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5\"/>
    </mc:Choice>
  </mc:AlternateContent>
  <xr:revisionPtr revIDLastSave="0" documentId="13_ncr:1_{08B4AE21-239F-40B9-BBF7-2E815D032178}" xr6:coauthVersionLast="36" xr6:coauthVersionMax="36" xr10:uidLastSave="{00000000-0000-0000-0000-000000000000}"/>
  <bookViews>
    <workbookView xWindow="0" yWindow="0" windowWidth="28800" windowHeight="11625" activeTab="3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I37" i="7" l="1"/>
  <c r="I34" i="7"/>
  <c r="I51" i="7"/>
  <c r="I50" i="7"/>
  <c r="J50" i="7" s="1"/>
  <c r="I54" i="7"/>
  <c r="I43" i="7"/>
  <c r="I34" i="3"/>
  <c r="I17" i="2"/>
  <c r="I18" i="2"/>
  <c r="J20" i="13"/>
  <c r="I11" i="13"/>
  <c r="I13" i="13"/>
  <c r="I14" i="13"/>
  <c r="I16" i="13"/>
  <c r="I20" i="13"/>
  <c r="I21" i="13"/>
  <c r="I22" i="13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K12" i="7"/>
  <c r="I11" i="2"/>
  <c r="BR14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I46" i="7"/>
  <c r="J46" i="7" s="1"/>
  <c r="I47" i="7"/>
  <c r="I48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45" i="7"/>
  <c r="BR23" i="7"/>
  <c r="BR28" i="3"/>
  <c r="BR10" i="2"/>
  <c r="I10" i="2" s="1"/>
  <c r="BR18" i="1"/>
  <c r="BR21" i="1"/>
  <c r="BR20" i="15" s="1"/>
  <c r="I18" i="1"/>
  <c r="I17" i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K17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BM11" i="7"/>
  <c r="BM9" i="3"/>
  <c r="BL9" i="3"/>
  <c r="BL1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K41" i="7"/>
  <c r="I35" i="7"/>
  <c r="J35" i="7" s="1"/>
  <c r="I20" i="15" l="1"/>
  <c r="J20" i="15" s="1"/>
  <c r="BR25" i="7"/>
  <c r="I25" i="7" s="1"/>
  <c r="BR16" i="15"/>
  <c r="I12" i="7"/>
  <c r="I21" i="1"/>
  <c r="J21" i="1" s="1"/>
  <c r="BR45" i="7"/>
  <c r="I45" i="7" s="1"/>
  <c r="J45" i="7" s="1"/>
  <c r="I16" i="15"/>
  <c r="I28" i="7"/>
  <c r="J28" i="7" s="1"/>
  <c r="I17" i="15"/>
  <c r="J17" i="15" s="1"/>
  <c r="I41" i="7"/>
  <c r="J41" i="7" s="1"/>
  <c r="J54" i="7"/>
  <c r="J55" i="7"/>
  <c r="J56" i="7"/>
  <c r="J57" i="7"/>
  <c r="J58" i="7"/>
  <c r="I208" i="7"/>
  <c r="I21" i="7"/>
  <c r="L20" i="7"/>
  <c r="M20" i="7"/>
  <c r="N20" i="7"/>
  <c r="O20" i="7"/>
  <c r="P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I26" i="3"/>
  <c r="I27" i="3"/>
  <c r="I71" i="3"/>
  <c r="I29" i="3"/>
  <c r="J29" i="3" s="1"/>
  <c r="I30" i="3"/>
  <c r="I31" i="3"/>
  <c r="I32" i="3"/>
  <c r="I33" i="3"/>
  <c r="I38" i="3"/>
  <c r="I39" i="3"/>
  <c r="J39" i="3" s="1"/>
  <c r="I13" i="3"/>
  <c r="I14" i="3"/>
  <c r="I15" i="3"/>
  <c r="I17" i="3"/>
  <c r="I18" i="3"/>
  <c r="I20" i="3"/>
  <c r="I19" i="2"/>
  <c r="I20" i="2"/>
  <c r="I21" i="2"/>
  <c r="I22" i="2"/>
  <c r="I23" i="2"/>
  <c r="I23" i="13"/>
  <c r="I24" i="13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BG15" i="13"/>
  <c r="BG9" i="7" s="1"/>
  <c r="BG10" i="13"/>
  <c r="BG10" i="7" s="1"/>
  <c r="BD15" i="13"/>
  <c r="BD9" i="7" s="1"/>
  <c r="BD9" i="13"/>
  <c r="BD13" i="7" s="1"/>
  <c r="BD10" i="13"/>
  <c r="BD10" i="7" s="1"/>
  <c r="BC9" i="13"/>
  <c r="BC13" i="7" s="1"/>
  <c r="BC10" i="13"/>
  <c r="BB11" i="7"/>
  <c r="BB9" i="3"/>
  <c r="BA20" i="1"/>
  <c r="BA31" i="7" s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K24" i="7"/>
  <c r="AX20" i="1"/>
  <c r="AX31" i="7" s="1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K87" i="7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10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12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I59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Y31" i="7"/>
  <c r="AZ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31" i="7"/>
  <c r="AT19" i="7"/>
  <c r="AT11" i="7"/>
  <c r="AT25" i="3"/>
  <c r="AT9" i="3"/>
  <c r="AS14" i="15"/>
  <c r="AS13" i="15"/>
  <c r="AS11" i="15"/>
  <c r="AS23" i="7"/>
  <c r="AS22" i="7"/>
  <c r="AS17" i="7"/>
  <c r="AS28" i="3"/>
  <c r="AS23" i="3"/>
  <c r="AS12" i="3"/>
  <c r="AP10" i="1"/>
  <c r="AP14" i="7" s="1"/>
  <c r="AN15" i="13"/>
  <c r="AN9" i="7" s="1"/>
  <c r="AL30" i="7"/>
  <c r="AL19" i="7"/>
  <c r="AL11" i="7"/>
  <c r="AL11" i="3"/>
  <c r="AL25" i="3"/>
  <c r="AL9" i="3"/>
  <c r="L18" i="7"/>
  <c r="M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K18" i="7"/>
  <c r="AJ14" i="15"/>
  <c r="I14" i="15" s="1"/>
  <c r="J14" i="15" s="1"/>
  <c r="AJ13" i="15"/>
  <c r="AJ11" i="15"/>
  <c r="AJ23" i="7"/>
  <c r="I23" i="7" s="1"/>
  <c r="J23" i="7" s="1"/>
  <c r="AJ22" i="7"/>
  <c r="AJ17" i="7"/>
  <c r="AJ28" i="3"/>
  <c r="I28" i="3" s="1"/>
  <c r="AJ12" i="3"/>
  <c r="AJ23" i="3"/>
  <c r="AI19" i="7"/>
  <c r="AI15" i="7"/>
  <c r="AI11" i="3"/>
  <c r="AI25" i="3"/>
  <c r="AI16" i="3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K53" i="7"/>
  <c r="I34" i="2"/>
  <c r="J34" i="2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K49" i="7"/>
  <c r="J16" i="13"/>
  <c r="AD9" i="3"/>
  <c r="AD11" i="7"/>
  <c r="J48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0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I14" i="2"/>
  <c r="J14" i="2" s="1"/>
  <c r="I16" i="2"/>
  <c r="V11" i="7"/>
  <c r="L33" i="7"/>
  <c r="M33" i="7"/>
  <c r="N33" i="7"/>
  <c r="O33" i="7"/>
  <c r="P33" i="7"/>
  <c r="Q33" i="7"/>
  <c r="R33" i="7"/>
  <c r="S33" i="7"/>
  <c r="T33" i="7"/>
  <c r="U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V9" i="3"/>
  <c r="V12" i="13"/>
  <c r="U13" i="15"/>
  <c r="U11" i="15"/>
  <c r="U17" i="7"/>
  <c r="U22" i="7"/>
  <c r="U12" i="3"/>
  <c r="U23" i="3"/>
  <c r="L14" i="7"/>
  <c r="M14" i="7"/>
  <c r="N14" i="7"/>
  <c r="O14" i="7"/>
  <c r="P14" i="7"/>
  <c r="Q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K14" i="7"/>
  <c r="R10" i="1"/>
  <c r="R14" i="7" s="1"/>
  <c r="L9" i="7"/>
  <c r="M9" i="7"/>
  <c r="N9" i="7"/>
  <c r="O9" i="7"/>
  <c r="P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E9" i="7"/>
  <c r="BF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K9" i="7"/>
  <c r="Q15" i="13"/>
  <c r="I25" i="13"/>
  <c r="Q15" i="1"/>
  <c r="Q20" i="7" s="1"/>
  <c r="P15" i="7"/>
  <c r="P11" i="7"/>
  <c r="P16" i="3"/>
  <c r="P9" i="3"/>
  <c r="L38" i="7"/>
  <c r="M38" i="7"/>
  <c r="N38" i="7"/>
  <c r="O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P13" i="2"/>
  <c r="P38" i="7" s="1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I26" i="7"/>
  <c r="I27" i="7"/>
  <c r="J47" i="7"/>
  <c r="L19" i="15"/>
  <c r="M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MC19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QZ19" i="15"/>
  <c r="RA19" i="15"/>
  <c r="RB19" i="15"/>
  <c r="RC19" i="15"/>
  <c r="RD19" i="15"/>
  <c r="RE19" i="15"/>
  <c r="RF19" i="15"/>
  <c r="RG19" i="15"/>
  <c r="RH19" i="15"/>
  <c r="RI19" i="15"/>
  <c r="RJ19" i="15"/>
  <c r="RK19" i="15"/>
  <c r="RL19" i="15"/>
  <c r="RM19" i="15"/>
  <c r="RN19" i="15"/>
  <c r="RO19" i="15"/>
  <c r="RP19" i="15"/>
  <c r="RQ19" i="15"/>
  <c r="RR19" i="15"/>
  <c r="RS19" i="15"/>
  <c r="RT19" i="15"/>
  <c r="RU19" i="15"/>
  <c r="RV19" i="15"/>
  <c r="RW19" i="15"/>
  <c r="RX19" i="15"/>
  <c r="RY19" i="15"/>
  <c r="RZ19" i="15"/>
  <c r="SA19" i="15"/>
  <c r="SB19" i="15"/>
  <c r="SC19" i="15"/>
  <c r="SD19" i="15"/>
  <c r="SE19" i="15"/>
  <c r="SF19" i="15"/>
  <c r="SG19" i="15"/>
  <c r="SH19" i="15"/>
  <c r="SI19" i="15"/>
  <c r="SJ19" i="15"/>
  <c r="SK19" i="15"/>
  <c r="SL19" i="15"/>
  <c r="SM19" i="15"/>
  <c r="SN19" i="15"/>
  <c r="SO19" i="15"/>
  <c r="SP19" i="15"/>
  <c r="SQ19" i="15"/>
  <c r="SR19" i="15"/>
  <c r="SS19" i="15"/>
  <c r="ST19" i="15"/>
  <c r="SU19" i="15"/>
  <c r="SV19" i="15"/>
  <c r="SW19" i="15"/>
  <c r="SX19" i="15"/>
  <c r="SY19" i="15"/>
  <c r="SZ19" i="15"/>
  <c r="TA19" i="15"/>
  <c r="TB19" i="15"/>
  <c r="K19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39" i="7"/>
  <c r="M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39" i="7"/>
  <c r="N12" i="2"/>
  <c r="N19" i="15" s="1"/>
  <c r="N12" i="1"/>
  <c r="N9" i="15" s="1"/>
  <c r="M13" i="15"/>
  <c r="M11" i="15"/>
  <c r="M22" i="7"/>
  <c r="M23" i="3"/>
  <c r="M12" i="3"/>
  <c r="L15" i="7"/>
  <c r="L16" i="3"/>
  <c r="I11" i="15" l="1"/>
  <c r="I49" i="7"/>
  <c r="J49" i="7" s="1"/>
  <c r="I38" i="7"/>
  <c r="I52" i="7"/>
  <c r="I53" i="7"/>
  <c r="J53" i="7" s="1"/>
  <c r="V33" i="7"/>
  <c r="I12" i="13"/>
  <c r="BC10" i="7"/>
  <c r="I10" i="7" s="1"/>
  <c r="I10" i="13"/>
  <c r="Q9" i="7"/>
  <c r="I15" i="13"/>
  <c r="J52" i="7"/>
  <c r="I40" i="7"/>
  <c r="J40" i="7" s="1"/>
  <c r="J26" i="3"/>
  <c r="I24" i="7"/>
  <c r="J24" i="7" s="1"/>
  <c r="I13" i="15"/>
  <c r="J12" i="15"/>
  <c r="I22" i="7"/>
  <c r="J21" i="7" s="1"/>
  <c r="J26" i="7"/>
  <c r="I12" i="3"/>
  <c r="I16" i="3"/>
  <c r="J13" i="3" s="1"/>
  <c r="I19" i="15"/>
  <c r="I15" i="15"/>
  <c r="J15" i="15" s="1"/>
  <c r="I20" i="1"/>
  <c r="N18" i="7"/>
  <c r="I9" i="15"/>
  <c r="BA18" i="15"/>
  <c r="I18" i="15" s="1"/>
  <c r="J18" i="15" s="1"/>
  <c r="I31" i="7"/>
  <c r="J31" i="7" s="1"/>
  <c r="I44" i="7"/>
  <c r="J43" i="7" s="1"/>
  <c r="I15" i="7"/>
  <c r="J15" i="7" s="1"/>
  <c r="N39" i="7"/>
  <c r="I279" i="7"/>
  <c r="J279" i="7" s="1"/>
  <c r="I229" i="7"/>
  <c r="I230" i="7"/>
  <c r="I233" i="7"/>
  <c r="I237" i="7"/>
  <c r="I252" i="7"/>
  <c r="I162" i="7"/>
  <c r="I260" i="7"/>
  <c r="I269" i="7"/>
  <c r="I268" i="7"/>
  <c r="I251" i="7"/>
  <c r="I264" i="7"/>
  <c r="I282" i="7"/>
  <c r="I262" i="7"/>
  <c r="I284" i="7"/>
  <c r="I270" i="7"/>
  <c r="I278" i="7"/>
  <c r="I283" i="7"/>
  <c r="I240" i="7"/>
  <c r="I241" i="7"/>
  <c r="I281" i="7"/>
  <c r="I265" i="7"/>
  <c r="I184" i="7"/>
  <c r="I199" i="7"/>
  <c r="I141" i="7"/>
  <c r="I17" i="7"/>
  <c r="I124" i="7"/>
  <c r="I179" i="7"/>
  <c r="J179" i="7" s="1"/>
  <c r="JN6" i="7"/>
  <c r="JP6" i="7"/>
  <c r="JN7" i="7"/>
  <c r="JP7" i="7"/>
  <c r="I78" i="3"/>
  <c r="J11" i="13" l="1"/>
  <c r="I163" i="7"/>
  <c r="I76" i="3"/>
  <c r="I27" i="2"/>
  <c r="I38" i="13"/>
  <c r="I39" i="13"/>
  <c r="I40" i="13"/>
  <c r="I41" i="13"/>
  <c r="I42" i="13"/>
  <c r="I43" i="13"/>
  <c r="I35" i="13"/>
  <c r="I50" i="3" l="1"/>
  <c r="I81" i="7"/>
  <c r="I157" i="7"/>
  <c r="J281" i="7"/>
  <c r="I212" i="7"/>
  <c r="J212" i="7" s="1"/>
  <c r="J241" i="7"/>
  <c r="I92" i="3"/>
  <c r="J92" i="3" s="1"/>
  <c r="I49" i="2"/>
  <c r="J49" i="2" s="1"/>
  <c r="I219" i="7"/>
  <c r="J219" i="7" s="1"/>
  <c r="I224" i="7"/>
  <c r="J224" i="7" s="1"/>
  <c r="I116" i="7"/>
  <c r="I79" i="3"/>
  <c r="J78" i="3" s="1"/>
  <c r="I87" i="3"/>
  <c r="J87" i="3" s="1"/>
  <c r="I34" i="1"/>
  <c r="I14" i="1"/>
  <c r="J252" i="7"/>
  <c r="J162" i="7"/>
  <c r="J269" i="7"/>
  <c r="J265" i="7"/>
  <c r="I98" i="3"/>
  <c r="I106" i="3"/>
  <c r="I96" i="3"/>
  <c r="I102" i="3"/>
  <c r="I94" i="3"/>
  <c r="J94" i="3" s="1"/>
  <c r="I104" i="3"/>
  <c r="I100" i="3"/>
  <c r="I99" i="3"/>
  <c r="I37" i="1"/>
  <c r="I74" i="1" l="1"/>
  <c r="I128" i="7"/>
  <c r="J48" i="15"/>
  <c r="I113" i="7"/>
  <c r="J113" i="7" s="1"/>
  <c r="I215" i="7"/>
  <c r="J215" i="7" s="1"/>
  <c r="J67" i="15"/>
  <c r="I42" i="7"/>
  <c r="I221" i="7"/>
  <c r="I226" i="7"/>
  <c r="I80" i="3"/>
  <c r="I81" i="3"/>
  <c r="I95" i="3"/>
  <c r="J95" i="3" s="1"/>
  <c r="J80" i="3" l="1"/>
  <c r="I129" i="7"/>
  <c r="J128" i="7" s="1"/>
  <c r="I46" i="2"/>
  <c r="I15" i="2"/>
  <c r="J15" i="2" s="1"/>
  <c r="I60" i="2"/>
  <c r="I63" i="2"/>
  <c r="I64" i="2"/>
  <c r="I65" i="2"/>
  <c r="I67" i="2"/>
  <c r="I58" i="2"/>
  <c r="I59" i="2"/>
  <c r="I61" i="2"/>
  <c r="I66" i="2"/>
  <c r="I57" i="2"/>
  <c r="I62" i="2"/>
  <c r="I54" i="2"/>
  <c r="J54" i="2" s="1"/>
  <c r="I56" i="2"/>
  <c r="I44" i="13"/>
  <c r="I102" i="1"/>
  <c r="J102" i="1" s="1"/>
  <c r="I36" i="13" l="1"/>
  <c r="I22" i="3"/>
  <c r="I23" i="3"/>
  <c r="J226" i="7"/>
  <c r="I77" i="1"/>
  <c r="J221" i="7"/>
  <c r="I29" i="7"/>
  <c r="I30" i="7"/>
  <c r="I11" i="3"/>
  <c r="I187" i="7"/>
  <c r="J233" i="7"/>
  <c r="I277" i="7" l="1"/>
  <c r="J277" i="7" s="1"/>
  <c r="I232" i="7"/>
  <c r="I276" i="7"/>
  <c r="J276" i="7" s="1"/>
  <c r="J29" i="7"/>
  <c r="J72" i="15"/>
  <c r="J73" i="15"/>
  <c r="I173" i="7"/>
  <c r="J173" i="7" s="1"/>
  <c r="I24" i="3"/>
  <c r="I40" i="2"/>
  <c r="J40" i="2" s="1"/>
  <c r="J61" i="15"/>
  <c r="J54" i="15"/>
  <c r="I289" i="7" l="1"/>
  <c r="I290" i="7"/>
  <c r="I291" i="7"/>
  <c r="I292" i="7"/>
  <c r="I104" i="1"/>
  <c r="J104" i="1" s="1"/>
  <c r="I103" i="1"/>
  <c r="J103" i="1" s="1"/>
  <c r="I85" i="1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7" i="7"/>
  <c r="NO6" i="7"/>
  <c r="NQ6" i="7"/>
  <c r="J124" i="7"/>
  <c r="I258" i="7" l="1"/>
  <c r="J258" i="7" s="1"/>
  <c r="I246" i="7"/>
  <c r="J246" i="7" s="1"/>
  <c r="I247" i="7"/>
  <c r="J247" i="7" s="1"/>
  <c r="J32" i="2"/>
  <c r="I48" i="2"/>
  <c r="J48" i="2" s="1"/>
  <c r="I43" i="1"/>
  <c r="I211" i="7"/>
  <c r="J211" i="7" s="1"/>
  <c r="I145" i="7"/>
  <c r="J145" i="7" s="1"/>
  <c r="I84" i="7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60" i="15"/>
  <c r="J74" i="15"/>
  <c r="I75" i="15"/>
  <c r="I76" i="15"/>
  <c r="I115" i="7"/>
  <c r="I150" i="7"/>
  <c r="I152" i="7"/>
  <c r="I36" i="7"/>
  <c r="J36" i="7" s="1"/>
  <c r="I32" i="7"/>
  <c r="I188" i="7"/>
  <c r="I189" i="7"/>
  <c r="I167" i="7"/>
  <c r="I168" i="7"/>
  <c r="I207" i="7"/>
  <c r="I191" i="7"/>
  <c r="I169" i="7"/>
  <c r="I110" i="7"/>
  <c r="I225" i="7"/>
  <c r="I227" i="7"/>
  <c r="I228" i="7"/>
  <c r="I161" i="7"/>
  <c r="I177" i="7"/>
  <c r="I204" i="7"/>
  <c r="I144" i="7"/>
  <c r="I165" i="7"/>
  <c r="I205" i="7"/>
  <c r="I203" i="7"/>
  <c r="I77" i="3"/>
  <c r="I63" i="3"/>
  <c r="I64" i="3"/>
  <c r="I83" i="3"/>
  <c r="I82" i="3"/>
  <c r="I68" i="3"/>
  <c r="I57" i="3"/>
  <c r="I84" i="3"/>
  <c r="I85" i="3"/>
  <c r="I86" i="3"/>
  <c r="I88" i="3"/>
  <c r="I40" i="3"/>
  <c r="I41" i="3"/>
  <c r="I74" i="3"/>
  <c r="I93" i="3"/>
  <c r="I91" i="3"/>
  <c r="I73" i="3"/>
  <c r="I75" i="3"/>
  <c r="J75" i="3" s="1"/>
  <c r="I53" i="3"/>
  <c r="J53" i="3" s="1"/>
  <c r="J104" i="3"/>
  <c r="I90" i="3"/>
  <c r="J90" i="3" s="1"/>
  <c r="I58" i="3"/>
  <c r="J58" i="3" s="1"/>
  <c r="I61" i="3"/>
  <c r="J61" i="3" s="1"/>
  <c r="J100" i="3"/>
  <c r="J71" i="3"/>
  <c r="I89" i="3"/>
  <c r="J89" i="3" s="1"/>
  <c r="I21" i="3"/>
  <c r="J21" i="3" s="1"/>
  <c r="J22" i="3"/>
  <c r="J99" i="3"/>
  <c r="I107" i="3"/>
  <c r="I108" i="3"/>
  <c r="I109" i="3"/>
  <c r="I110" i="3"/>
  <c r="I65" i="3"/>
  <c r="J65" i="3" s="1"/>
  <c r="J60" i="2"/>
  <c r="J63" i="2"/>
  <c r="J64" i="2"/>
  <c r="J65" i="2"/>
  <c r="J67" i="2"/>
  <c r="J58" i="2"/>
  <c r="J59" i="2"/>
  <c r="J61" i="2"/>
  <c r="J66" i="2"/>
  <c r="J57" i="2"/>
  <c r="I38" i="2"/>
  <c r="I39" i="2"/>
  <c r="I43" i="2"/>
  <c r="J43" i="2" s="1"/>
  <c r="J62" i="2"/>
  <c r="I110" i="1"/>
  <c r="J110" i="1" s="1"/>
  <c r="I112" i="1"/>
  <c r="J112" i="1" s="1"/>
  <c r="I95" i="1"/>
  <c r="J95" i="1" s="1"/>
  <c r="I106" i="1"/>
  <c r="J106" i="1" s="1"/>
  <c r="I111" i="1"/>
  <c r="J111" i="1" s="1"/>
  <c r="I93" i="1"/>
  <c r="J93" i="1" s="1"/>
  <c r="I105" i="1"/>
  <c r="J105" i="1" s="1"/>
  <c r="J63" i="3" l="1"/>
  <c r="J40" i="3"/>
  <c r="J38" i="2"/>
  <c r="I71" i="1"/>
  <c r="J71" i="1" s="1"/>
  <c r="J203" i="7"/>
  <c r="J232" i="7"/>
  <c r="J229" i="7"/>
  <c r="J141" i="7"/>
  <c r="I170" i="7"/>
  <c r="J230" i="7"/>
  <c r="I86" i="1"/>
  <c r="J86" i="1" s="1"/>
  <c r="I104" i="7"/>
  <c r="I73" i="1"/>
  <c r="J205" i="7"/>
  <c r="J240" i="7"/>
  <c r="J165" i="7"/>
  <c r="J144" i="7"/>
  <c r="I66" i="3"/>
  <c r="I62" i="3"/>
  <c r="I245" i="7" l="1"/>
  <c r="J245" i="7" s="1"/>
  <c r="I271" i="7"/>
  <c r="J271" i="7" s="1"/>
  <c r="I248" i="7"/>
  <c r="J248" i="7" s="1"/>
  <c r="I267" i="7"/>
  <c r="J267" i="7" s="1"/>
  <c r="I231" i="7"/>
  <c r="J231" i="7" s="1"/>
  <c r="I273" i="7"/>
  <c r="J273" i="7" s="1"/>
  <c r="I209" i="7"/>
  <c r="J209" i="7" s="1"/>
  <c r="J70" i="15"/>
  <c r="I25" i="3"/>
  <c r="J55" i="15"/>
  <c r="I175" i="7"/>
  <c r="I80" i="7"/>
  <c r="I220" i="7"/>
  <c r="J220" i="7" s="1"/>
  <c r="I194" i="7"/>
  <c r="J194" i="7" s="1"/>
  <c r="I153" i="7"/>
  <c r="J153" i="7" s="1"/>
  <c r="I156" i="7"/>
  <c r="J156" i="7" s="1"/>
  <c r="I111" i="7"/>
  <c r="I19" i="7"/>
  <c r="I69" i="3"/>
  <c r="I10" i="3"/>
  <c r="I26" i="13"/>
  <c r="J26" i="13" s="1"/>
  <c r="I76" i="1"/>
  <c r="I52" i="1"/>
  <c r="I195" i="7"/>
  <c r="I55" i="3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I249" i="7" l="1"/>
  <c r="J249" i="7" s="1"/>
  <c r="I285" i="7"/>
  <c r="J285" i="7" s="1"/>
  <c r="I243" i="7"/>
  <c r="J243" i="7" s="1"/>
  <c r="I257" i="7"/>
  <c r="J257" i="7" s="1"/>
  <c r="I160" i="7"/>
  <c r="J110" i="7"/>
  <c r="J175" i="7"/>
  <c r="I54" i="3"/>
  <c r="I210" i="7"/>
  <c r="J210" i="7" s="1"/>
  <c r="I47" i="2"/>
  <c r="J46" i="2" s="1"/>
  <c r="J278" i="7"/>
  <c r="I31" i="2"/>
  <c r="J71" i="15" l="1"/>
  <c r="J53" i="15"/>
  <c r="J57" i="15"/>
  <c r="I96" i="7"/>
  <c r="I183" i="7"/>
  <c r="J183" i="7" s="1"/>
  <c r="J204" i="7"/>
  <c r="J40" i="15"/>
  <c r="J73" i="3" l="1"/>
  <c r="I87" i="1"/>
  <c r="J87" i="1" s="1"/>
  <c r="I83" i="1"/>
  <c r="J83" i="1" s="1"/>
  <c r="I108" i="1"/>
  <c r="J108" i="1" s="1"/>
  <c r="I280" i="7" l="1"/>
  <c r="J280" i="7" s="1"/>
  <c r="J49" i="15"/>
  <c r="J38" i="7"/>
  <c r="I13" i="2"/>
  <c r="J13" i="2" s="1"/>
  <c r="I52" i="3"/>
  <c r="I105" i="7"/>
  <c r="J105" i="7" s="1"/>
  <c r="I31" i="13"/>
  <c r="I213" i="7" l="1"/>
  <c r="J213" i="7" s="1"/>
  <c r="I125" i="7"/>
  <c r="J125" i="7" s="1"/>
  <c r="I51" i="1"/>
  <c r="I90" i="1"/>
  <c r="J90" i="1" s="1"/>
  <c r="I250" i="7"/>
  <c r="J177" i="7"/>
  <c r="J104" i="7"/>
  <c r="J69" i="15"/>
  <c r="I46" i="1" l="1"/>
  <c r="I109" i="7"/>
  <c r="J51" i="15"/>
  <c r="J37" i="15"/>
  <c r="I186" i="7"/>
  <c r="J186" i="7" s="1"/>
  <c r="I164" i="7"/>
  <c r="J164" i="7" s="1"/>
  <c r="I182" i="7"/>
  <c r="J250" i="7"/>
  <c r="J38" i="15"/>
  <c r="I30" i="1"/>
  <c r="J56" i="15"/>
  <c r="I107" i="7"/>
  <c r="J75" i="15"/>
  <c r="J76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170" i="7"/>
  <c r="J262" i="7"/>
  <c r="J284" i="7"/>
  <c r="J42" i="7"/>
  <c r="J268" i="7"/>
  <c r="J187" i="7"/>
  <c r="J251" i="7"/>
  <c r="J225" i="7"/>
  <c r="J264" i="7"/>
  <c r="J282" i="7"/>
  <c r="J228" i="7"/>
  <c r="I95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35" i="3"/>
  <c r="I37" i="3"/>
  <c r="J74" i="3"/>
  <c r="J82" i="3"/>
  <c r="J25" i="3"/>
  <c r="J91" i="3"/>
  <c r="J98" i="3"/>
  <c r="J106" i="3"/>
  <c r="J85" i="3"/>
  <c r="J96" i="3"/>
  <c r="J102" i="3"/>
  <c r="J107" i="3"/>
  <c r="J108" i="3"/>
  <c r="J109" i="3"/>
  <c r="J110" i="3"/>
  <c r="J62" i="3"/>
  <c r="J57" i="3"/>
  <c r="I103" i="3"/>
  <c r="I35" i="2"/>
  <c r="I36" i="2"/>
  <c r="I32" i="2"/>
  <c r="I50" i="2"/>
  <c r="I51" i="2"/>
  <c r="I53" i="2"/>
  <c r="I45" i="2"/>
  <c r="I55" i="2"/>
  <c r="J55" i="2" s="1"/>
  <c r="J41" i="13"/>
  <c r="J42" i="13"/>
  <c r="I29" i="13"/>
  <c r="I32" i="13"/>
  <c r="I34" i="13"/>
  <c r="J34" i="13" s="1"/>
  <c r="I81" i="1"/>
  <c r="J81" i="1" s="1"/>
  <c r="I67" i="1"/>
  <c r="J67" i="1" s="1"/>
  <c r="I70" i="1"/>
  <c r="J70" i="1" s="1"/>
  <c r="I100" i="1"/>
  <c r="J100" i="1" s="1"/>
  <c r="I94" i="1"/>
  <c r="J94" i="1" s="1"/>
  <c r="I101" i="1"/>
  <c r="J101" i="1" s="1"/>
  <c r="I98" i="1"/>
  <c r="J98" i="1" s="1"/>
  <c r="J85" i="1"/>
  <c r="J51" i="3"/>
  <c r="I19" i="13"/>
  <c r="J50" i="1"/>
  <c r="I37" i="13"/>
  <c r="I44" i="2"/>
  <c r="I68" i="2"/>
  <c r="I256" i="7" l="1"/>
  <c r="J256" i="7" s="1"/>
  <c r="I255" i="7"/>
  <c r="J255" i="7" s="1"/>
  <c r="I236" i="7"/>
  <c r="J236" i="7" s="1"/>
  <c r="I178" i="7"/>
  <c r="J178" i="7" s="1"/>
  <c r="I263" i="7"/>
  <c r="J263" i="7" s="1"/>
  <c r="I287" i="7"/>
  <c r="J287" i="7" s="1"/>
  <c r="I254" i="7"/>
  <c r="J254" i="7" s="1"/>
  <c r="I288" i="7"/>
  <c r="J288" i="7" s="1"/>
  <c r="I242" i="7"/>
  <c r="I239" i="7"/>
  <c r="J239" i="7" s="1"/>
  <c r="J49" i="1"/>
  <c r="I51" i="3"/>
  <c r="I126" i="7"/>
  <c r="J126" i="7" s="1"/>
  <c r="J47" i="1"/>
  <c r="J50" i="15"/>
  <c r="I214" i="7"/>
  <c r="J214" i="7" s="1"/>
  <c r="I133" i="7"/>
  <c r="J133" i="7" s="1"/>
  <c r="I155" i="7"/>
  <c r="J155" i="7" s="1"/>
  <c r="I223" i="7"/>
  <c r="J223" i="7" s="1"/>
  <c r="I193" i="7"/>
  <c r="I176" i="7"/>
  <c r="J176" i="7" s="1"/>
  <c r="I146" i="7"/>
  <c r="J146" i="7" s="1"/>
  <c r="I36" i="3"/>
  <c r="J35" i="3" s="1"/>
  <c r="J107" i="7"/>
  <c r="J109" i="7"/>
  <c r="J167" i="7"/>
  <c r="J68" i="3"/>
  <c r="I42" i="2"/>
  <c r="J42" i="2" s="1"/>
  <c r="I33" i="13"/>
  <c r="J33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86" i="3"/>
  <c r="I44" i="1"/>
  <c r="I13" i="1"/>
  <c r="I55" i="1"/>
  <c r="I31" i="1"/>
  <c r="I40" i="1"/>
  <c r="I89" i="1"/>
  <c r="I88" i="1"/>
  <c r="I82" i="1"/>
  <c r="I96" i="1"/>
  <c r="I99" i="1"/>
  <c r="I75" i="1"/>
  <c r="I107" i="1"/>
  <c r="J107" i="1" s="1"/>
  <c r="I109" i="1"/>
  <c r="J109" i="1" s="1"/>
  <c r="I92" i="1"/>
  <c r="I63" i="1"/>
  <c r="I64" i="1"/>
  <c r="I65" i="1"/>
  <c r="J65" i="1" s="1"/>
  <c r="I69" i="1"/>
  <c r="I68" i="1"/>
  <c r="J68" i="1" s="1"/>
  <c r="I91" i="1"/>
  <c r="I89" i="7"/>
  <c r="I274" i="7" l="1"/>
  <c r="J274" i="7" s="1"/>
  <c r="I200" i="7"/>
  <c r="J200" i="7" s="1"/>
  <c r="J49" i="3"/>
  <c r="I131" i="7"/>
  <c r="I33" i="2"/>
  <c r="I62" i="1"/>
  <c r="J62" i="1" s="1"/>
  <c r="I11" i="1"/>
  <c r="J169" i="7"/>
  <c r="J260" i="7"/>
  <c r="I159" i="7"/>
  <c r="I84" i="1"/>
  <c r="J84" i="1" s="1"/>
  <c r="I266" i="7" l="1"/>
  <c r="I100" i="7"/>
  <c r="J100" i="7"/>
  <c r="J63" i="1"/>
  <c r="J266" i="7"/>
  <c r="J58" i="15"/>
  <c r="I192" i="7"/>
  <c r="J192" i="7" s="1"/>
  <c r="I56" i="1"/>
  <c r="J63" i="15"/>
  <c r="I12" i="2"/>
  <c r="J12" i="2" s="1"/>
  <c r="L8" i="13"/>
  <c r="J92" i="1"/>
  <c r="I53" i="1"/>
  <c r="I98" i="7"/>
  <c r="I59" i="3"/>
  <c r="I67" i="3"/>
  <c r="I80" i="1"/>
  <c r="J24" i="2"/>
  <c r="J53" i="2"/>
  <c r="J51" i="2"/>
  <c r="I97" i="1"/>
  <c r="J31" i="1"/>
  <c r="J50" i="2"/>
  <c r="DC6" i="15"/>
  <c r="DC7" i="15"/>
  <c r="J207" i="7"/>
  <c r="I56" i="3"/>
  <c r="I25" i="2"/>
  <c r="I9" i="1"/>
  <c r="I235" i="7" l="1"/>
  <c r="J235" i="7" s="1"/>
  <c r="I130" i="7"/>
  <c r="J130" i="7" s="1"/>
  <c r="I238" i="7"/>
  <c r="J238" i="7" s="1"/>
  <c r="J39" i="1"/>
  <c r="J71" i="7"/>
  <c r="J65" i="15"/>
  <c r="I171" i="7"/>
  <c r="J171" i="7" s="1"/>
  <c r="J208" i="7"/>
  <c r="I222" i="7"/>
  <c r="J222" i="7" s="1"/>
  <c r="I114" i="7"/>
  <c r="J114" i="7" s="1"/>
  <c r="I216" i="7"/>
  <c r="J216" i="7" s="1"/>
  <c r="I50" i="1"/>
  <c r="J34" i="15"/>
  <c r="J59" i="3"/>
  <c r="I39" i="1"/>
  <c r="I79" i="1"/>
  <c r="I61" i="1"/>
  <c r="I33" i="1"/>
  <c r="I26" i="2"/>
  <c r="I97" i="7"/>
  <c r="J97" i="7" s="1"/>
  <c r="I24" i="2"/>
  <c r="I106" i="7"/>
  <c r="I47" i="3"/>
  <c r="I28" i="2"/>
  <c r="J47" i="3" l="1"/>
  <c r="I48" i="3"/>
  <c r="I57" i="1"/>
  <c r="J64" i="15"/>
  <c r="I196" i="7"/>
  <c r="J196" i="7" s="1"/>
  <c r="I172" i="7"/>
  <c r="J33" i="15"/>
  <c r="I118" i="7"/>
  <c r="J118" i="7" s="1"/>
  <c r="I41" i="2"/>
  <c r="J41" i="2" s="1"/>
  <c r="I58" i="1"/>
  <c r="I32" i="1"/>
  <c r="I29" i="2"/>
  <c r="J29" i="2" s="1"/>
  <c r="I127" i="7"/>
  <c r="J127" i="7" s="1"/>
  <c r="J42" i="15"/>
  <c r="I90" i="7"/>
  <c r="J289" i="7"/>
  <c r="J290" i="7"/>
  <c r="J291" i="7"/>
  <c r="J292" i="7"/>
  <c r="I71" i="7"/>
  <c r="J159" i="7"/>
  <c r="J19" i="7"/>
  <c r="J32" i="7"/>
  <c r="J84" i="3"/>
  <c r="I69" i="2"/>
  <c r="I70" i="2"/>
  <c r="I71" i="2"/>
  <c r="J28" i="2"/>
  <c r="I52" i="2"/>
  <c r="J52" i="2" s="1"/>
  <c r="I45" i="13"/>
  <c r="I46" i="13"/>
  <c r="I47" i="13"/>
  <c r="I48" i="13"/>
  <c r="I18" i="13"/>
  <c r="I27" i="13"/>
  <c r="I28" i="13"/>
  <c r="J28" i="1"/>
  <c r="I48" i="1"/>
  <c r="I35" i="1"/>
  <c r="I22" i="1"/>
  <c r="I38" i="1"/>
  <c r="I94" i="7"/>
  <c r="J35" i="1"/>
  <c r="I59" i="1"/>
  <c r="AR8" i="2"/>
  <c r="I66" i="1"/>
  <c r="I30" i="2"/>
  <c r="I120" i="7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I259" i="7" l="1"/>
  <c r="J259" i="7" s="1"/>
  <c r="I185" i="7"/>
  <c r="J184" i="7" s="1"/>
  <c r="I198" i="7"/>
  <c r="J198" i="7" s="1"/>
  <c r="I142" i="7"/>
  <c r="J142" i="7" s="1"/>
  <c r="J68" i="15"/>
  <c r="J41" i="1"/>
  <c r="J54" i="1"/>
  <c r="I12" i="1"/>
  <c r="J47" i="15"/>
  <c r="J45" i="1"/>
  <c r="I149" i="7"/>
  <c r="I72" i="3"/>
  <c r="J72" i="3" s="1"/>
  <c r="J27" i="13"/>
  <c r="I30" i="13"/>
  <c r="J30" i="13" s="1"/>
  <c r="I37" i="2"/>
  <c r="J36" i="2" s="1"/>
  <c r="I41" i="1"/>
  <c r="J28" i="15"/>
  <c r="I69" i="7"/>
  <c r="J69" i="7" s="1"/>
  <c r="I74" i="7"/>
  <c r="I39" i="7"/>
  <c r="J39" i="7" s="1"/>
  <c r="I49" i="3"/>
  <c r="I60" i="3"/>
  <c r="J60" i="3" s="1"/>
  <c r="I9" i="3"/>
  <c r="J9" i="3" s="1"/>
  <c r="I36" i="1"/>
  <c r="I49" i="1"/>
  <c r="I54" i="1"/>
  <c r="J56" i="1" s="1"/>
  <c r="I45" i="1"/>
  <c r="I29" i="1"/>
  <c r="I10" i="1"/>
  <c r="I47" i="1"/>
  <c r="I19" i="1"/>
  <c r="J19" i="1" s="1"/>
  <c r="I147" i="7"/>
  <c r="I72" i="1"/>
  <c r="I42" i="1"/>
  <c r="I78" i="1"/>
  <c r="J78" i="1" s="1"/>
  <c r="I99" i="7"/>
  <c r="J99" i="7" s="1"/>
  <c r="I60" i="1"/>
  <c r="J59" i="1" s="1"/>
  <c r="I136" i="7"/>
  <c r="I16" i="1"/>
  <c r="J16" i="1" s="1"/>
  <c r="I15" i="1"/>
  <c r="J15" i="1" s="1"/>
  <c r="J54" i="3"/>
  <c r="I9" i="13"/>
  <c r="I17" i="13"/>
  <c r="J17" i="13" s="1"/>
  <c r="J31" i="15"/>
  <c r="J45" i="15"/>
  <c r="J19" i="15"/>
  <c r="J41" i="15"/>
  <c r="J188" i="7"/>
  <c r="I11" i="7"/>
  <c r="J11" i="7" s="1"/>
  <c r="I75" i="7"/>
  <c r="I9" i="7"/>
  <c r="J9" i="7" s="1"/>
  <c r="I122" i="7"/>
  <c r="J122" i="7" s="1"/>
  <c r="I9" i="2"/>
  <c r="J9" i="2" s="1"/>
  <c r="I28" i="1"/>
  <c r="I18" i="7"/>
  <c r="I151" i="7"/>
  <c r="I108" i="7"/>
  <c r="I70" i="7"/>
  <c r="J9" i="13" l="1"/>
  <c r="J9" i="1"/>
  <c r="I86" i="7"/>
  <c r="I83" i="7"/>
  <c r="J83" i="7"/>
  <c r="J72" i="1"/>
  <c r="J73" i="1"/>
  <c r="J75" i="1"/>
  <c r="J73" i="7"/>
  <c r="I137" i="7"/>
  <c r="J137" i="7" s="1"/>
  <c r="J147" i="7"/>
  <c r="I143" i="7"/>
  <c r="J143" i="7" s="1"/>
  <c r="J44" i="15"/>
  <c r="J9" i="15"/>
  <c r="J46" i="15"/>
  <c r="J10" i="15"/>
  <c r="I16" i="7"/>
  <c r="J16" i="7" s="1"/>
  <c r="J150" i="7"/>
  <c r="J108" i="7"/>
  <c r="J18" i="7"/>
  <c r="J86" i="7" l="1"/>
  <c r="J43" i="15"/>
  <c r="I87" i="7"/>
  <c r="I134" i="7"/>
  <c r="J134" i="7" l="1"/>
  <c r="J88" i="3"/>
  <c r="J67" i="3"/>
  <c r="J237" i="7" l="1"/>
  <c r="J191" i="7"/>
  <c r="J161" i="7"/>
  <c r="J227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45" i="2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J66" i="1" l="1"/>
  <c r="J97" i="1"/>
  <c r="I148" i="7" l="1"/>
  <c r="J148" i="7" s="1"/>
  <c r="J96" i="1"/>
  <c r="I138" i="7"/>
  <c r="I218" i="7"/>
  <c r="J60" i="7" l="1"/>
  <c r="J218" i="7"/>
  <c r="J138" i="7"/>
  <c r="J66" i="15"/>
  <c r="I180" i="7" l="1"/>
  <c r="J172" i="7"/>
  <c r="J66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180" i="7" l="1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6" i="7" l="1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83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270" i="7"/>
  <c r="J51" i="7" l="1"/>
  <c r="J22" i="1"/>
  <c r="I79" i="7"/>
  <c r="J79" i="7" s="1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77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I60" i="7" l="1"/>
  <c r="J93" i="3"/>
  <c r="J44" i="2"/>
  <c r="J37" i="13"/>
  <c r="J88" i="1"/>
  <c r="KO7" i="7"/>
  <c r="KO6" i="7"/>
  <c r="JM7" i="7"/>
  <c r="JM6" i="7"/>
  <c r="J195" i="7"/>
  <c r="IP8" i="7"/>
  <c r="IJ7" i="15"/>
  <c r="IK7" i="15"/>
  <c r="IL7" i="15"/>
  <c r="IN7" i="15"/>
  <c r="IJ6" i="15"/>
  <c r="IK6" i="15"/>
  <c r="IL6" i="15"/>
  <c r="IN6" i="15"/>
  <c r="I253" i="7" l="1"/>
  <c r="J253" i="7" s="1"/>
  <c r="J59" i="7"/>
  <c r="J77" i="7"/>
  <c r="J67" i="7"/>
  <c r="I197" i="7"/>
  <c r="J197" i="7" s="1"/>
  <c r="J39" i="15"/>
  <c r="J62" i="15"/>
  <c r="I93" i="7"/>
  <c r="J93" i="7" s="1"/>
  <c r="J283" i="7"/>
  <c r="J242" i="7"/>
  <c r="J160" i="7"/>
  <c r="J106" i="7"/>
  <c r="I123" i="7"/>
  <c r="I77" i="7"/>
  <c r="I67" i="7"/>
  <c r="J38" i="13"/>
  <c r="I117" i="7"/>
  <c r="I286" i="7" l="1"/>
  <c r="J286" i="7" s="1"/>
  <c r="I275" i="7"/>
  <c r="J275" i="7" s="1"/>
  <c r="I261" i="7"/>
  <c r="J261" i="7" s="1"/>
  <c r="I181" i="7"/>
  <c r="J181" i="7" s="1"/>
  <c r="I121" i="7"/>
  <c r="J121" i="7" s="1"/>
  <c r="I202" i="7"/>
  <c r="J202" i="7" s="1"/>
  <c r="J123" i="7"/>
  <c r="J117" i="7"/>
  <c r="J91" i="1"/>
  <c r="I201" i="7"/>
  <c r="J182" i="7" l="1"/>
  <c r="I20" i="7"/>
  <c r="J20" i="7" s="1"/>
  <c r="J201" i="7"/>
  <c r="FJ7" i="15"/>
  <c r="FK7" i="15"/>
  <c r="FL7" i="15"/>
  <c r="FM7" i="15"/>
  <c r="FN7" i="15"/>
  <c r="FR7" i="15"/>
  <c r="FS7" i="15"/>
  <c r="FT7" i="15"/>
  <c r="FU7" i="15"/>
  <c r="FG6" i="15"/>
  <c r="FJ6" i="15"/>
  <c r="I140" i="7" l="1"/>
  <c r="J140" i="7" s="1"/>
  <c r="J10" i="7"/>
  <c r="I13" i="7"/>
  <c r="J13" i="7" s="1"/>
  <c r="DU8" i="7"/>
  <c r="DQ6" i="15"/>
  <c r="DR6" i="15"/>
  <c r="DQ7" i="15"/>
  <c r="DR7" i="15"/>
  <c r="DQ6" i="7"/>
  <c r="DR6" i="7"/>
  <c r="DQ7" i="7"/>
  <c r="DR7" i="7"/>
  <c r="I92" i="7" l="1"/>
  <c r="J92" i="7" s="1"/>
  <c r="J90" i="7"/>
  <c r="I174" i="7"/>
  <c r="J174" i="7" l="1"/>
  <c r="DB6" i="7"/>
  <c r="DC6" i="7"/>
  <c r="DF6" i="7"/>
  <c r="DB7" i="7"/>
  <c r="DC7" i="7"/>
  <c r="J89" i="1" l="1"/>
  <c r="CI6" i="15"/>
  <c r="CI7" i="15"/>
  <c r="CI7" i="7"/>
  <c r="CI6" i="7"/>
  <c r="J27" i="15" l="1"/>
  <c r="I190" i="7"/>
  <c r="J190" i="7" s="1"/>
  <c r="I88" i="7"/>
  <c r="J88" i="7" s="1"/>
  <c r="J32" i="13"/>
  <c r="I139" i="7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I244" i="7" l="1"/>
  <c r="J244" i="7" s="1"/>
  <c r="J65" i="7"/>
  <c r="J68" i="7"/>
  <c r="I85" i="7"/>
  <c r="J85" i="7" s="1"/>
  <c r="J29" i="15"/>
  <c r="J35" i="15"/>
  <c r="I33" i="7"/>
  <c r="J33" i="7" s="1"/>
  <c r="I64" i="7"/>
  <c r="J139" i="7"/>
  <c r="J72" i="7" l="1"/>
  <c r="I14" i="7" l="1"/>
  <c r="J14" i="7" s="1"/>
  <c r="I135" i="7"/>
  <c r="J135" i="7" s="1"/>
  <c r="J75" i="7"/>
  <c r="J78" i="7" l="1"/>
  <c r="I73" i="7" l="1"/>
  <c r="J61" i="7" l="1"/>
  <c r="I154" i="7"/>
  <c r="J52" i="15" l="1"/>
  <c r="J32" i="15"/>
  <c r="I101" i="7"/>
  <c r="J101" i="7" s="1"/>
  <c r="J154" i="7"/>
  <c r="I72" i="7"/>
  <c r="I112" i="7" l="1"/>
  <c r="I158" i="7" l="1"/>
  <c r="J158" i="7" s="1"/>
  <c r="J112" i="7"/>
  <c r="I62" i="7"/>
  <c r="J62" i="7" s="1"/>
  <c r="J80" i="1"/>
  <c r="J82" i="1"/>
  <c r="I166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D6" i="7"/>
  <c r="BH6" i="7"/>
  <c r="BK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H7" i="7"/>
  <c r="BK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I234" i="7"/>
  <c r="I66" i="7"/>
  <c r="I272" i="7"/>
  <c r="J26" i="15" l="1"/>
  <c r="J272" i="7"/>
  <c r="I102" i="7"/>
  <c r="J102" i="7" s="1"/>
  <c r="I65" i="7"/>
  <c r="I78" i="7"/>
  <c r="J234" i="7"/>
  <c r="I91" i="7"/>
  <c r="J91" i="7" s="1"/>
  <c r="I119" i="7"/>
  <c r="J119" i="7" s="1"/>
  <c r="J166" i="7"/>
  <c r="I103" i="7"/>
  <c r="J66" i="7"/>
  <c r="J61" i="1"/>
  <c r="I217" i="7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Z6" i="7"/>
  <c r="Y6" i="7"/>
  <c r="X6" i="7"/>
  <c r="W6" i="7"/>
  <c r="V6" i="7"/>
  <c r="Q6" i="7"/>
  <c r="P6" i="7"/>
  <c r="O6" i="7"/>
  <c r="M6" i="7"/>
  <c r="K6" i="7"/>
  <c r="I61" i="7" l="1"/>
  <c r="J96" i="7"/>
  <c r="I76" i="7"/>
  <c r="J76" i="7" s="1"/>
  <c r="J217" i="7"/>
  <c r="I63" i="7"/>
  <c r="J63" i="7" s="1"/>
  <c r="I68" i="7"/>
  <c r="J70" i="7"/>
  <c r="I26" i="15"/>
  <c r="J30" i="15"/>
  <c r="I82" i="7"/>
  <c r="J99" i="1"/>
  <c r="J82" i="7" l="1"/>
  <c r="J79" i="1" l="1"/>
  <c r="J69" i="1" l="1"/>
  <c r="I132" i="7" l="1"/>
  <c r="J132" i="7" s="1"/>
  <c r="J136" i="7" l="1"/>
</calcChain>
</file>

<file path=xl/sharedStrings.xml><?xml version="1.0" encoding="utf-8"?>
<sst xmlns="http://schemas.openxmlformats.org/spreadsheetml/2006/main" count="2112" uniqueCount="569">
  <si>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</si>
  <si>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</si>
  <si>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</si>
  <si>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</si>
  <si>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</si>
  <si>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</si>
  <si>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</si>
  <si>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</si>
  <si>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</si>
  <si>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</si>
  <si>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</si>
  <si>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</si>
  <si>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</si>
  <si>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</si>
  <si>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</si>
  <si>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</si>
  <si>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</si>
  <si>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</si>
  <si>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</si>
  <si>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</si>
  <si>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</si>
  <si>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</si>
  <si>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</si>
  <si>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</si>
  <si>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</si>
  <si>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</si>
  <si>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</si>
  <si>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</si>
  <si>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</si>
  <si>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</si>
  <si>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</si>
  <si>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</si>
  <si>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</si>
  <si>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</si>
  <si>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</si>
  <si>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</si>
  <si>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</si>
  <si>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</si>
  <si>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</si>
  <si>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</si>
  <si>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</si>
  <si>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</si>
  <si>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</si>
  <si>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</si>
  <si>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</si>
  <si>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</si>
  <si>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</si>
  <si>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</si>
  <si>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</si>
  <si>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</si>
  <si>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</si>
  <si>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</si>
  <si>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</si>
  <si>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</si>
  <si>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</si>
  <si>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</si>
  <si>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</si>
  <si>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</si>
  <si>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</si>
  <si>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</si>
  <si>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</si>
  <si>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</si>
  <si>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</si>
  <si>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</si>
  <si>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</si>
  <si>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</si>
  <si>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</si>
  <si>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</si>
  <si>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</si>
  <si>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</si>
  <si>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</si>
  <si>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</si>
  <si>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</si>
  <si>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</si>
  <si>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</si>
  <si>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</si>
  <si>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</si>
  <si>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</si>
  <si>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</si>
  <si>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</si>
  <si>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</si>
  <si>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</si>
  <si>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</si>
  <si>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</si>
  <si>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</si>
  <si>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</si>
  <si>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</si>
  <si>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</si>
  <si>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</si>
  <si>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</si>
  <si>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Beláková Kristína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</si>
  <si>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</si>
  <si>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</si>
  <si>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</si>
  <si>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</si>
  <si>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</si>
  <si>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</si>
  <si>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</si>
  <si>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</si>
  <si>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</si>
  <si>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</si>
  <si>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</si>
  <si>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</si>
  <si>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</si>
  <si>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</si>
  <si>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</si>
  <si>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</si>
  <si>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</si>
  <si>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</si>
  <si>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</si>
  <si>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</si>
  <si>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</si>
  <si>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</si>
  <si>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</si>
  <si>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</si>
  <si>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</si>
  <si>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</si>
  <si>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</si>
  <si>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</si>
  <si>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</si>
  <si>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</si>
  <si>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</si>
  <si>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</si>
  <si>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</si>
  <si>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</si>
  <si>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</si>
  <si>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</si>
  <si>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</si>
  <si>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</si>
  <si>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</si>
  <si>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</si>
  <si>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</si>
  <si>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</si>
  <si>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</si>
  <si>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</si>
  <si>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</si>
  <si>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</si>
  <si>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</si>
  <si>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</si>
  <si>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</si>
  <si>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</si>
  <si>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</si>
  <si>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</si>
  <si>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</si>
  <si>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</si>
  <si>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</si>
  <si>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</si>
  <si>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</si>
  <si>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</si>
  <si>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</si>
  <si>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</si>
  <si>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</si>
  <si>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</si>
  <si>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</si>
  <si>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</si>
  <si>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</si>
  <si>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</si>
  <si>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</si>
  <si>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</si>
  <si>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</si>
  <si>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</si>
  <si>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</si>
  <si>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</si>
  <si>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</si>
  <si>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</si>
  <si>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</si>
  <si>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</si>
  <si>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</si>
  <si>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</si>
  <si>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</si>
  <si>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</si>
  <si>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</si>
  <si>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</si>
  <si>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</si>
  <si>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</si>
  <si>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</si>
  <si>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</si>
  <si>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</si>
  <si>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</si>
  <si>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</si>
  <si>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</si>
  <si>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</si>
  <si>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</si>
  <si>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</si>
  <si>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</si>
  <si>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</si>
  <si>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</si>
  <si>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</si>
  <si>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</si>
  <si>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</si>
  <si>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</si>
  <si>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</si>
  <si>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</si>
  <si>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</si>
  <si>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</si>
  <si>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</si>
  <si>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</si>
  <si>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</si>
  <si>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</si>
  <si>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</si>
  <si>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</si>
  <si>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</si>
  <si>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</si>
  <si>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</si>
  <si>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</si>
  <si>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</si>
  <si>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</si>
  <si>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</si>
  <si>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</si>
  <si>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</si>
  <si>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</si>
  <si>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</si>
  <si>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</si>
  <si>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</si>
  <si>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</si>
  <si>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</si>
  <si>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</si>
  <si>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</si>
  <si>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</si>
  <si>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</si>
  <si>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</si>
  <si>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</si>
  <si>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</si>
  <si>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</si>
  <si>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</si>
  <si>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</si>
  <si>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</si>
  <si>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</si>
  <si>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</si>
  <si>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</si>
  <si>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</si>
  <si>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</si>
  <si>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</si>
  <si>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</si>
  <si>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</si>
  <si>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</si>
  <si>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</si>
  <si>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</si>
  <si>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</si>
  <si>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</si>
  <si>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</si>
  <si>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</si>
  <si>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</si>
  <si>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</si>
  <si>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</si>
  <si>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</si>
  <si>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</si>
  <si>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</si>
  <si>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</si>
  <si>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</si>
  <si>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</si>
  <si>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</si>
  <si>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</si>
  <si>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</si>
  <si>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</si>
  <si>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</si>
  <si>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</si>
  <si>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</si>
  <si>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</si>
  <si>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</si>
  <si>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</si>
  <si>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</si>
  <si>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</si>
  <si>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</si>
  <si>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</si>
  <si>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</si>
  <si>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</si>
  <si>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</si>
  <si>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</si>
  <si>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</si>
  <si>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</si>
  <si>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</si>
  <si>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</si>
  <si>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</si>
  <si>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</si>
  <si>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</si>
  <si>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</si>
  <si>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</si>
  <si>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</si>
  <si>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</si>
  <si>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</si>
  <si>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</si>
  <si>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</si>
  <si>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</si>
  <si>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</si>
  <si>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</si>
  <si>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</si>
  <si>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</si>
  <si>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</si>
  <si>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</si>
  <si>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</si>
  <si>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</si>
  <si>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</si>
  <si>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</si>
  <si>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</si>
  <si>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</si>
  <si>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</si>
  <si>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</si>
  <si>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</si>
  <si>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</si>
  <si>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</si>
  <si>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</si>
  <si>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</si>
  <si>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</si>
  <si>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</si>
  <si>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</si>
  <si>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</si>
  <si>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</si>
  <si>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</si>
  <si>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</si>
  <si>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</si>
  <si>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</si>
  <si>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</si>
  <si>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</si>
  <si>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</si>
  <si>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</si>
  <si>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</si>
  <si>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</si>
  <si>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</si>
  <si>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</si>
  <si>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</si>
  <si>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</si>
  <si>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</si>
  <si>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</si>
  <si>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</si>
  <si>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</si>
  <si>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</si>
  <si>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</si>
  <si>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</si>
  <si>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</si>
  <si>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</si>
  <si>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</si>
  <si>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</si>
  <si>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</si>
  <si>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</si>
  <si>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</si>
  <si>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</si>
  <si>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</si>
  <si>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</si>
  <si>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</si>
  <si>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</si>
  <si>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</si>
  <si>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</si>
  <si>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</si>
  <si>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</si>
  <si>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</si>
  <si>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</si>
  <si>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</si>
  <si>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</si>
  <si>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</si>
  <si>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</si>
  <si>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</si>
  <si>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</si>
  <si>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</si>
  <si>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</si>
  <si>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</si>
  <si>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</si>
  <si>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</si>
  <si>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</si>
  <si>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</si>
  <si>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</si>
  <si>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</si>
  <si>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</si>
  <si>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</si>
  <si>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</si>
  <si>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</si>
  <si>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</si>
  <si>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</si>
  <si>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</si>
  <si>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</si>
  <si>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</si>
  <si>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</si>
  <si>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</si>
  <si>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</si>
  <si>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</si>
  <si>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</si>
  <si>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</si>
  <si>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</si>
  <si>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</si>
  <si>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</si>
  <si>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</si>
  <si>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</si>
  <si>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</si>
  <si>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</si>
  <si>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</si>
  <si>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</si>
  <si>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</si>
  <si>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</si>
  <si>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</si>
  <si>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</si>
  <si>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</si>
  <si>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</si>
  <si>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</si>
  <si>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</si>
  <si>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</si>
  <si>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</si>
  <si>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</si>
  <si>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</si>
  <si>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</si>
  <si>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</si>
  <si>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</si>
  <si>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</si>
  <si>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</si>
  <si>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</si>
  <si>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</si>
  <si>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</si>
  <si>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</si>
  <si>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</si>
  <si>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</si>
  <si>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</si>
  <si>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</si>
  <si>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</si>
  <si>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</si>
  <si>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</si>
  <si>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</si>
  <si>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</si>
  <si>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</si>
  <si>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</si>
  <si>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</si>
  <si>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</si>
  <si>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</si>
  <si>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</si>
  <si>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</si>
  <si>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</si>
  <si>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</si>
  <si>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</si>
  <si>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</si>
  <si>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</si>
  <si>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</si>
  <si>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</si>
  <si>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</si>
  <si>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</si>
  <si>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</si>
  <si>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</si>
  <si>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</si>
  <si>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</si>
  <si>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</si>
  <si>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</si>
  <si>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</si>
  <si>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</si>
  <si>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</si>
  <si>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</si>
  <si>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</si>
  <si>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</si>
  <si>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</si>
  <si>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</si>
  <si>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</si>
  <si>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</si>
  <si>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</si>
  <si>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</si>
  <si>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</si>
  <si>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</si>
  <si>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</si>
  <si>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</si>
  <si>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</si>
  <si>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</si>
  <si>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</si>
  <si>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</si>
  <si>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</si>
  <si>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</si>
  <si>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</si>
  <si>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</si>
  <si>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</si>
  <si>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</si>
  <si>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</si>
  <si>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</si>
  <si>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</si>
  <si>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</si>
  <si>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</si>
  <si>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</si>
  <si>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</si>
  <si>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</si>
  <si>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</si>
  <si>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</si>
  <si>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</si>
  <si>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</si>
  <si>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</si>
  <si>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</si>
  <si>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</si>
  <si>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</si>
  <si>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</si>
  <si>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</si>
  <si>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</si>
  <si>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</si>
  <si>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</si>
  <si>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</si>
  <si>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</si>
  <si>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</si>
  <si>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</si>
  <si>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</si>
  <si>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</si>
  <si>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</si>
  <si>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</si>
  <si>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</si>
  <si>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</si>
  <si>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</si>
  <si>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</si>
  <si>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</si>
  <si>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</si>
  <si>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</si>
  <si>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</si>
  <si>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</si>
  <si>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</si>
  <si>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</si>
  <si>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</si>
  <si>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</si>
  <si>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</si>
  <si>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</si>
  <si>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</si>
  <si>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</si>
  <si>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</si>
  <si>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</si>
  <si>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</si>
  <si>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</si>
  <si>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</si>
  <si>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</si>
  <si>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</si>
  <si>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</si>
  <si>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</si>
  <si>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</si>
  <si>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</si>
  <si>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Fuchshofs Dondyke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</si>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</sst>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5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0" borderId="33" xfId="0" applyFont="1" applyBorder="1"/>
    <xf numFmtId="0" fontId="41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370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16" headerRowCount="0" totalsRowShown="0">
  <tableColumns count="522">
    <tableColumn id="1" xr3:uid="{00000000-0010-0000-0000-000001000000}" name="Stĺpec1" dataDxfId="3701"/>
    <tableColumn id="2" xr3:uid="{00000000-0010-0000-0000-000002000000}" name="Stĺpec2" dataDxfId="3700"/>
    <tableColumn id="3" xr3:uid="{00000000-0010-0000-0000-000003000000}" name="Stĺpec3" dataDxfId="3699"/>
    <tableColumn id="4" xr3:uid="{00000000-0010-0000-0000-000004000000}" name="Stĺpec4"/>
    <tableColumn id="5" xr3:uid="{00000000-0010-0000-0000-000005000000}" name="Stĺpec5" dataDxfId="3698"/>
    <tableColumn id="6" xr3:uid="{00000000-0010-0000-0000-000006000000}" name="Stĺpec6" dataDxfId="3697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3696"/>
    <tableColumn id="9" xr3:uid="{00000000-0010-0000-0000-000009000000}" name="Stĺpec9" dataDxfId="3695"/>
    <tableColumn id="11" xr3:uid="{00000000-0010-0000-0000-00000B000000}" name="Stĺpec11" dataDxfId="3694"/>
    <tableColumn id="12" xr3:uid="{00000000-0010-0000-0000-00000C000000}" name="Stĺpec12" dataDxfId="3693"/>
    <tableColumn id="13" xr3:uid="{00000000-0010-0000-0000-00000D000000}" name="Stĺpec13" dataDxfId="3692"/>
    <tableColumn id="14" xr3:uid="{00000000-0010-0000-0000-00000E000000}" name="Stĺpec14" dataDxfId="3691"/>
    <tableColumn id="15" xr3:uid="{00000000-0010-0000-0000-00000F000000}" name="Stĺpec15" dataDxfId="3690"/>
    <tableColumn id="16" xr3:uid="{00000000-0010-0000-0000-000010000000}" name="Stĺpec16" dataDxfId="3689"/>
    <tableColumn id="17" xr3:uid="{00000000-0010-0000-0000-000011000000}" name="Stĺpec17" dataDxfId="3688"/>
    <tableColumn id="18" xr3:uid="{00000000-0010-0000-0000-000012000000}" name="Stĺpec18" dataDxfId="3687"/>
    <tableColumn id="19" xr3:uid="{00000000-0010-0000-0000-000013000000}" name="Stĺpec19" dataDxfId="3686"/>
    <tableColumn id="20" xr3:uid="{00000000-0010-0000-0000-000014000000}" name="Stĺpec20" dataDxfId="3685"/>
    <tableColumn id="21" xr3:uid="{00000000-0010-0000-0000-000015000000}" name="Stĺpec21" dataDxfId="3684"/>
    <tableColumn id="22" xr3:uid="{00000000-0010-0000-0000-000016000000}" name="Stĺpec22" dataDxfId="3683"/>
    <tableColumn id="23" xr3:uid="{00000000-0010-0000-0000-000017000000}" name="Stĺpec23" dataDxfId="3682"/>
    <tableColumn id="24" xr3:uid="{00000000-0010-0000-0000-000018000000}" name="Stĺpec24" dataDxfId="3681"/>
    <tableColumn id="25" xr3:uid="{00000000-0010-0000-0000-000019000000}" name="Stĺpec25" dataDxfId="3680"/>
    <tableColumn id="26" xr3:uid="{00000000-0010-0000-0000-00001A000000}" name="Stĺpec26" dataDxfId="3679"/>
    <tableColumn id="27" xr3:uid="{00000000-0010-0000-0000-00001B000000}" name="Stĺpec27" dataDxfId="3678"/>
    <tableColumn id="28" xr3:uid="{00000000-0010-0000-0000-00001C000000}" name="Stĺpec28" dataDxfId="3677"/>
    <tableColumn id="29" xr3:uid="{00000000-0010-0000-0000-00001D000000}" name="Stĺpec29" dataDxfId="3676"/>
    <tableColumn id="30" xr3:uid="{00000000-0010-0000-0000-00001E000000}" name="Stĺpec30" dataDxfId="3675"/>
    <tableColumn id="31" xr3:uid="{00000000-0010-0000-0000-00001F000000}" name="Stĺpec31" dataDxfId="3674"/>
    <tableColumn id="32" xr3:uid="{00000000-0010-0000-0000-000020000000}" name="Stĺpec32" dataDxfId="3673"/>
    <tableColumn id="33" xr3:uid="{00000000-0010-0000-0000-000021000000}" name="Stĺpec33" dataDxfId="3672"/>
    <tableColumn id="34" xr3:uid="{00000000-0010-0000-0000-000022000000}" name="Stĺpec34" dataDxfId="3671"/>
    <tableColumn id="35" xr3:uid="{00000000-0010-0000-0000-000023000000}" name="Stĺpec35" dataDxfId="3670"/>
    <tableColumn id="36" xr3:uid="{00000000-0010-0000-0000-000024000000}" name="Stĺpec36" dataDxfId="3669"/>
    <tableColumn id="37" xr3:uid="{00000000-0010-0000-0000-000025000000}" name="Stĺpec37" dataDxfId="3668"/>
    <tableColumn id="38" xr3:uid="{00000000-0010-0000-0000-000026000000}" name="Stĺpec38" dataDxfId="3667"/>
    <tableColumn id="39" xr3:uid="{00000000-0010-0000-0000-000027000000}" name="Stĺpec39" dataDxfId="3666"/>
    <tableColumn id="40" xr3:uid="{00000000-0010-0000-0000-000028000000}" name="Stĺpec40" dataDxfId="3665"/>
    <tableColumn id="41" xr3:uid="{00000000-0010-0000-0000-000029000000}" name="Stĺpec41" dataDxfId="3664"/>
    <tableColumn id="42" xr3:uid="{00000000-0010-0000-0000-00002A000000}" name="Stĺpec42" dataDxfId="3663"/>
    <tableColumn id="43" xr3:uid="{00000000-0010-0000-0000-00002B000000}" name="Stĺpec43" dataDxfId="3662"/>
    <tableColumn id="44" xr3:uid="{00000000-0010-0000-0000-00002C000000}" name="Stĺpec44" dataDxfId="3661"/>
    <tableColumn id="45" xr3:uid="{00000000-0010-0000-0000-00002D000000}" name="Stĺpec45" dataDxfId="3660"/>
    <tableColumn id="46" xr3:uid="{00000000-0010-0000-0000-00002E000000}" name="Stĺpec46" dataDxfId="3659"/>
    <tableColumn id="47" xr3:uid="{00000000-0010-0000-0000-00002F000000}" name="Stĺpec47" dataDxfId="3658"/>
    <tableColumn id="48" xr3:uid="{00000000-0010-0000-0000-000030000000}" name="Stĺpec48" dataDxfId="3657"/>
    <tableColumn id="49" xr3:uid="{00000000-0010-0000-0000-000031000000}" name="Stĺpec49" dataDxfId="3656"/>
    <tableColumn id="51" xr3:uid="{00000000-0010-0000-0000-000033000000}" name="Stĺpec51" dataDxfId="3655"/>
    <tableColumn id="52" xr3:uid="{00000000-0010-0000-0000-000034000000}" name="Stĺpec52" dataDxfId="3654"/>
    <tableColumn id="53" xr3:uid="{00000000-0010-0000-0000-000035000000}" name="Stĺpec53" dataDxfId="3653"/>
    <tableColumn id="54" xr3:uid="{00000000-0010-0000-0000-000036000000}" name="Stĺpec54" dataDxfId="3652"/>
    <tableColumn id="55" xr3:uid="{00000000-0010-0000-0000-000037000000}" name="Stĺpec55" dataDxfId="3651"/>
    <tableColumn id="56" xr3:uid="{00000000-0010-0000-0000-000038000000}" name="Stĺpec56" dataDxfId="3650"/>
    <tableColumn id="57" xr3:uid="{00000000-0010-0000-0000-000039000000}" name="Stĺpec57" dataDxfId="3649"/>
    <tableColumn id="58" xr3:uid="{00000000-0010-0000-0000-00003A000000}" name="Stĺpec58" dataDxfId="3648"/>
    <tableColumn id="59" xr3:uid="{00000000-0010-0000-0000-00003B000000}" name="Stĺpec59" dataDxfId="3647"/>
    <tableColumn id="60" xr3:uid="{00000000-0010-0000-0000-00003C000000}" name="Stĺpec60" dataDxfId="3646"/>
    <tableColumn id="61" xr3:uid="{00000000-0010-0000-0000-00003D000000}" name="Stĺpec61" dataDxfId="3645"/>
    <tableColumn id="62" xr3:uid="{00000000-0010-0000-0000-00003E000000}" name="Stĺpec62" dataDxfId="3644"/>
    <tableColumn id="63" xr3:uid="{00000000-0010-0000-0000-00003F000000}" name="Stĺpec63" dataDxfId="3643"/>
    <tableColumn id="64" xr3:uid="{00000000-0010-0000-0000-000040000000}" name="Stĺpec64" dataDxfId="3642"/>
    <tableColumn id="65" xr3:uid="{00000000-0010-0000-0000-000041000000}" name="Stĺpec65" dataDxfId="3641"/>
    <tableColumn id="66" xr3:uid="{00000000-0010-0000-0000-000042000000}" name="Stĺpec66" dataDxfId="3640"/>
    <tableColumn id="67" xr3:uid="{00000000-0010-0000-0000-000043000000}" name="Stĺpec67" dataDxfId="3639"/>
    <tableColumn id="68" xr3:uid="{00000000-0010-0000-0000-000044000000}" name="Stĺpec68" dataDxfId="3638"/>
    <tableColumn id="69" xr3:uid="{00000000-0010-0000-0000-000045000000}" name="Stĺpec69" dataDxfId="3637"/>
    <tableColumn id="70" xr3:uid="{00000000-0010-0000-0000-000046000000}" name="Stĺpec70" dataDxfId="3636"/>
    <tableColumn id="71" xr3:uid="{00000000-0010-0000-0000-000047000000}" name="Stĺpec71" dataDxfId="3635"/>
    <tableColumn id="72" xr3:uid="{00000000-0010-0000-0000-000048000000}" name="Stĺpec72" dataDxfId="3634"/>
    <tableColumn id="73" xr3:uid="{00000000-0010-0000-0000-000049000000}" name="Stĺpec73" dataDxfId="3633"/>
    <tableColumn id="74" xr3:uid="{00000000-0010-0000-0000-00004A000000}" name="Stĺpec74" dataDxfId="3632"/>
    <tableColumn id="75" xr3:uid="{00000000-0010-0000-0000-00004B000000}" name="Stĺpec75" dataDxfId="3631"/>
    <tableColumn id="76" xr3:uid="{00000000-0010-0000-0000-00004C000000}" name="Stĺpec76" dataDxfId="3630"/>
    <tableColumn id="77" xr3:uid="{00000000-0010-0000-0000-00004D000000}" name="Stĺpec77" dataDxfId="3629"/>
    <tableColumn id="78" xr3:uid="{00000000-0010-0000-0000-00004E000000}" name="Stĺpec78" dataDxfId="3628"/>
    <tableColumn id="79" xr3:uid="{00000000-0010-0000-0000-00004F000000}" name="Stĺpec79" dataDxfId="3627"/>
    <tableColumn id="80" xr3:uid="{00000000-0010-0000-0000-000050000000}" name="Stĺpec80" dataDxfId="3626"/>
    <tableColumn id="81" xr3:uid="{00000000-0010-0000-0000-000051000000}" name="Stĺpec81" dataDxfId="3625"/>
    <tableColumn id="82" xr3:uid="{00000000-0010-0000-0000-000052000000}" name="Stĺpec82" dataDxfId="3624"/>
    <tableColumn id="83" xr3:uid="{00000000-0010-0000-0000-000053000000}" name="Stĺpec83" dataDxfId="3623"/>
    <tableColumn id="84" xr3:uid="{00000000-0010-0000-0000-000054000000}" name="Stĺpec84" dataDxfId="3622"/>
    <tableColumn id="85" xr3:uid="{00000000-0010-0000-0000-000055000000}" name="Stĺpec85" dataDxfId="3621"/>
    <tableColumn id="317" xr3:uid="{00000000-0010-0000-0000-00003D010000}" name="Stĺpec317" dataDxfId="3620"/>
    <tableColumn id="94" xr3:uid="{00000000-0010-0000-0000-00005E000000}" name="Stĺpec94" dataDxfId="3619"/>
    <tableColumn id="318" xr3:uid="{00000000-0010-0000-0000-00003E010000}" name="Stĺpec318" dataDxfId="3618"/>
    <tableColumn id="50" xr3:uid="{00000000-0010-0000-0000-000032000000}" name="Stĺpec50" dataDxfId="3617"/>
    <tableColumn id="86" xr3:uid="{00000000-0010-0000-0000-000056000000}" name="Stĺpec86" dataDxfId="3616"/>
    <tableColumn id="87" xr3:uid="{00000000-0010-0000-0000-000057000000}" name="Stĺpec87" dataDxfId="3615"/>
    <tableColumn id="88" xr3:uid="{00000000-0010-0000-0000-000058000000}" name="Stĺpec88" dataDxfId="3614"/>
    <tableColumn id="89" xr3:uid="{00000000-0010-0000-0000-000059000000}" name="Stĺpec89" dataDxfId="3613"/>
    <tableColumn id="90" xr3:uid="{00000000-0010-0000-0000-00005A000000}" name="Stĺpec90" dataDxfId="3612"/>
    <tableColumn id="91" xr3:uid="{00000000-0010-0000-0000-00005B000000}" name="Stĺpec91" dataDxfId="3611"/>
    <tableColumn id="92" xr3:uid="{00000000-0010-0000-0000-00005C000000}" name="Stĺpec92" dataDxfId="3610"/>
    <tableColumn id="93" xr3:uid="{00000000-0010-0000-0000-00005D000000}" name="Stĺpec93" dataDxfId="3609"/>
    <tableColumn id="95" xr3:uid="{00000000-0010-0000-0000-00005F000000}" name="Stĺpec95" dataDxfId="3608"/>
    <tableColumn id="96" xr3:uid="{00000000-0010-0000-0000-000060000000}" name="Stĺpec96" dataDxfId="3607"/>
    <tableColumn id="97" xr3:uid="{00000000-0010-0000-0000-000061000000}" name="Stĺpec97" dataDxfId="3606"/>
    <tableColumn id="98" xr3:uid="{00000000-0010-0000-0000-000062000000}" name="Stĺpec98" dataDxfId="3605"/>
    <tableColumn id="99" xr3:uid="{00000000-0010-0000-0000-000063000000}" name="Stĺpec99" dataDxfId="3604"/>
    <tableColumn id="100" xr3:uid="{00000000-0010-0000-0000-000064000000}" name="Stĺpec100" dataDxfId="3603"/>
    <tableColumn id="101" xr3:uid="{00000000-0010-0000-0000-000065000000}" name="Stĺpec101" dataDxfId="3602"/>
    <tableColumn id="102" xr3:uid="{00000000-0010-0000-0000-000066000000}" name="Stĺpec102" dataDxfId="3601"/>
    <tableColumn id="103" xr3:uid="{00000000-0010-0000-0000-000067000000}" name="Stĺpec103" dataDxfId="3600"/>
    <tableColumn id="104" xr3:uid="{00000000-0010-0000-0000-000068000000}" name="Stĺpec104" dataDxfId="3599"/>
    <tableColumn id="105" xr3:uid="{00000000-0010-0000-0000-000069000000}" name="Stĺpec105" dataDxfId="3598"/>
    <tableColumn id="106" xr3:uid="{00000000-0010-0000-0000-00006A000000}" name="Stĺpec106" dataDxfId="3597"/>
    <tableColumn id="107" xr3:uid="{00000000-0010-0000-0000-00006B000000}" name="Stĺpec107" dataDxfId="3596"/>
    <tableColumn id="108" xr3:uid="{00000000-0010-0000-0000-00006C000000}" name="Stĺpec108" dataDxfId="3595"/>
    <tableColumn id="109" xr3:uid="{00000000-0010-0000-0000-00006D000000}" name="Stĺpec109" dataDxfId="3594"/>
    <tableColumn id="110" xr3:uid="{00000000-0010-0000-0000-00006E000000}" name="Stĺpec110" dataDxfId="3593"/>
    <tableColumn id="225" xr3:uid="{00000000-0010-0000-0000-0000E1000000}" name="Stĺpec224" dataDxfId="3592"/>
    <tableColumn id="111" xr3:uid="{00000000-0010-0000-0000-00006F000000}" name="Stĺpec111" dataDxfId="3591"/>
    <tableColumn id="112" xr3:uid="{00000000-0010-0000-0000-000070000000}" name="Stĺpec112" dataDxfId="3590"/>
    <tableColumn id="113" xr3:uid="{00000000-0010-0000-0000-000071000000}" name="Stĺpec113" dataDxfId="3589"/>
    <tableColumn id="114" xr3:uid="{00000000-0010-0000-0000-000072000000}" name="Stĺpec114" dataDxfId="3588"/>
    <tableColumn id="115" xr3:uid="{00000000-0010-0000-0000-000073000000}" name="Stĺpec115" dataDxfId="3587"/>
    <tableColumn id="116" xr3:uid="{00000000-0010-0000-0000-000074000000}" name="Stĺpec116" dataDxfId="3586"/>
    <tableColumn id="117" xr3:uid="{00000000-0010-0000-0000-000075000000}" name="Stĺpec117" dataDxfId="3585"/>
    <tableColumn id="118" xr3:uid="{00000000-0010-0000-0000-000076000000}" name="Stĺpec118" dataDxfId="3584"/>
    <tableColumn id="119" xr3:uid="{00000000-0010-0000-0000-000077000000}" name="Stĺpec119" dataDxfId="3583"/>
    <tableColumn id="120" xr3:uid="{00000000-0010-0000-0000-000078000000}" name="Stĺpec120" dataDxfId="3582"/>
    <tableColumn id="121" xr3:uid="{00000000-0010-0000-0000-000079000000}" name="Stĺpec121" dataDxfId="3581"/>
    <tableColumn id="122" xr3:uid="{00000000-0010-0000-0000-00007A000000}" name="Stĺpec122" dataDxfId="3580"/>
    <tableColumn id="123" xr3:uid="{00000000-0010-0000-0000-00007B000000}" name="Stĺpec123" dataDxfId="3579"/>
    <tableColumn id="124" xr3:uid="{00000000-0010-0000-0000-00007C000000}" name="Stĺpec124" dataDxfId="3578"/>
    <tableColumn id="125" xr3:uid="{00000000-0010-0000-0000-00007D000000}" name="Stĺpec125" dataDxfId="3577"/>
    <tableColumn id="126" xr3:uid="{00000000-0010-0000-0000-00007E000000}" name="Stĺpec126" dataDxfId="3576"/>
    <tableColumn id="235" xr3:uid="{00000000-0010-0000-0000-0000EB000000}" name="Stĺpec234" dataDxfId="3575"/>
    <tableColumn id="234" xr3:uid="{00000000-0010-0000-0000-0000EA000000}" name="Stĺpec233" dataDxfId="3574"/>
    <tableColumn id="127" xr3:uid="{00000000-0010-0000-0000-00007F000000}" name="Stĺpec127" dataDxfId="3573"/>
    <tableColumn id="128" xr3:uid="{00000000-0010-0000-0000-000080000000}" name="Stĺpec128" dataDxfId="3572"/>
    <tableColumn id="129" xr3:uid="{00000000-0010-0000-0000-000081000000}" name="Stĺpec129" dataDxfId="3571"/>
    <tableColumn id="130" xr3:uid="{00000000-0010-0000-0000-000082000000}" name="Stĺpec130" dataDxfId="3570"/>
    <tableColumn id="131" xr3:uid="{00000000-0010-0000-0000-000083000000}" name="Stĺpec131" dataDxfId="3569"/>
    <tableColumn id="132" xr3:uid="{00000000-0010-0000-0000-000084000000}" name="Stĺpec132" dataDxfId="3568"/>
    <tableColumn id="133" xr3:uid="{00000000-0010-0000-0000-000085000000}" name="Stĺpec133" dataDxfId="3567"/>
    <tableColumn id="134" xr3:uid="{00000000-0010-0000-0000-000086000000}" name="Stĺpec134" dataDxfId="3566"/>
    <tableColumn id="135" xr3:uid="{00000000-0010-0000-0000-000087000000}" name="Stĺpec135" dataDxfId="3565"/>
    <tableColumn id="136" xr3:uid="{00000000-0010-0000-0000-000088000000}" name="Stĺpec136" dataDxfId="3564"/>
    <tableColumn id="137" xr3:uid="{00000000-0010-0000-0000-000089000000}" name="Stĺpec137" dataDxfId="3563"/>
    <tableColumn id="190" xr3:uid="{00000000-0010-0000-0000-0000BE000000}" name="Stĺpec189" dataDxfId="3562"/>
    <tableColumn id="189" xr3:uid="{00000000-0010-0000-0000-0000BD000000}" name="Stĺpec188" dataDxfId="3561"/>
    <tableColumn id="188" xr3:uid="{00000000-0010-0000-0000-0000BC000000}" name="Stĺpec187" dataDxfId="3560"/>
    <tableColumn id="187" xr3:uid="{00000000-0010-0000-0000-0000BB000000}" name="Stĺpec186" dataDxfId="3559"/>
    <tableColumn id="186" xr3:uid="{00000000-0010-0000-0000-0000BA000000}" name="Stĺpec185" dataDxfId="3558"/>
    <tableColumn id="185" xr3:uid="{00000000-0010-0000-0000-0000B9000000}" name="Stĺpec184" dataDxfId="3557"/>
    <tableColumn id="183" xr3:uid="{00000000-0010-0000-0000-0000B7000000}" name="Stĺpec183" dataDxfId="3556"/>
    <tableColumn id="192" xr3:uid="{00000000-0010-0000-0000-0000C0000000}" name="Stĺpec191" dataDxfId="3555"/>
    <tableColumn id="191" xr3:uid="{00000000-0010-0000-0000-0000BF000000}" name="Stĺpec190" dataDxfId="3554"/>
    <tableColumn id="138" xr3:uid="{00000000-0010-0000-0000-00008A000000}" name="Stĺpec138" dataDxfId="3553"/>
    <tableColumn id="139" xr3:uid="{00000000-0010-0000-0000-00008B000000}" name="Stĺpec139" dataDxfId="3552"/>
    <tableColumn id="140" xr3:uid="{00000000-0010-0000-0000-00008C000000}" name="Stĺpec140" dataDxfId="3551"/>
    <tableColumn id="141" xr3:uid="{00000000-0010-0000-0000-00008D000000}" name="Stĺpec141" dataDxfId="3550"/>
    <tableColumn id="142" xr3:uid="{00000000-0010-0000-0000-00008E000000}" name="Stĺpec142" dataDxfId="3549"/>
    <tableColumn id="143" xr3:uid="{00000000-0010-0000-0000-00008F000000}" name="Stĺpec143" dataDxfId="3548"/>
    <tableColumn id="144" xr3:uid="{00000000-0010-0000-0000-000090000000}" name="Stĺpec144" dataDxfId="3547"/>
    <tableColumn id="145" xr3:uid="{00000000-0010-0000-0000-000091000000}" name="Stĺpec145" dataDxfId="3546"/>
    <tableColumn id="146" xr3:uid="{00000000-0010-0000-0000-000092000000}" name="Stĺpec146" dataDxfId="3545"/>
    <tableColumn id="147" xr3:uid="{00000000-0010-0000-0000-000093000000}" name="Stĺpec147" dataDxfId="3544"/>
    <tableColumn id="148" xr3:uid="{00000000-0010-0000-0000-000094000000}" name="Stĺpec148" dataDxfId="3543"/>
    <tableColumn id="149" xr3:uid="{00000000-0010-0000-0000-000095000000}" name="Stĺpec149" dataDxfId="3542"/>
    <tableColumn id="150" xr3:uid="{00000000-0010-0000-0000-000096000000}" name="Stĺpec150" dataDxfId="3541"/>
    <tableColumn id="151" xr3:uid="{00000000-0010-0000-0000-000097000000}" name="Stĺpec151" dataDxfId="3540"/>
    <tableColumn id="152" xr3:uid="{00000000-0010-0000-0000-000098000000}" name="Stĺpec152" dataDxfId="3539"/>
    <tableColumn id="153" xr3:uid="{00000000-0010-0000-0000-000099000000}" name="Stĺpec153" dataDxfId="3538"/>
    <tableColumn id="154" xr3:uid="{00000000-0010-0000-0000-00009A000000}" name="Stĺpec154" dataDxfId="3537"/>
    <tableColumn id="155" xr3:uid="{00000000-0010-0000-0000-00009B000000}" name="Stĺpec155" dataDxfId="3536"/>
    <tableColumn id="156" xr3:uid="{00000000-0010-0000-0000-00009C000000}" name="Stĺpec156" dataDxfId="3535"/>
    <tableColumn id="157" xr3:uid="{00000000-0010-0000-0000-00009D000000}" name="Stĺpec157" dataDxfId="3534"/>
    <tableColumn id="158" xr3:uid="{00000000-0010-0000-0000-00009E000000}" name="Stĺpec158" dataDxfId="3533"/>
    <tableColumn id="159" xr3:uid="{00000000-0010-0000-0000-00009F000000}" name="Stĺpec159" dataDxfId="3532"/>
    <tableColumn id="160" xr3:uid="{00000000-0010-0000-0000-0000A0000000}" name="Stĺpec160" dataDxfId="3531"/>
    <tableColumn id="161" xr3:uid="{00000000-0010-0000-0000-0000A1000000}" name="Stĺpec161" dataDxfId="3530"/>
    <tableColumn id="162" xr3:uid="{00000000-0010-0000-0000-0000A2000000}" name="Stĺpec162" dataDxfId="3529"/>
    <tableColumn id="163" xr3:uid="{00000000-0010-0000-0000-0000A3000000}" name="Stĺpec163" dataDxfId="3528"/>
    <tableColumn id="164" xr3:uid="{00000000-0010-0000-0000-0000A4000000}" name="Stĺpec164" dataDxfId="3527"/>
    <tableColumn id="165" xr3:uid="{00000000-0010-0000-0000-0000A5000000}" name="Stĺpec165" dataDxfId="3526"/>
    <tableColumn id="166" xr3:uid="{00000000-0010-0000-0000-0000A6000000}" name="Stĺpec166" dataDxfId="3525"/>
    <tableColumn id="167" xr3:uid="{00000000-0010-0000-0000-0000A7000000}" name="Stĺpec167" dataDxfId="3524"/>
    <tableColumn id="168" xr3:uid="{00000000-0010-0000-0000-0000A8000000}" name="Stĺpec168" dataDxfId="3523"/>
    <tableColumn id="169" xr3:uid="{00000000-0010-0000-0000-0000A9000000}" name="Stĺpec169" dataDxfId="3522"/>
    <tableColumn id="170" xr3:uid="{00000000-0010-0000-0000-0000AA000000}" name="Stĺpec170" dataDxfId="3521"/>
    <tableColumn id="171" xr3:uid="{00000000-0010-0000-0000-0000AB000000}" name="Stĺpec171" dataDxfId="3520"/>
    <tableColumn id="172" xr3:uid="{00000000-0010-0000-0000-0000AC000000}" name="Stĺpec172" dataDxfId="3519"/>
    <tableColumn id="173" xr3:uid="{00000000-0010-0000-0000-0000AD000000}" name="Stĺpec173" dataDxfId="3518"/>
    <tableColumn id="201" xr3:uid="{00000000-0010-0000-0000-0000C9000000}" name="Stĺpec201" dataDxfId="3517"/>
    <tableColumn id="200" xr3:uid="{00000000-0010-0000-0000-0000C8000000}" name="Stĺpec200" dataDxfId="3516"/>
    <tableColumn id="223" xr3:uid="{00000000-0010-0000-0000-0000DF000000}" name="Stĺpec222" dataDxfId="3515"/>
    <tableColumn id="222" xr3:uid="{00000000-0010-0000-0000-0000DE000000}" name="Stĺpec221" dataDxfId="3514"/>
    <tableColumn id="221" xr3:uid="{00000000-0010-0000-0000-0000DD000000}" name="Stĺpec220" dataDxfId="3513"/>
    <tableColumn id="220" xr3:uid="{00000000-0010-0000-0000-0000DC000000}" name="Stĺpec219" dataDxfId="3512"/>
    <tableColumn id="219" xr3:uid="{00000000-0010-0000-0000-0000DB000000}" name="Stĺpec218" dataDxfId="3511"/>
    <tableColumn id="218" xr3:uid="{00000000-0010-0000-0000-0000DA000000}" name="Stĺpec217" dataDxfId="3510"/>
    <tableColumn id="217" xr3:uid="{00000000-0010-0000-0000-0000D9000000}" name="Stĺpec216" dataDxfId="3509"/>
    <tableColumn id="215" xr3:uid="{00000000-0010-0000-0000-0000D7000000}" name="Stĺpec215" dataDxfId="3508"/>
    <tableColumn id="214" xr3:uid="{00000000-0010-0000-0000-0000D6000000}" name="Stĺpec214" dataDxfId="3507"/>
    <tableColumn id="213" xr3:uid="{00000000-0010-0000-0000-0000D5000000}" name="Stĺpec213" dataDxfId="3506"/>
    <tableColumn id="212" xr3:uid="{00000000-0010-0000-0000-0000D4000000}" name="Stĺpec212" dataDxfId="3505"/>
    <tableColumn id="211" xr3:uid="{00000000-0010-0000-0000-0000D3000000}" name="Stĺpec211" dataDxfId="3504"/>
    <tableColumn id="210" xr3:uid="{00000000-0010-0000-0000-0000D2000000}" name="Stĺpec210" dataDxfId="3503"/>
    <tableColumn id="209" xr3:uid="{00000000-0010-0000-0000-0000D1000000}" name="Stĺpec209" dataDxfId="3502"/>
    <tableColumn id="208" xr3:uid="{00000000-0010-0000-0000-0000D0000000}" name="Stĺpec208" dataDxfId="3501"/>
    <tableColumn id="207" xr3:uid="{00000000-0010-0000-0000-0000CF000000}" name="Stĺpec207" dataDxfId="3500"/>
    <tableColumn id="206" xr3:uid="{00000000-0010-0000-0000-0000CE000000}" name="Stĺpec206" dataDxfId="3499"/>
    <tableColumn id="205" xr3:uid="{00000000-0010-0000-0000-0000CD000000}" name="Stĺpec205" dataDxfId="3498"/>
    <tableColumn id="204" xr3:uid="{00000000-0010-0000-0000-0000CC000000}" name="Stĺpec204" dataDxfId="3497"/>
    <tableColumn id="203" xr3:uid="{00000000-0010-0000-0000-0000CB000000}" name="Stĺpec203" dataDxfId="3496"/>
    <tableColumn id="202" xr3:uid="{00000000-0010-0000-0000-0000CA000000}" name="Stĺpec202" dataDxfId="3495"/>
    <tableColumn id="199" xr3:uid="{00000000-0010-0000-0000-0000C7000000}" name="Stĺpec199" dataDxfId="3494"/>
    <tableColumn id="198" xr3:uid="{00000000-0010-0000-0000-0000C6000000}" name="Stĺpec198" dataDxfId="3493"/>
    <tableColumn id="197" xr3:uid="{00000000-0010-0000-0000-0000C5000000}" name="Stĺpec197" dataDxfId="3492"/>
    <tableColumn id="196" xr3:uid="{00000000-0010-0000-0000-0000C4000000}" name="Stĺpec196" dataDxfId="3491"/>
    <tableColumn id="195" xr3:uid="{00000000-0010-0000-0000-0000C3000000}" name="Stĺpec195" dataDxfId="3490"/>
    <tableColumn id="194" xr3:uid="{00000000-0010-0000-0000-0000C2000000}" name="Stĺpec194" dataDxfId="3489"/>
    <tableColumn id="193" xr3:uid="{00000000-0010-0000-0000-0000C1000000}" name="Stĺpec193" dataDxfId="3488"/>
    <tableColumn id="184" xr3:uid="{00000000-0010-0000-0000-0000B8000000}" name="Stĺpec192" dataDxfId="3487"/>
    <tableColumn id="182" xr3:uid="{00000000-0010-0000-0000-0000B6000000}" name="Stĺpec182" dataDxfId="3486"/>
    <tableColumn id="174" xr3:uid="{00000000-0010-0000-0000-0000AE000000}" name="Stĺpec174" dataDxfId="3485"/>
    <tableColumn id="175" xr3:uid="{00000000-0010-0000-0000-0000AF000000}" name="Stĺpec175" dataDxfId="3484"/>
    <tableColumn id="181" xr3:uid="{00000000-0010-0000-0000-0000B5000000}" name="Stĺpec181" dataDxfId="3483"/>
    <tableColumn id="176" xr3:uid="{00000000-0010-0000-0000-0000B0000000}" name="Stĺpec176" dataDxfId="3482"/>
    <tableColumn id="233" xr3:uid="{00000000-0010-0000-0000-0000E9000000}" name="Stĺpec232" dataDxfId="3481"/>
    <tableColumn id="232" xr3:uid="{00000000-0010-0000-0000-0000E8000000}" name="Stĺpec231" dataDxfId="3480"/>
    <tableColumn id="231" xr3:uid="{00000000-0010-0000-0000-0000E7000000}" name="Stĺpec230" dataDxfId="3479"/>
    <tableColumn id="278" xr3:uid="{00000000-0010-0000-0000-000016010000}" name="Stĺpec278" dataDxfId="3478"/>
    <tableColumn id="277" xr3:uid="{00000000-0010-0000-0000-000015010000}" name="Stĺpec277" dataDxfId="3477"/>
    <tableColumn id="276" xr3:uid="{00000000-0010-0000-0000-000014010000}" name="Stĺpec276" dataDxfId="3476"/>
    <tableColumn id="275" xr3:uid="{00000000-0010-0000-0000-000013010000}" name="Stĺpec275" dataDxfId="3475"/>
    <tableColumn id="274" xr3:uid="{00000000-0010-0000-0000-000012010000}" name="Stĺpec274" dataDxfId="3474"/>
    <tableColumn id="273" xr3:uid="{00000000-0010-0000-0000-000011010000}" name="Stĺpec273" dataDxfId="3473"/>
    <tableColumn id="272" xr3:uid="{00000000-0010-0000-0000-000010010000}" name="Stĺpec272" dataDxfId="3472"/>
    <tableColumn id="271" xr3:uid="{00000000-0010-0000-0000-00000F010000}" name="Stĺpec271" dataDxfId="3471"/>
    <tableColumn id="270" xr3:uid="{00000000-0010-0000-0000-00000E010000}" name="Stĺpec270" dataDxfId="3470"/>
    <tableColumn id="269" xr3:uid="{00000000-0010-0000-0000-00000D010000}" name="Stĺpec269" dataDxfId="3469"/>
    <tableColumn id="268" xr3:uid="{00000000-0010-0000-0000-00000C010000}" name="Stĺpec268" dataDxfId="3468"/>
    <tableColumn id="267" xr3:uid="{00000000-0010-0000-0000-00000B010000}" name="Stĺpec267" dataDxfId="3467"/>
    <tableColumn id="266" xr3:uid="{00000000-0010-0000-0000-00000A010000}" name="Stĺpec266" dataDxfId="3466"/>
    <tableColumn id="265" xr3:uid="{00000000-0010-0000-0000-000009010000}" name="Stĺpec265" dataDxfId="3465"/>
    <tableColumn id="264" xr3:uid="{00000000-0010-0000-0000-000008010000}" name="Stĺpec264" dataDxfId="3464"/>
    <tableColumn id="263" xr3:uid="{00000000-0010-0000-0000-000007010000}" name="Stĺpec263" dataDxfId="3463"/>
    <tableColumn id="262" xr3:uid="{00000000-0010-0000-0000-000006010000}" name="Stĺpec262" dataDxfId="3462"/>
    <tableColumn id="261" xr3:uid="{00000000-0010-0000-0000-000005010000}" name="Stĺpec261" dataDxfId="3461"/>
    <tableColumn id="260" xr3:uid="{00000000-0010-0000-0000-000004010000}" name="Stĺpec260" dataDxfId="3460"/>
    <tableColumn id="259" xr3:uid="{00000000-0010-0000-0000-000003010000}" name="Stĺpec259" dataDxfId="3459"/>
    <tableColumn id="258" xr3:uid="{00000000-0010-0000-0000-000002010000}" name="Stĺpec258" dataDxfId="3458"/>
    <tableColumn id="257" xr3:uid="{00000000-0010-0000-0000-000001010000}" name="Stĺpec257" dataDxfId="3457"/>
    <tableColumn id="256" xr3:uid="{00000000-0010-0000-0000-000000010000}" name="Stĺpec256" dataDxfId="3456"/>
    <tableColumn id="255" xr3:uid="{00000000-0010-0000-0000-0000FF000000}" name="Stĺpec255" dataDxfId="3455"/>
    <tableColumn id="254" xr3:uid="{00000000-0010-0000-0000-0000FE000000}" name="Stĺpec254" dataDxfId="3454"/>
    <tableColumn id="253" xr3:uid="{00000000-0010-0000-0000-0000FD000000}" name="Stĺpec253" dataDxfId="3453"/>
    <tableColumn id="252" xr3:uid="{00000000-0010-0000-0000-0000FC000000}" name="Stĺpec252" dataDxfId="3452"/>
    <tableColumn id="251" xr3:uid="{00000000-0010-0000-0000-0000FB000000}" name="Stĺpec251" dataDxfId="3451"/>
    <tableColumn id="250" xr3:uid="{00000000-0010-0000-0000-0000FA000000}" name="Stĺpec250" dataDxfId="3450"/>
    <tableColumn id="249" xr3:uid="{00000000-0010-0000-0000-0000F9000000}" name="Stĺpec249" dataDxfId="3449"/>
    <tableColumn id="248" xr3:uid="{00000000-0010-0000-0000-0000F8000000}" name="Stĺpec248" dataDxfId="3448"/>
    <tableColumn id="247" xr3:uid="{00000000-0010-0000-0000-0000F7000000}" name="Stĺpec247" dataDxfId="3447"/>
    <tableColumn id="246" xr3:uid="{00000000-0010-0000-0000-0000F6000000}" name="Stĺpec246" dataDxfId="3446"/>
    <tableColumn id="245" xr3:uid="{00000000-0010-0000-0000-0000F5000000}" name="Stĺpec245" dataDxfId="3445"/>
    <tableColumn id="244" xr3:uid="{00000000-0010-0000-0000-0000F4000000}" name="Stĺpec244" dataDxfId="3444"/>
    <tableColumn id="243" xr3:uid="{00000000-0010-0000-0000-0000F3000000}" name="Stĺpec243" dataDxfId="3443"/>
    <tableColumn id="242" xr3:uid="{00000000-0010-0000-0000-0000F2000000}" name="Stĺpec242" dataDxfId="3442"/>
    <tableColumn id="241" xr3:uid="{00000000-0010-0000-0000-0000F1000000}" name="Stĺpec241" dataDxfId="3441"/>
    <tableColumn id="240" xr3:uid="{00000000-0010-0000-0000-0000F0000000}" name="Stĺpec240" dataDxfId="3440"/>
    <tableColumn id="239" xr3:uid="{00000000-0010-0000-0000-0000EF000000}" name="Stĺpec239" dataDxfId="3439"/>
    <tableColumn id="238" xr3:uid="{00000000-0010-0000-0000-0000EE000000}" name="Stĺpec238" dataDxfId="3438"/>
    <tableColumn id="237" xr3:uid="{00000000-0010-0000-0000-0000ED000000}" name="Stĺpec237" dataDxfId="3437"/>
    <tableColumn id="236" xr3:uid="{00000000-0010-0000-0000-0000EC000000}" name="Stĺpec236" dataDxfId="3436"/>
    <tableColumn id="216" xr3:uid="{00000000-0010-0000-0000-0000D8000000}" name="Stĺpec235" dataDxfId="3435"/>
    <tableColumn id="230" xr3:uid="{00000000-0010-0000-0000-0000E6000000}" name="Stĺpec229" dataDxfId="3434"/>
    <tableColumn id="229" xr3:uid="{00000000-0010-0000-0000-0000E5000000}" name="Stĺpec228" dataDxfId="3433"/>
    <tableColumn id="228" xr3:uid="{00000000-0010-0000-0000-0000E4000000}" name="Stĺpec227" dataDxfId="3432"/>
    <tableColumn id="227" xr3:uid="{00000000-0010-0000-0000-0000E3000000}" name="Stĺpec226" dataDxfId="3431"/>
    <tableColumn id="296" xr3:uid="{00000000-0010-0000-0000-000028010000}" name="Stĺpec296" dataDxfId="3430"/>
    <tableColumn id="295" xr3:uid="{00000000-0010-0000-0000-000027010000}" name="Stĺpec295" dataDxfId="3429"/>
    <tableColumn id="294" xr3:uid="{00000000-0010-0000-0000-000026010000}" name="Stĺpec294" dataDxfId="3428"/>
    <tableColumn id="293" xr3:uid="{00000000-0010-0000-0000-000025010000}" name="Stĺpec293" dataDxfId="3427"/>
    <tableColumn id="292" xr3:uid="{00000000-0010-0000-0000-000024010000}" name="Stĺpec292" dataDxfId="3426"/>
    <tableColumn id="291" xr3:uid="{00000000-0010-0000-0000-000023010000}" name="Stĺpec291" dataDxfId="3425"/>
    <tableColumn id="290" xr3:uid="{00000000-0010-0000-0000-000022010000}" name="Stĺpec290" dataDxfId="3424"/>
    <tableColumn id="289" xr3:uid="{00000000-0010-0000-0000-000021010000}" name="Stĺpec289" dataDxfId="3423"/>
    <tableColumn id="288" xr3:uid="{00000000-0010-0000-0000-000020010000}" name="Stĺpec288" dataDxfId="3422"/>
    <tableColumn id="287" xr3:uid="{00000000-0010-0000-0000-00001F010000}" name="Stĺpec287" dataDxfId="3421"/>
    <tableColumn id="286" xr3:uid="{00000000-0010-0000-0000-00001E010000}" name="Stĺpec286" dataDxfId="3420"/>
    <tableColumn id="285" xr3:uid="{00000000-0010-0000-0000-00001D010000}" name="Stĺpec285" dataDxfId="3419"/>
    <tableColumn id="284" xr3:uid="{00000000-0010-0000-0000-00001C010000}" name="Stĺpec284" dataDxfId="3418"/>
    <tableColumn id="283" xr3:uid="{00000000-0010-0000-0000-00001B010000}" name="Stĺpec283" dataDxfId="3417"/>
    <tableColumn id="323" xr3:uid="{00000000-0010-0000-0000-000043010000}" name="Stĺpec323" dataDxfId="3416"/>
    <tableColumn id="322" xr3:uid="{00000000-0010-0000-0000-000042010000}" name="Stĺpec322" dataDxfId="3415"/>
    <tableColumn id="321" xr3:uid="{00000000-0010-0000-0000-000041010000}" name="Stĺpec321" dataDxfId="3414"/>
    <tableColumn id="320" xr3:uid="{00000000-0010-0000-0000-000040010000}" name="Stĺpec320" dataDxfId="3413"/>
    <tableColumn id="319" xr3:uid="{00000000-0010-0000-0000-00003F010000}" name="Stĺpec319" dataDxfId="3412"/>
    <tableColumn id="316" xr3:uid="{00000000-0010-0000-0000-00003C010000}" name="Stĺpec316" dataDxfId="3411"/>
    <tableColumn id="315" xr3:uid="{00000000-0010-0000-0000-00003B010000}" name="Stĺpec315" dataDxfId="3410"/>
    <tableColumn id="314" xr3:uid="{00000000-0010-0000-0000-00003A010000}" name="Stĺpec314" dataDxfId="3409"/>
    <tableColumn id="313" xr3:uid="{00000000-0010-0000-0000-000039010000}" name="Stĺpec313" dataDxfId="3408"/>
    <tableColumn id="312" xr3:uid="{00000000-0010-0000-0000-000038010000}" name="Stĺpec312" dataDxfId="3407"/>
    <tableColumn id="311" xr3:uid="{00000000-0010-0000-0000-000037010000}" name="Stĺpec311" dataDxfId="3406"/>
    <tableColumn id="310" xr3:uid="{00000000-0010-0000-0000-000036010000}" name="Stĺpec310" dataDxfId="3405"/>
    <tableColumn id="309" xr3:uid="{00000000-0010-0000-0000-000035010000}" name="Stĺpec309" dataDxfId="3404"/>
    <tableColumn id="308" xr3:uid="{00000000-0010-0000-0000-000034010000}" name="Stĺpec308" dataDxfId="3403"/>
    <tableColumn id="307" xr3:uid="{00000000-0010-0000-0000-000033010000}" name="Stĺpec307" dataDxfId="3402"/>
    <tableColumn id="306" xr3:uid="{00000000-0010-0000-0000-000032010000}" name="Stĺpec306" dataDxfId="3401"/>
    <tableColumn id="305" xr3:uid="{00000000-0010-0000-0000-000031010000}" name="Stĺpec305" dataDxfId="3400"/>
    <tableColumn id="304" xr3:uid="{00000000-0010-0000-0000-000030010000}" name="Stĺpec304" dataDxfId="3399"/>
    <tableColumn id="303" xr3:uid="{00000000-0010-0000-0000-00002F010000}" name="Stĺpec303" dataDxfId="3398"/>
    <tableColumn id="302" xr3:uid="{00000000-0010-0000-0000-00002E010000}" name="Stĺpec302" dataDxfId="3397"/>
    <tableColumn id="301" xr3:uid="{00000000-0010-0000-0000-00002D010000}" name="Stĺpec301" dataDxfId="3396"/>
    <tableColumn id="300" xr3:uid="{00000000-0010-0000-0000-00002C010000}" name="Stĺpec300" dataDxfId="3395"/>
    <tableColumn id="299" xr3:uid="{00000000-0010-0000-0000-00002B010000}" name="Stĺpec299" dataDxfId="3394"/>
    <tableColumn id="298" xr3:uid="{00000000-0010-0000-0000-00002A010000}" name="Stĺpec298" dataDxfId="3393"/>
    <tableColumn id="297" xr3:uid="{00000000-0010-0000-0000-000029010000}" name="Stĺpec297" dataDxfId="3392"/>
    <tableColumn id="282" xr3:uid="{00000000-0010-0000-0000-00001A010000}" name="Stĺpec282" dataDxfId="3391"/>
    <tableColumn id="281" xr3:uid="{00000000-0010-0000-0000-000019010000}" name="Stĺpec281" dataDxfId="3390"/>
    <tableColumn id="280" xr3:uid="{00000000-0010-0000-0000-000018010000}" name="Stĺpec280" dataDxfId="3389"/>
    <tableColumn id="279" xr3:uid="{00000000-0010-0000-0000-000017010000}" name="Stĺpec279" dataDxfId="3388"/>
    <tableColumn id="226" xr3:uid="{00000000-0010-0000-0000-0000E2000000}" name="Stĺpec225" dataDxfId="3387"/>
    <tableColumn id="224" xr3:uid="{00000000-0010-0000-0000-0000E0000000}" name="Stĺpec223" dataDxfId="3386"/>
    <tableColumn id="180" xr3:uid="{00000000-0010-0000-0000-0000B4000000}" name="Stĺpec180" dataDxfId="3385"/>
    <tableColumn id="179" xr3:uid="{00000000-0010-0000-0000-0000B3000000}" name="Stĺpec179" dataDxfId="3384"/>
    <tableColumn id="178" xr3:uid="{00000000-0010-0000-0000-0000B2000000}" name="Stĺpec178" dataDxfId="3383"/>
    <tableColumn id="177" xr3:uid="{00000000-0010-0000-0000-0000B1000000}" name="Stĺpec177" dataDxfId="3382"/>
    <tableColumn id="335" xr3:uid="{00000000-0010-0000-0000-00004F010000}" name="Stĺpec334" dataDxfId="3381"/>
    <tableColumn id="334" xr3:uid="{00000000-0010-0000-0000-00004E010000}" name="Stĺpec333" dataDxfId="3380"/>
    <tableColumn id="333" xr3:uid="{00000000-0010-0000-0000-00004D010000}" name="Stĺpec332" dataDxfId="3379"/>
    <tableColumn id="332" xr3:uid="{00000000-0010-0000-0000-00004C010000}" name="Stĺpec331" dataDxfId="3378"/>
    <tableColumn id="331" xr3:uid="{00000000-0010-0000-0000-00004B010000}" name="Stĺpec330" dataDxfId="3377"/>
    <tableColumn id="330" xr3:uid="{00000000-0010-0000-0000-00004A010000}" name="Stĺpec329" dataDxfId="3376"/>
    <tableColumn id="329" xr3:uid="{00000000-0010-0000-0000-000049010000}" name="Stĺpec328" dataDxfId="3375"/>
    <tableColumn id="328" xr3:uid="{00000000-0010-0000-0000-000048010000}" name="Stĺpec327" dataDxfId="3374"/>
    <tableColumn id="327" xr3:uid="{00000000-0010-0000-0000-000047010000}" name="Stĺpec326" dataDxfId="3373"/>
    <tableColumn id="326" xr3:uid="{00000000-0010-0000-0000-000046010000}" name="Stĺpec325" dataDxfId="3372"/>
    <tableColumn id="324" xr3:uid="{00000000-0010-0000-0000-000044010000}" name="Stĺpec324" dataDxfId="3371"/>
    <tableColumn id="337" xr3:uid="{00000000-0010-0000-0000-000051010000}" name="Stĺpec337" dataDxfId="3370"/>
    <tableColumn id="336" xr3:uid="{00000000-0010-0000-0000-000050010000}" name="Stĺpec336" dataDxfId="3369"/>
    <tableColumn id="325" xr3:uid="{00000000-0010-0000-0000-000045010000}" name="Stĺpec335" dataDxfId="3368"/>
    <tableColumn id="340" xr3:uid="{00000000-0010-0000-0000-000054010000}" name="Stĺpec340" dataDxfId="3367"/>
    <tableColumn id="339" xr3:uid="{00000000-0010-0000-0000-000053010000}" name="Stĺpec339" dataDxfId="3366"/>
    <tableColumn id="338" xr3:uid="{00000000-0010-0000-0000-000052010000}" name="Stĺpec338" dataDxfId="3365"/>
    <tableColumn id="343" xr3:uid="{00000000-0010-0000-0000-000057010000}" name="Stĺpec343" dataDxfId="3364"/>
    <tableColumn id="342" xr3:uid="{00000000-0010-0000-0000-000056010000}" name="Stĺpec342" dataDxfId="3363"/>
    <tableColumn id="341" xr3:uid="{00000000-0010-0000-0000-000055010000}" name="Stĺpec341" dataDxfId="3362"/>
    <tableColumn id="364" xr3:uid="{00000000-0010-0000-0000-00006C010000}" name="Stĺpec364" dataDxfId="3361"/>
    <tableColumn id="363" xr3:uid="{00000000-0010-0000-0000-00006B010000}" name="Stĺpec363" dataDxfId="3360"/>
    <tableColumn id="362" xr3:uid="{00000000-0010-0000-0000-00006A010000}" name="Stĺpec362" dataDxfId="3359"/>
    <tableColumn id="361" xr3:uid="{00000000-0010-0000-0000-000069010000}" name="Stĺpec361" dataDxfId="3358"/>
    <tableColumn id="360" xr3:uid="{00000000-0010-0000-0000-000068010000}" name="Stĺpec360" dataDxfId="3357"/>
    <tableColumn id="359" xr3:uid="{00000000-0010-0000-0000-000067010000}" name="Stĺpec359" dataDxfId="3356"/>
    <tableColumn id="358" xr3:uid="{00000000-0010-0000-0000-000066010000}" name="Stĺpec358" dataDxfId="3355"/>
    <tableColumn id="357" xr3:uid="{00000000-0010-0000-0000-000065010000}" name="Stĺpec357" dataDxfId="3354"/>
    <tableColumn id="356" xr3:uid="{00000000-0010-0000-0000-000064010000}" name="Stĺpec356" dataDxfId="3353"/>
    <tableColumn id="355" xr3:uid="{00000000-0010-0000-0000-000063010000}" name="Stĺpec355" dataDxfId="3352"/>
    <tableColumn id="354" xr3:uid="{00000000-0010-0000-0000-000062010000}" name="Stĺpec354" dataDxfId="3351"/>
    <tableColumn id="353" xr3:uid="{00000000-0010-0000-0000-000061010000}" name="Stĺpec353" dataDxfId="3350"/>
    <tableColumn id="352" xr3:uid="{00000000-0010-0000-0000-000060010000}" name="Stĺpec352" dataDxfId="3349"/>
    <tableColumn id="351" xr3:uid="{00000000-0010-0000-0000-00005F010000}" name="Stĺpec351" dataDxfId="3348"/>
    <tableColumn id="350" xr3:uid="{00000000-0010-0000-0000-00005E010000}" name="Stĺpec350" dataDxfId="3347"/>
    <tableColumn id="349" xr3:uid="{00000000-0010-0000-0000-00005D010000}" name="Stĺpec349" dataDxfId="3346"/>
    <tableColumn id="348" xr3:uid="{00000000-0010-0000-0000-00005C010000}" name="Stĺpec348" dataDxfId="3345"/>
    <tableColumn id="347" xr3:uid="{00000000-0010-0000-0000-00005B010000}" name="Stĺpec347" dataDxfId="3344"/>
    <tableColumn id="346" xr3:uid="{00000000-0010-0000-0000-00005A010000}" name="Stĺpec346" dataDxfId="3343"/>
    <tableColumn id="345" xr3:uid="{00000000-0010-0000-0000-000059010000}" name="Stĺpec345" dataDxfId="3342"/>
    <tableColumn id="344" xr3:uid="{00000000-0010-0000-0000-000058010000}" name="Stĺpec344" dataDxfId="3341"/>
    <tableColumn id="370" xr3:uid="{00000000-0010-0000-0000-000072010000}" name="Stĺpec369" dataDxfId="3340"/>
    <tableColumn id="369" xr3:uid="{00000000-0010-0000-0000-000071010000}" name="Stĺpec368" dataDxfId="3339"/>
    <tableColumn id="368" xr3:uid="{00000000-0010-0000-0000-000070010000}" name="Stĺpec367" dataDxfId="3338"/>
    <tableColumn id="367" xr3:uid="{00000000-0010-0000-0000-00006F010000}" name="Stĺpec366" dataDxfId="3337"/>
    <tableColumn id="391" xr3:uid="{00000000-0010-0000-0000-000087010000}" name="Stĺpec390" dataDxfId="3336"/>
    <tableColumn id="390" xr3:uid="{00000000-0010-0000-0000-000086010000}" name="Stĺpec389" dataDxfId="3335"/>
    <tableColumn id="389" xr3:uid="{00000000-0010-0000-0000-000085010000}" name="Stĺpec388" dataDxfId="3334"/>
    <tableColumn id="388" xr3:uid="{00000000-0010-0000-0000-000084010000}" name="Stĺpec387" dataDxfId="3333"/>
    <tableColumn id="387" xr3:uid="{00000000-0010-0000-0000-000083010000}" name="Stĺpec386" dataDxfId="3332"/>
    <tableColumn id="386" xr3:uid="{00000000-0010-0000-0000-000082010000}" name="Stĺpec385" dataDxfId="3331"/>
    <tableColumn id="385" xr3:uid="{00000000-0010-0000-0000-000081010000}" name="Stĺpec384" dataDxfId="3330"/>
    <tableColumn id="384" xr3:uid="{00000000-0010-0000-0000-000080010000}" name="Stĺpec383" dataDxfId="3329"/>
    <tableColumn id="383" xr3:uid="{00000000-0010-0000-0000-00007F010000}" name="Stĺpec382" dataDxfId="3328"/>
    <tableColumn id="382" xr3:uid="{00000000-0010-0000-0000-00007E010000}" name="Stĺpec381" dataDxfId="3327"/>
    <tableColumn id="381" xr3:uid="{00000000-0010-0000-0000-00007D010000}" name="Stĺpec380" dataDxfId="3326"/>
    <tableColumn id="380" xr3:uid="{00000000-0010-0000-0000-00007C010000}" name="Stĺpec379" dataDxfId="3325"/>
    <tableColumn id="379" xr3:uid="{00000000-0010-0000-0000-00007B010000}" name="Stĺpec378" dataDxfId="3324"/>
    <tableColumn id="378" xr3:uid="{00000000-0010-0000-0000-00007A010000}" name="Stĺpec377" dataDxfId="3323"/>
    <tableColumn id="377" xr3:uid="{00000000-0010-0000-0000-000079010000}" name="Stĺpec376" dataDxfId="3322"/>
    <tableColumn id="376" xr3:uid="{00000000-0010-0000-0000-000078010000}" name="Stĺpec375" dataDxfId="3321"/>
    <tableColumn id="375" xr3:uid="{00000000-0010-0000-0000-000077010000}" name="Stĺpec374" dataDxfId="3320"/>
    <tableColumn id="374" xr3:uid="{00000000-0010-0000-0000-000076010000}" name="Stĺpec373" dataDxfId="3319"/>
    <tableColumn id="373" xr3:uid="{00000000-0010-0000-0000-000075010000}" name="Stĺpec372" dataDxfId="3318"/>
    <tableColumn id="372" xr3:uid="{00000000-0010-0000-0000-000074010000}" name="Stĺpec371" dataDxfId="3317"/>
    <tableColumn id="371" xr3:uid="{00000000-0010-0000-0000-000073010000}" name="Stĺpec370" dataDxfId="3316"/>
    <tableColumn id="400" xr3:uid="{00000000-0010-0000-0000-000090010000}" name="Stĺpec400" dataDxfId="3315"/>
    <tableColumn id="399" xr3:uid="{00000000-0010-0000-0000-00008F010000}" name="Stĺpec399" dataDxfId="3314"/>
    <tableColumn id="398" xr3:uid="{00000000-0010-0000-0000-00008E010000}" name="Stĺpec398" dataDxfId="3313"/>
    <tableColumn id="397" xr3:uid="{00000000-0010-0000-0000-00008D010000}" name="Stĺpec397" dataDxfId="3312"/>
    <tableColumn id="396" xr3:uid="{00000000-0010-0000-0000-00008C010000}" name="Stĺpec396" dataDxfId="3311"/>
    <tableColumn id="395" xr3:uid="{00000000-0010-0000-0000-00008B010000}" name="Stĺpec395" dataDxfId="3310"/>
    <tableColumn id="394" xr3:uid="{00000000-0010-0000-0000-00008A010000}" name="Stĺpec394" dataDxfId="3309"/>
    <tableColumn id="393" xr3:uid="{00000000-0010-0000-0000-000089010000}" name="Stĺpec393" dataDxfId="3308"/>
    <tableColumn id="392" xr3:uid="{00000000-0010-0000-0000-000088010000}" name="Stĺpec392" dataDxfId="3307"/>
    <tableColumn id="365" xr3:uid="{00000000-0010-0000-0000-00006D010000}" name="Stĺpec391" dataDxfId="3306"/>
    <tableColumn id="442" xr3:uid="{00000000-0010-0000-0000-0000BA010000}" name="Stĺpec442" dataDxfId="3305"/>
    <tableColumn id="441" xr3:uid="{00000000-0010-0000-0000-0000B9010000}" name="Stĺpec441" dataDxfId="3304"/>
    <tableColumn id="440" xr3:uid="{00000000-0010-0000-0000-0000B8010000}" name="Stĺpec440" dataDxfId="3303"/>
    <tableColumn id="439" xr3:uid="{00000000-0010-0000-0000-0000B7010000}" name="Stĺpec439" dataDxfId="3302"/>
    <tableColumn id="438" xr3:uid="{00000000-0010-0000-0000-0000B6010000}" name="Stĺpec438" dataDxfId="3301"/>
    <tableColumn id="437" xr3:uid="{00000000-0010-0000-0000-0000B5010000}" name="Stĺpec437" dataDxfId="3300"/>
    <tableColumn id="436" xr3:uid="{00000000-0010-0000-0000-0000B4010000}" name="Stĺpec436" dataDxfId="3299"/>
    <tableColumn id="435" xr3:uid="{00000000-0010-0000-0000-0000B3010000}" name="Stĺpec435" dataDxfId="3298"/>
    <tableColumn id="434" xr3:uid="{00000000-0010-0000-0000-0000B2010000}" name="Stĺpec434" dataDxfId="3297"/>
    <tableColumn id="433" xr3:uid="{00000000-0010-0000-0000-0000B1010000}" name="Stĺpec433" dataDxfId="3296"/>
    <tableColumn id="432" xr3:uid="{00000000-0010-0000-0000-0000B0010000}" name="Stĺpec432" dataDxfId="3295"/>
    <tableColumn id="431" xr3:uid="{00000000-0010-0000-0000-0000AF010000}" name="Stĺpec431" dataDxfId="3294"/>
    <tableColumn id="430" xr3:uid="{00000000-0010-0000-0000-0000AE010000}" name="Stĺpec430" dataDxfId="3293"/>
    <tableColumn id="429" xr3:uid="{00000000-0010-0000-0000-0000AD010000}" name="Stĺpec429" dataDxfId="3292"/>
    <tableColumn id="428" xr3:uid="{00000000-0010-0000-0000-0000AC010000}" name="Stĺpec428" dataDxfId="3291"/>
    <tableColumn id="427" xr3:uid="{00000000-0010-0000-0000-0000AB010000}" name="Stĺpec427" dataDxfId="3290"/>
    <tableColumn id="426" xr3:uid="{00000000-0010-0000-0000-0000AA010000}" name="Stĺpec426" dataDxfId="3289"/>
    <tableColumn id="425" xr3:uid="{00000000-0010-0000-0000-0000A9010000}" name="Stĺpec425" dataDxfId="3288"/>
    <tableColumn id="424" xr3:uid="{00000000-0010-0000-0000-0000A8010000}" name="Stĺpec424" dataDxfId="3287"/>
    <tableColumn id="423" xr3:uid="{00000000-0010-0000-0000-0000A7010000}" name="Stĺpec423" dataDxfId="3286"/>
    <tableColumn id="422" xr3:uid="{00000000-0010-0000-0000-0000A6010000}" name="Stĺpec422" dataDxfId="3285"/>
    <tableColumn id="421" xr3:uid="{00000000-0010-0000-0000-0000A5010000}" name="Stĺpec421" dataDxfId="3284"/>
    <tableColumn id="420" xr3:uid="{00000000-0010-0000-0000-0000A4010000}" name="Stĺpec420" dataDxfId="3283"/>
    <tableColumn id="419" xr3:uid="{00000000-0010-0000-0000-0000A3010000}" name="Stĺpec419" dataDxfId="3282"/>
    <tableColumn id="418" xr3:uid="{00000000-0010-0000-0000-0000A2010000}" name="Stĺpec418" dataDxfId="3281"/>
    <tableColumn id="417" xr3:uid="{00000000-0010-0000-0000-0000A1010000}" name="Stĺpec417" dataDxfId="3280"/>
    <tableColumn id="416" xr3:uid="{00000000-0010-0000-0000-0000A0010000}" name="Stĺpec416" dataDxfId="3279"/>
    <tableColumn id="415" xr3:uid="{00000000-0010-0000-0000-00009F010000}" name="Stĺpec415" dataDxfId="3278"/>
    <tableColumn id="414" xr3:uid="{00000000-0010-0000-0000-00009E010000}" name="Stĺpec414" dataDxfId="3277"/>
    <tableColumn id="413" xr3:uid="{00000000-0010-0000-0000-00009D010000}" name="Stĺpec413" dataDxfId="3276"/>
    <tableColumn id="412" xr3:uid="{00000000-0010-0000-0000-00009C010000}" name="Stĺpec412" dataDxfId="3275"/>
    <tableColumn id="411" xr3:uid="{00000000-0010-0000-0000-00009B010000}" name="Stĺpec411" dataDxfId="3274"/>
    <tableColumn id="410" xr3:uid="{00000000-0010-0000-0000-00009A010000}" name="Stĺpec410" dataDxfId="3273"/>
    <tableColumn id="409" xr3:uid="{00000000-0010-0000-0000-000099010000}" name="Stĺpec409" dataDxfId="3272"/>
    <tableColumn id="408" xr3:uid="{00000000-0010-0000-0000-000098010000}" name="Stĺpec408" dataDxfId="3271"/>
    <tableColumn id="407" xr3:uid="{00000000-0010-0000-0000-000097010000}" name="Stĺpec407" dataDxfId="3270"/>
    <tableColumn id="406" xr3:uid="{00000000-0010-0000-0000-000096010000}" name="Stĺpec406" dataDxfId="3269"/>
    <tableColumn id="405" xr3:uid="{00000000-0010-0000-0000-000095010000}" name="Stĺpec405" dataDxfId="3268"/>
    <tableColumn id="404" xr3:uid="{00000000-0010-0000-0000-000094010000}" name="Stĺpec404" dataDxfId="3267"/>
    <tableColumn id="403" xr3:uid="{00000000-0010-0000-0000-000093010000}" name="Stĺpec403" dataDxfId="3266"/>
    <tableColumn id="402" xr3:uid="{00000000-0010-0000-0000-000092010000}" name="Stĺpec402" dataDxfId="3265"/>
    <tableColumn id="401" xr3:uid="{00000000-0010-0000-0000-000091010000}" name="Stĺpec401" dataDxfId="3264"/>
    <tableColumn id="468" xr3:uid="{00000000-0010-0000-0000-0000D4010000}" name="Stĺpec468" dataDxfId="3263"/>
    <tableColumn id="467" xr3:uid="{00000000-0010-0000-0000-0000D3010000}" name="Stĺpec467" dataDxfId="3262"/>
    <tableColumn id="466" xr3:uid="{00000000-0010-0000-0000-0000D2010000}" name="Stĺpec466" dataDxfId="3261"/>
    <tableColumn id="465" xr3:uid="{00000000-0010-0000-0000-0000D1010000}" name="Stĺpec465" dataDxfId="3260"/>
    <tableColumn id="464" xr3:uid="{00000000-0010-0000-0000-0000D0010000}" name="Stĺpec464" dataDxfId="3259"/>
    <tableColumn id="463" xr3:uid="{00000000-0010-0000-0000-0000CF010000}" name="Stĺpec463" dataDxfId="3258"/>
    <tableColumn id="462" xr3:uid="{00000000-0010-0000-0000-0000CE010000}" name="Stĺpec462" dataDxfId="3257"/>
    <tableColumn id="461" xr3:uid="{00000000-0010-0000-0000-0000CD010000}" name="Stĺpec461" dataDxfId="3256"/>
    <tableColumn id="460" xr3:uid="{00000000-0010-0000-0000-0000CC010000}" name="Stĺpec460" dataDxfId="3255"/>
    <tableColumn id="459" xr3:uid="{00000000-0010-0000-0000-0000CB010000}" name="Stĺpec459" dataDxfId="3254"/>
    <tableColumn id="458" xr3:uid="{00000000-0010-0000-0000-0000CA010000}" name="Stĺpec458" dataDxfId="3253"/>
    <tableColumn id="457" xr3:uid="{00000000-0010-0000-0000-0000C9010000}" name="Stĺpec457" dataDxfId="3252"/>
    <tableColumn id="456" xr3:uid="{00000000-0010-0000-0000-0000C8010000}" name="Stĺpec456" dataDxfId="3251"/>
    <tableColumn id="455" xr3:uid="{00000000-0010-0000-0000-0000C7010000}" name="Stĺpec455" dataDxfId="3250"/>
    <tableColumn id="454" xr3:uid="{00000000-0010-0000-0000-0000C6010000}" name="Stĺpec454" dataDxfId="3249"/>
    <tableColumn id="453" xr3:uid="{00000000-0010-0000-0000-0000C5010000}" name="Stĺpec453" dataDxfId="3248"/>
    <tableColumn id="452" xr3:uid="{00000000-0010-0000-0000-0000C4010000}" name="Stĺpec452" dataDxfId="3247"/>
    <tableColumn id="451" xr3:uid="{00000000-0010-0000-0000-0000C3010000}" name="Stĺpec451" dataDxfId="3246"/>
    <tableColumn id="450" xr3:uid="{00000000-0010-0000-0000-0000C2010000}" name="Stĺpec450" dataDxfId="3245"/>
    <tableColumn id="449" xr3:uid="{00000000-0010-0000-0000-0000C1010000}" name="Stĺpec449" dataDxfId="3244"/>
    <tableColumn id="448" xr3:uid="{00000000-0010-0000-0000-0000C0010000}" name="Stĺpec448" dataDxfId="3243"/>
    <tableColumn id="447" xr3:uid="{00000000-0010-0000-0000-0000BF010000}" name="Stĺpec447" dataDxfId="3242"/>
    <tableColumn id="446" xr3:uid="{00000000-0010-0000-0000-0000BE010000}" name="Stĺpec446" dataDxfId="3241"/>
    <tableColumn id="445" xr3:uid="{00000000-0010-0000-0000-0000BD010000}" name="Stĺpec445" dataDxfId="3240"/>
    <tableColumn id="444" xr3:uid="{00000000-0010-0000-0000-0000BC010000}" name="Stĺpec444" dataDxfId="3239"/>
    <tableColumn id="443" xr3:uid="{00000000-0010-0000-0000-0000BB010000}" name="Stĺpec443" dataDxfId="3238"/>
    <tableColumn id="479" xr3:uid="{28B5FE9F-F169-4443-8C70-15301E4461C4}" name="Stĺpec479" dataDxfId="3237"/>
    <tableColumn id="478" xr3:uid="{92CD2445-E6FC-47DE-9369-4AFF63D13E8D}" name="Stĺpec478" dataDxfId="3236"/>
    <tableColumn id="477" xr3:uid="{6BE1DA3F-4D0E-45CD-9653-099366DEB4D0}" name="Stĺpec477" dataDxfId="3235"/>
    <tableColumn id="476" xr3:uid="{5B5ECECF-E8E4-428E-AE92-74CD6D3E0EC9}" name="Stĺpec476" dataDxfId="3234"/>
    <tableColumn id="475" xr3:uid="{A8CF424B-83E0-4761-97D3-8A685816135E}" name="Stĺpec475" dataDxfId="3233"/>
    <tableColumn id="474" xr3:uid="{8785F046-F2AE-4085-A521-219A7A96EBB0}" name="Stĺpec474" dataDxfId="3232"/>
    <tableColumn id="473" xr3:uid="{18244859-918A-4E92-A88D-06D712B3DA86}" name="Stĺpec473" dataDxfId="3231"/>
    <tableColumn id="472" xr3:uid="{2F53A8E7-7844-4729-88EB-3F84B7B24279}" name="Stĺpec472" dataDxfId="3230"/>
    <tableColumn id="471" xr3:uid="{540B31D5-E6DF-4AE5-B3F5-697C7C58AEF0}" name="Stĺpec471" dataDxfId="3229"/>
    <tableColumn id="470" xr3:uid="{7B3B1FD7-78FE-4BC9-9F2D-98F9CD843C30}" name="Stĺpec470" dataDxfId="3228"/>
    <tableColumn id="469" xr3:uid="{1E5334FC-3EC3-4B9D-8CEC-A35B82DB4D87}" name="Stĺpec469" dataDxfId="3227"/>
    <tableColumn id="494" xr3:uid="{DAFDA241-C0BB-4185-B742-747E9B6AC9FD}" name="Stĺpec494" dataDxfId="3226"/>
    <tableColumn id="493" xr3:uid="{ABE699BB-8D76-454C-853C-436EFEA8B9E4}" name="Stĺpec493" dataDxfId="3225"/>
    <tableColumn id="492" xr3:uid="{F3C96055-28A0-4640-ABBA-A770A5702AE3}" name="Stĺpec492" dataDxfId="3224"/>
    <tableColumn id="491" xr3:uid="{63C383FB-E826-431A-8C8A-6155468DF55C}" name="Stĺpec491" dataDxfId="3223"/>
    <tableColumn id="490" xr3:uid="{EF13ADB6-DFB6-4D2E-81DE-8739D464212A}" name="Stĺpec490" dataDxfId="3222"/>
    <tableColumn id="489" xr3:uid="{5A5201AA-B27D-4FFA-ADF0-8E0DA323A2B7}" name="Stĺpec489" dataDxfId="3221"/>
    <tableColumn id="488" xr3:uid="{19F564B3-2E35-4665-A28A-0B21799A3A9C}" name="Stĺpec488" dataDxfId="3220"/>
    <tableColumn id="487" xr3:uid="{978AFA66-1EFF-4C37-9666-833B4A366AD7}" name="Stĺpec487" dataDxfId="3219"/>
    <tableColumn id="486" xr3:uid="{12D0E528-BA3E-43A7-9175-1CF05996069F}" name="Stĺpec486" dataDxfId="3218"/>
    <tableColumn id="485" xr3:uid="{C8DDACE3-D716-487C-983E-E63F452FD892}" name="Stĺpec485" dataDxfId="3217"/>
    <tableColumn id="484" xr3:uid="{41F00CC2-F41E-4110-9DCF-C9D6010E31F8}" name="Stĺpec484" dataDxfId="3216"/>
    <tableColumn id="483" xr3:uid="{0E9D6BEF-D53B-4D29-B14C-74365978E297}" name="Stĺpec483" dataDxfId="3215"/>
    <tableColumn id="482" xr3:uid="{D7946F81-CCC4-48FB-9872-48DE2E7E4078}" name="Stĺpec482" dataDxfId="3214"/>
    <tableColumn id="481" xr3:uid="{4AF50369-EAED-47C8-9095-8AF8E89E3DED}" name="Stĺpec481" dataDxfId="3213"/>
    <tableColumn id="480" xr3:uid="{853F47D9-8294-4B79-8081-74FF28F1601C}" name="Stĺpec480" dataDxfId="3212"/>
    <tableColumn id="504" xr3:uid="{A7E15E23-ACBC-436E-AC76-A7A294B4A5CE}" name="Stĺpec504" dataDxfId="3211"/>
    <tableColumn id="503" xr3:uid="{59E9B8B2-0602-46B9-BC3D-BAFACF00A71B}" name="Stĺpec503" dataDxfId="3210"/>
    <tableColumn id="502" xr3:uid="{B756B752-149D-4909-A32F-E85D6B2A1AB8}" name="Stĺpec502" dataDxfId="3209"/>
    <tableColumn id="501" xr3:uid="{83C6C45E-65B2-46B8-BD1E-7DBBDD0F326E}" name="Stĺpec501" dataDxfId="3208"/>
    <tableColumn id="500" xr3:uid="{ADEFB690-0CB0-4EFD-ACD1-A53E4AFF5E6F}" name="Stĺpec500" dataDxfId="3207"/>
    <tableColumn id="499" xr3:uid="{4A40F14F-440E-46B5-94E7-31F61F9CB870}" name="Stĺpec499" dataDxfId="3206"/>
    <tableColumn id="498" xr3:uid="{E55E3DFD-030D-4D71-8BEE-00B7E1530E46}" name="Stĺpec498" dataDxfId="3205"/>
    <tableColumn id="497" xr3:uid="{9439CD1F-61CE-476E-BA15-EA53A81EF257}" name="Stĺpec497" dataDxfId="3204"/>
    <tableColumn id="496" xr3:uid="{C3728FFC-50F5-4551-BA2F-5BF9A918F651}" name="Stĺpec496" dataDxfId="3203"/>
    <tableColumn id="495" xr3:uid="{1D31E259-8554-42EC-A4CF-B260C1EDEC1F}" name="Stĺpec495" dataDxfId="3202"/>
    <tableColumn id="520" xr3:uid="{E258FCDF-ADD4-420E-8E48-0CDDB7E921D9}" name="Stĺpec520" dataDxfId="3201"/>
    <tableColumn id="519" xr3:uid="{61A05429-0233-4671-8236-726A3868DAFD}" name="Stĺpec519" dataDxfId="3200"/>
    <tableColumn id="518" xr3:uid="{E3CBCF14-DCFF-493D-B8CA-58CE7944C7F7}" name="Stĺpec518" dataDxfId="3199"/>
    <tableColumn id="517" xr3:uid="{D3C108D5-238F-44A3-A99C-C5A973A48768}" name="Stĺpec517" dataDxfId="3198"/>
    <tableColumn id="516" xr3:uid="{04CB76E1-2E66-45E6-B561-D1EBF42EEBFE}" name="Stĺpec516" dataDxfId="3197"/>
    <tableColumn id="515" xr3:uid="{380ADA04-2425-4E7B-9199-571ECB96CAFF}" name="Stĺpec515" dataDxfId="3196"/>
    <tableColumn id="514" xr3:uid="{C770B18C-C3DE-49E1-AD49-9F4657B2DF0B}" name="Stĺpec514" dataDxfId="3195"/>
    <tableColumn id="513" xr3:uid="{64D5F2D2-EEE5-4531-AC7D-73E4C3375FEE}" name="Stĺpec513" dataDxfId="3194"/>
    <tableColumn id="512" xr3:uid="{7182E412-67CC-4EED-ADA5-2EDF31DB95B1}" name="Stĺpec512" dataDxfId="3193"/>
    <tableColumn id="511" xr3:uid="{4F64936F-182A-44DF-A8E3-D964F69D128D}" name="Stĺpec511" dataDxfId="3192"/>
    <tableColumn id="510" xr3:uid="{3C9CC9AB-C20F-48ED-8AF8-86258608617B}" name="Stĺpec510" dataDxfId="3191"/>
    <tableColumn id="509" xr3:uid="{5627875F-7805-42BB-A114-BA49A62311C0}" name="Stĺpec509" dataDxfId="3190"/>
    <tableColumn id="508" xr3:uid="{CF3D92A2-E9F8-49B8-86D8-D73FC5BC02F6}" name="Stĺpec508" dataDxfId="3189"/>
    <tableColumn id="507" xr3:uid="{B6B85EEF-265C-4FD6-9532-A90765E6932D}" name="Stĺpec507" dataDxfId="3188"/>
    <tableColumn id="506" xr3:uid="{1999DC21-3077-47BE-B880-608B69BEBA8D}" name="Stĺpec506" dataDxfId="3187"/>
    <tableColumn id="505" xr3:uid="{FE84DFDC-F375-4F06-BCFA-077D7D2B2961}" name="Stĺpec505" dataDxfId="3186"/>
    <tableColumn id="522" xr3:uid="{7114C865-F135-4F70-AFD6-0130287AF9FA}" name="Stĺpec522" dataDxfId="3185"/>
    <tableColumn id="521" xr3:uid="{59524992-7457-4342-AE7F-31D59110C0F2}" name="Stĺpec521" dataDxfId="3184"/>
    <tableColumn id="366" xr3:uid="{00000000-0010-0000-0000-00006E010000}" name="Stĺpec365" dataDxfId="318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8" headerRowCount="0" totalsRowShown="0">
  <tableColumns count="522">
    <tableColumn id="1" xr3:uid="{00000000-0010-0000-0100-000001000000}" name="Stĺpec1" dataDxfId="3182"/>
    <tableColumn id="2" xr3:uid="{00000000-0010-0000-0100-000002000000}" name="Stĺpec2" dataDxfId="3181"/>
    <tableColumn id="3" xr3:uid="{00000000-0010-0000-0100-000003000000}" name="Stĺpec3" dataDxfId="3180"/>
    <tableColumn id="4" xr3:uid="{00000000-0010-0000-0100-000004000000}" name="Stĺpec4"/>
    <tableColumn id="5" xr3:uid="{00000000-0010-0000-0100-000005000000}" name="Stĺpec5" dataDxfId="3179"/>
    <tableColumn id="6" xr3:uid="{00000000-0010-0000-0100-000006000000}" name="Stĺpec6" dataDxfId="3178"/>
    <tableColumn id="7" xr3:uid="{00000000-0010-0000-0100-000007000000}" name="Stĺpec7"/>
    <tableColumn id="180" xr3:uid="{00000000-0010-0000-0100-0000B4000000}" name="Stĺpec180" dataDxfId="3177"/>
    <tableColumn id="8" xr3:uid="{00000000-0010-0000-0100-000008000000}" name="Stĺpec8" dataDxfId="3176">
      <calculatedColumnFormula>SUM(K9:TB9)</calculatedColumnFormula>
    </tableColumn>
    <tableColumn id="9" xr3:uid="{00000000-0010-0000-0100-000009000000}" name="Stĺpec9" dataDxfId="3175"/>
    <tableColumn id="11" xr3:uid="{00000000-0010-0000-0100-00000B000000}" name="Stĺpec11" dataDxfId="3174"/>
    <tableColumn id="12" xr3:uid="{00000000-0010-0000-0100-00000C000000}" name="Stĺpec12" dataDxfId="3173"/>
    <tableColumn id="13" xr3:uid="{00000000-0010-0000-0100-00000D000000}" name="Stĺpec13" dataDxfId="3172"/>
    <tableColumn id="14" xr3:uid="{00000000-0010-0000-0100-00000E000000}" name="Stĺpec14" dataDxfId="3171"/>
    <tableColumn id="15" xr3:uid="{00000000-0010-0000-0100-00000F000000}" name="Stĺpec15" dataDxfId="3170"/>
    <tableColumn id="16" xr3:uid="{00000000-0010-0000-0100-000010000000}" name="Stĺpec16" dataDxfId="3169"/>
    <tableColumn id="17" xr3:uid="{00000000-0010-0000-0100-000011000000}" name="Stĺpec17" dataDxfId="3168"/>
    <tableColumn id="18" xr3:uid="{00000000-0010-0000-0100-000012000000}" name="Stĺpec18" dataDxfId="3167"/>
    <tableColumn id="19" xr3:uid="{00000000-0010-0000-0100-000013000000}" name="Stĺpec19" dataDxfId="3166"/>
    <tableColumn id="20" xr3:uid="{00000000-0010-0000-0100-000014000000}" name="Stĺpec20" dataDxfId="3165"/>
    <tableColumn id="21" xr3:uid="{00000000-0010-0000-0100-000015000000}" name="Stĺpec21" dataDxfId="3164"/>
    <tableColumn id="22" xr3:uid="{00000000-0010-0000-0100-000016000000}" name="Stĺpec22" dataDxfId="3163"/>
    <tableColumn id="23" xr3:uid="{00000000-0010-0000-0100-000017000000}" name="Stĺpec23" dataDxfId="3162"/>
    <tableColumn id="24" xr3:uid="{00000000-0010-0000-0100-000018000000}" name="Stĺpec24" dataDxfId="3161"/>
    <tableColumn id="25" xr3:uid="{00000000-0010-0000-0100-000019000000}" name="Stĺpec25" dataDxfId="3160"/>
    <tableColumn id="26" xr3:uid="{00000000-0010-0000-0100-00001A000000}" name="Stĺpec26" dataDxfId="3159"/>
    <tableColumn id="27" xr3:uid="{00000000-0010-0000-0100-00001B000000}" name="Stĺpec27" dataDxfId="3158"/>
    <tableColumn id="28" xr3:uid="{00000000-0010-0000-0100-00001C000000}" name="Stĺpec28" dataDxfId="3157"/>
    <tableColumn id="29" xr3:uid="{00000000-0010-0000-0100-00001D000000}" name="Stĺpec29" dataDxfId="3156"/>
    <tableColumn id="30" xr3:uid="{00000000-0010-0000-0100-00001E000000}" name="Stĺpec30" dataDxfId="3155"/>
    <tableColumn id="31" xr3:uid="{00000000-0010-0000-0100-00001F000000}" name="Stĺpec31" dataDxfId="3154"/>
    <tableColumn id="32" xr3:uid="{00000000-0010-0000-0100-000020000000}" name="Stĺpec32" dataDxfId="3153"/>
    <tableColumn id="33" xr3:uid="{00000000-0010-0000-0100-000021000000}" name="Stĺpec33" dataDxfId="3152"/>
    <tableColumn id="34" xr3:uid="{00000000-0010-0000-0100-000022000000}" name="Stĺpec34" dataDxfId="3151"/>
    <tableColumn id="35" xr3:uid="{00000000-0010-0000-0100-000023000000}" name="Stĺpec35" dataDxfId="3150"/>
    <tableColumn id="36" xr3:uid="{00000000-0010-0000-0100-000024000000}" name="Stĺpec36" dataDxfId="3149"/>
    <tableColumn id="37" xr3:uid="{00000000-0010-0000-0100-000025000000}" name="Stĺpec37" dataDxfId="3148"/>
    <tableColumn id="38" xr3:uid="{00000000-0010-0000-0100-000026000000}" name="Stĺpec38" dataDxfId="3147"/>
    <tableColumn id="39" xr3:uid="{00000000-0010-0000-0100-000027000000}" name="Stĺpec39" dataDxfId="3146"/>
    <tableColumn id="40" xr3:uid="{00000000-0010-0000-0100-000028000000}" name="Stĺpec40" dataDxfId="3145"/>
    <tableColumn id="41" xr3:uid="{00000000-0010-0000-0100-000029000000}" name="Stĺpec41" dataDxfId="3144"/>
    <tableColumn id="42" xr3:uid="{00000000-0010-0000-0100-00002A000000}" name="Stĺpec42" dataDxfId="3143"/>
    <tableColumn id="43" xr3:uid="{00000000-0010-0000-0100-00002B000000}" name="Stĺpec43" dataDxfId="3142"/>
    <tableColumn id="44" xr3:uid="{00000000-0010-0000-0100-00002C000000}" name="Stĺpec44" dataDxfId="3141"/>
    <tableColumn id="45" xr3:uid="{00000000-0010-0000-0100-00002D000000}" name="Stĺpec45" dataDxfId="3140"/>
    <tableColumn id="46" xr3:uid="{00000000-0010-0000-0100-00002E000000}" name="Stĺpec46" dataDxfId="3139"/>
    <tableColumn id="47" xr3:uid="{00000000-0010-0000-0100-00002F000000}" name="Stĺpec47" dataDxfId="3138"/>
    <tableColumn id="48" xr3:uid="{00000000-0010-0000-0100-000030000000}" name="Stĺpec48" dataDxfId="3137"/>
    <tableColumn id="49" xr3:uid="{00000000-0010-0000-0100-000031000000}" name="Stĺpec49" dataDxfId="3136"/>
    <tableColumn id="51" xr3:uid="{00000000-0010-0000-0100-000033000000}" name="Stĺpec51" dataDxfId="3135"/>
    <tableColumn id="52" xr3:uid="{00000000-0010-0000-0100-000034000000}" name="Stĺpec52" dataDxfId="3134"/>
    <tableColumn id="53" xr3:uid="{00000000-0010-0000-0100-000035000000}" name="Stĺpec53" dataDxfId="3133"/>
    <tableColumn id="54" xr3:uid="{00000000-0010-0000-0100-000036000000}" name="Stĺpec54" dataDxfId="3132"/>
    <tableColumn id="55" xr3:uid="{00000000-0010-0000-0100-000037000000}" name="Stĺpec55" dataDxfId="3131"/>
    <tableColumn id="56" xr3:uid="{00000000-0010-0000-0100-000038000000}" name="Stĺpec56" dataDxfId="3130"/>
    <tableColumn id="57" xr3:uid="{00000000-0010-0000-0100-000039000000}" name="Stĺpec57" dataDxfId="3129"/>
    <tableColumn id="58" xr3:uid="{00000000-0010-0000-0100-00003A000000}" name="Stĺpec58" dataDxfId="3128"/>
    <tableColumn id="59" xr3:uid="{00000000-0010-0000-0100-00003B000000}" name="Stĺpec59" dataDxfId="3127"/>
    <tableColumn id="60" xr3:uid="{00000000-0010-0000-0100-00003C000000}" name="Stĺpec60" dataDxfId="3126"/>
    <tableColumn id="61" xr3:uid="{00000000-0010-0000-0100-00003D000000}" name="Stĺpec61" dataDxfId="3125"/>
    <tableColumn id="62" xr3:uid="{00000000-0010-0000-0100-00003E000000}" name="Stĺpec62" dataDxfId="3124"/>
    <tableColumn id="63" xr3:uid="{00000000-0010-0000-0100-00003F000000}" name="Stĺpec63" dataDxfId="3123"/>
    <tableColumn id="64" xr3:uid="{00000000-0010-0000-0100-000040000000}" name="Stĺpec64" dataDxfId="3122"/>
    <tableColumn id="65" xr3:uid="{00000000-0010-0000-0100-000041000000}" name="Stĺpec65" dataDxfId="3121"/>
    <tableColumn id="66" xr3:uid="{00000000-0010-0000-0100-000042000000}" name="Stĺpec66" dataDxfId="3120"/>
    <tableColumn id="67" xr3:uid="{00000000-0010-0000-0100-000043000000}" name="Stĺpec67" dataDxfId="3119"/>
    <tableColumn id="68" xr3:uid="{00000000-0010-0000-0100-000044000000}" name="Stĺpec68" dataDxfId="3118"/>
    <tableColumn id="69" xr3:uid="{00000000-0010-0000-0100-000045000000}" name="Stĺpec69" dataDxfId="3117"/>
    <tableColumn id="70" xr3:uid="{00000000-0010-0000-0100-000046000000}" name="Stĺpec70" dataDxfId="3116"/>
    <tableColumn id="71" xr3:uid="{00000000-0010-0000-0100-000047000000}" name="Stĺpec71" dataDxfId="3115"/>
    <tableColumn id="72" xr3:uid="{00000000-0010-0000-0100-000048000000}" name="Stĺpec72" dataDxfId="3114"/>
    <tableColumn id="73" xr3:uid="{00000000-0010-0000-0100-000049000000}" name="Stĺpec73" dataDxfId="3113"/>
    <tableColumn id="74" xr3:uid="{00000000-0010-0000-0100-00004A000000}" name="Stĺpec74" dataDxfId="3112"/>
    <tableColumn id="75" xr3:uid="{00000000-0010-0000-0100-00004B000000}" name="Stĺpec75" dataDxfId="3111"/>
    <tableColumn id="76" xr3:uid="{00000000-0010-0000-0100-00004C000000}" name="Stĺpec76" dataDxfId="3110"/>
    <tableColumn id="77" xr3:uid="{00000000-0010-0000-0100-00004D000000}" name="Stĺpec77" dataDxfId="3109"/>
    <tableColumn id="78" xr3:uid="{00000000-0010-0000-0100-00004E000000}" name="Stĺpec78" dataDxfId="3108"/>
    <tableColumn id="79" xr3:uid="{00000000-0010-0000-0100-00004F000000}" name="Stĺpec79" dataDxfId="3107"/>
    <tableColumn id="80" xr3:uid="{00000000-0010-0000-0100-000050000000}" name="Stĺpec80" dataDxfId="3106"/>
    <tableColumn id="81" xr3:uid="{00000000-0010-0000-0100-000051000000}" name="Stĺpec81" dataDxfId="3105"/>
    <tableColumn id="82" xr3:uid="{00000000-0010-0000-0100-000052000000}" name="Stĺpec82" dataDxfId="3104"/>
    <tableColumn id="83" xr3:uid="{00000000-0010-0000-0100-000053000000}" name="Stĺpec83" dataDxfId="3103"/>
    <tableColumn id="84" xr3:uid="{00000000-0010-0000-0100-000054000000}" name="Stĺpec84" dataDxfId="3102"/>
    <tableColumn id="85" xr3:uid="{00000000-0010-0000-0100-000055000000}" name="Stĺpec85" dataDxfId="3101"/>
    <tableColumn id="317" xr3:uid="{00000000-0010-0000-0100-00003D010000}" name="Stĺpec317" dataDxfId="3100"/>
    <tableColumn id="94" xr3:uid="{00000000-0010-0000-0100-00005E000000}" name="Stĺpec94" dataDxfId="3099"/>
    <tableColumn id="318" xr3:uid="{00000000-0010-0000-0100-00003E010000}" name="Stĺpec318" dataDxfId="3098"/>
    <tableColumn id="50" xr3:uid="{00000000-0010-0000-0100-000032000000}" name="Stĺpec50" dataDxfId="3097"/>
    <tableColumn id="86" xr3:uid="{00000000-0010-0000-0100-000056000000}" name="Stĺpec86" dataDxfId="3096"/>
    <tableColumn id="87" xr3:uid="{00000000-0010-0000-0100-000057000000}" name="Stĺpec87" dataDxfId="3095"/>
    <tableColumn id="88" xr3:uid="{00000000-0010-0000-0100-000058000000}" name="Stĺpec88" dataDxfId="3094"/>
    <tableColumn id="89" xr3:uid="{00000000-0010-0000-0100-000059000000}" name="Stĺpec89" dataDxfId="3093"/>
    <tableColumn id="90" xr3:uid="{00000000-0010-0000-0100-00005A000000}" name="Stĺpec90" dataDxfId="3092"/>
    <tableColumn id="91" xr3:uid="{00000000-0010-0000-0100-00005B000000}" name="Stĺpec91" dataDxfId="3091"/>
    <tableColumn id="92" xr3:uid="{00000000-0010-0000-0100-00005C000000}" name="Stĺpec92" dataDxfId="3090"/>
    <tableColumn id="93" xr3:uid="{00000000-0010-0000-0100-00005D000000}" name="Stĺpec93" dataDxfId="3089"/>
    <tableColumn id="95" xr3:uid="{00000000-0010-0000-0100-00005F000000}" name="Stĺpec95" dataDxfId="3088"/>
    <tableColumn id="96" xr3:uid="{00000000-0010-0000-0100-000060000000}" name="Stĺpec96" dataDxfId="3087"/>
    <tableColumn id="97" xr3:uid="{00000000-0010-0000-0100-000061000000}" name="Stĺpec97" dataDxfId="3086"/>
    <tableColumn id="98" xr3:uid="{00000000-0010-0000-0100-000062000000}" name="Stĺpec98" dataDxfId="3085"/>
    <tableColumn id="99" xr3:uid="{00000000-0010-0000-0100-000063000000}" name="Stĺpec99" dataDxfId="3084"/>
    <tableColumn id="100" xr3:uid="{00000000-0010-0000-0100-000064000000}" name="Stĺpec100" dataDxfId="3083"/>
    <tableColumn id="101" xr3:uid="{00000000-0010-0000-0100-000065000000}" name="Stĺpec101" dataDxfId="3082"/>
    <tableColumn id="102" xr3:uid="{00000000-0010-0000-0100-000066000000}" name="Stĺpec102" dataDxfId="3081"/>
    <tableColumn id="103" xr3:uid="{00000000-0010-0000-0100-000067000000}" name="Stĺpec103" dataDxfId="3080"/>
    <tableColumn id="104" xr3:uid="{00000000-0010-0000-0100-000068000000}" name="Stĺpec104" dataDxfId="3079"/>
    <tableColumn id="105" xr3:uid="{00000000-0010-0000-0100-000069000000}" name="Stĺpec105" dataDxfId="3078"/>
    <tableColumn id="106" xr3:uid="{00000000-0010-0000-0100-00006A000000}" name="Stĺpec106" dataDxfId="3077"/>
    <tableColumn id="107" xr3:uid="{00000000-0010-0000-0100-00006B000000}" name="Stĺpec107" dataDxfId="3076"/>
    <tableColumn id="108" xr3:uid="{00000000-0010-0000-0100-00006C000000}" name="Stĺpec108" dataDxfId="3075"/>
    <tableColumn id="109" xr3:uid="{00000000-0010-0000-0100-00006D000000}" name="Stĺpec109" dataDxfId="3074"/>
    <tableColumn id="110" xr3:uid="{00000000-0010-0000-0100-00006E000000}" name="Stĺpec110" dataDxfId="3073"/>
    <tableColumn id="111" xr3:uid="{00000000-0010-0000-0100-00006F000000}" name="Stĺpec111" dataDxfId="3072"/>
    <tableColumn id="112" xr3:uid="{00000000-0010-0000-0100-000070000000}" name="Stĺpec112" dataDxfId="3071"/>
    <tableColumn id="113" xr3:uid="{00000000-0010-0000-0100-000071000000}" name="Stĺpec113" dataDxfId="3070"/>
    <tableColumn id="114" xr3:uid="{00000000-0010-0000-0100-000072000000}" name="Stĺpec114" dataDxfId="3069"/>
    <tableColumn id="115" xr3:uid="{00000000-0010-0000-0100-000073000000}" name="Stĺpec115" dataDxfId="3068"/>
    <tableColumn id="116" xr3:uid="{00000000-0010-0000-0100-000074000000}" name="Stĺpec116" dataDxfId="3067"/>
    <tableColumn id="117" xr3:uid="{00000000-0010-0000-0100-000075000000}" name="Stĺpec117" dataDxfId="3066"/>
    <tableColumn id="118" xr3:uid="{00000000-0010-0000-0100-000076000000}" name="Stĺpec118" dataDxfId="3065"/>
    <tableColumn id="119" xr3:uid="{00000000-0010-0000-0100-000077000000}" name="Stĺpec119" dataDxfId="3064"/>
    <tableColumn id="120" xr3:uid="{00000000-0010-0000-0100-000078000000}" name="Stĺpec120" dataDxfId="3063"/>
    <tableColumn id="121" xr3:uid="{00000000-0010-0000-0100-000079000000}" name="Stĺpec121" dataDxfId="3062"/>
    <tableColumn id="122" xr3:uid="{00000000-0010-0000-0100-00007A000000}" name="Stĺpec122" dataDxfId="3061"/>
    <tableColumn id="123" xr3:uid="{00000000-0010-0000-0100-00007B000000}" name="Stĺpec123" dataDxfId="3060"/>
    <tableColumn id="124" xr3:uid="{00000000-0010-0000-0100-00007C000000}" name="Stĺpec124" dataDxfId="3059"/>
    <tableColumn id="125" xr3:uid="{00000000-0010-0000-0100-00007D000000}" name="Stĺpec125" dataDxfId="3058"/>
    <tableColumn id="126" xr3:uid="{00000000-0010-0000-0100-00007E000000}" name="Stĺpec126" dataDxfId="3057"/>
    <tableColumn id="228" xr3:uid="{00000000-0010-0000-0100-0000E4000000}" name="Stĺpec228" dataDxfId="3056"/>
    <tableColumn id="227" xr3:uid="{00000000-0010-0000-0100-0000E3000000}" name="Stĺpec227" dataDxfId="3055"/>
    <tableColumn id="127" xr3:uid="{00000000-0010-0000-0100-00007F000000}" name="Stĺpec127" dataDxfId="3054"/>
    <tableColumn id="128" xr3:uid="{00000000-0010-0000-0100-000080000000}" name="Stĺpec128" dataDxfId="3053"/>
    <tableColumn id="129" xr3:uid="{00000000-0010-0000-0100-000081000000}" name="Stĺpec129" dataDxfId="3052"/>
    <tableColumn id="130" xr3:uid="{00000000-0010-0000-0100-000082000000}" name="Stĺpec130" dataDxfId="3051"/>
    <tableColumn id="131" xr3:uid="{00000000-0010-0000-0100-000083000000}" name="Stĺpec131" dataDxfId="3050"/>
    <tableColumn id="132" xr3:uid="{00000000-0010-0000-0100-000084000000}" name="Stĺpec132" dataDxfId="3049"/>
    <tableColumn id="133" xr3:uid="{00000000-0010-0000-0100-000085000000}" name="Stĺpec133" dataDxfId="3048"/>
    <tableColumn id="134" xr3:uid="{00000000-0010-0000-0100-000086000000}" name="Stĺpec134" dataDxfId="3047"/>
    <tableColumn id="135" xr3:uid="{00000000-0010-0000-0100-000087000000}" name="Stĺpec135" dataDxfId="3046"/>
    <tableColumn id="136" xr3:uid="{00000000-0010-0000-0100-000088000000}" name="Stĺpec136" dataDxfId="3045"/>
    <tableColumn id="137" xr3:uid="{00000000-0010-0000-0100-000089000000}" name="Stĺpec137" dataDxfId="3044"/>
    <tableColumn id="190" xr3:uid="{00000000-0010-0000-0100-0000BE000000}" name="Stĺpec189" dataDxfId="3043"/>
    <tableColumn id="189" xr3:uid="{00000000-0010-0000-0100-0000BD000000}" name="Stĺpec188" dataDxfId="3042"/>
    <tableColumn id="188" xr3:uid="{00000000-0010-0000-0100-0000BC000000}" name="Stĺpec187" dataDxfId="3041"/>
    <tableColumn id="187" xr3:uid="{00000000-0010-0000-0100-0000BB000000}" name="Stĺpec186" dataDxfId="3040"/>
    <tableColumn id="186" xr3:uid="{00000000-0010-0000-0100-0000BA000000}" name="Stĺpec185" dataDxfId="3039"/>
    <tableColumn id="185" xr3:uid="{00000000-0010-0000-0100-0000B9000000}" name="Stĺpec184" dataDxfId="3038"/>
    <tableColumn id="183" xr3:uid="{00000000-0010-0000-0100-0000B7000000}" name="Stĺpec183" dataDxfId="3037"/>
    <tableColumn id="192" xr3:uid="{00000000-0010-0000-0100-0000C0000000}" name="Stĺpec191" dataDxfId="3036"/>
    <tableColumn id="191" xr3:uid="{00000000-0010-0000-0100-0000BF000000}" name="Stĺpec190" dataDxfId="3035"/>
    <tableColumn id="138" xr3:uid="{00000000-0010-0000-0100-00008A000000}" name="Stĺpec138" dataDxfId="3034"/>
    <tableColumn id="139" xr3:uid="{00000000-0010-0000-0100-00008B000000}" name="Stĺpec139" dataDxfId="3033"/>
    <tableColumn id="140" xr3:uid="{00000000-0010-0000-0100-00008C000000}" name="Stĺpec140" dataDxfId="3032"/>
    <tableColumn id="141" xr3:uid="{00000000-0010-0000-0100-00008D000000}" name="Stĺpec141" dataDxfId="3031"/>
    <tableColumn id="142" xr3:uid="{00000000-0010-0000-0100-00008E000000}" name="Stĺpec142" dataDxfId="3030"/>
    <tableColumn id="143" xr3:uid="{00000000-0010-0000-0100-00008F000000}" name="Stĺpec143" dataDxfId="3029"/>
    <tableColumn id="144" xr3:uid="{00000000-0010-0000-0100-000090000000}" name="Stĺpec144" dataDxfId="3028"/>
    <tableColumn id="145" xr3:uid="{00000000-0010-0000-0100-000091000000}" name="Stĺpec145" dataDxfId="3027"/>
    <tableColumn id="146" xr3:uid="{00000000-0010-0000-0100-000092000000}" name="Stĺpec146" dataDxfId="3026"/>
    <tableColumn id="147" xr3:uid="{00000000-0010-0000-0100-000093000000}" name="Stĺpec147" dataDxfId="3025"/>
    <tableColumn id="148" xr3:uid="{00000000-0010-0000-0100-000094000000}" name="Stĺpec148" dataDxfId="3024"/>
    <tableColumn id="149" xr3:uid="{00000000-0010-0000-0100-000095000000}" name="Stĺpec149" dataDxfId="3023"/>
    <tableColumn id="150" xr3:uid="{00000000-0010-0000-0100-000096000000}" name="Stĺpec150" dataDxfId="3022"/>
    <tableColumn id="151" xr3:uid="{00000000-0010-0000-0100-000097000000}" name="Stĺpec151" dataDxfId="3021"/>
    <tableColumn id="152" xr3:uid="{00000000-0010-0000-0100-000098000000}" name="Stĺpec152" dataDxfId="3020"/>
    <tableColumn id="153" xr3:uid="{00000000-0010-0000-0100-000099000000}" name="Stĺpec153" dataDxfId="3019"/>
    <tableColumn id="154" xr3:uid="{00000000-0010-0000-0100-00009A000000}" name="Stĺpec154" dataDxfId="3018"/>
    <tableColumn id="155" xr3:uid="{00000000-0010-0000-0100-00009B000000}" name="Stĺpec155" dataDxfId="3017"/>
    <tableColumn id="156" xr3:uid="{00000000-0010-0000-0100-00009C000000}" name="Stĺpec156" dataDxfId="3016"/>
    <tableColumn id="157" xr3:uid="{00000000-0010-0000-0100-00009D000000}" name="Stĺpec157" dataDxfId="3015"/>
    <tableColumn id="196" xr3:uid="{00000000-0010-0000-0100-0000C4000000}" name="Stĺpec196" dataDxfId="3014"/>
    <tableColumn id="195" xr3:uid="{00000000-0010-0000-0100-0000C3000000}" name="Stĺpec195" dataDxfId="3013"/>
    <tableColumn id="202" xr3:uid="{00000000-0010-0000-0100-0000CA000000}" name="Stĺpec202" dataDxfId="3012"/>
    <tableColumn id="201" xr3:uid="{00000000-0010-0000-0100-0000C9000000}" name="Stĺpec201" dataDxfId="3011"/>
    <tableColumn id="200" xr3:uid="{00000000-0010-0000-0100-0000C8000000}" name="Stĺpec200" dataDxfId="3010"/>
    <tableColumn id="199" xr3:uid="{00000000-0010-0000-0100-0000C7000000}" name="Stĺpec199" dataDxfId="3009"/>
    <tableColumn id="198" xr3:uid="{00000000-0010-0000-0100-0000C6000000}" name="Stĺpec198" dataDxfId="3008"/>
    <tableColumn id="197" xr3:uid="{00000000-0010-0000-0100-0000C5000000}" name="Stĺpec197" dataDxfId="3007"/>
    <tableColumn id="194" xr3:uid="{00000000-0010-0000-0100-0000C2000000}" name="Stĺpec194" dataDxfId="3006"/>
    <tableColumn id="193" xr3:uid="{00000000-0010-0000-0100-0000C1000000}" name="Stĺpec193" dataDxfId="3005"/>
    <tableColumn id="184" xr3:uid="{00000000-0010-0000-0100-0000B8000000}" name="Stĺpec192" dataDxfId="3004"/>
    <tableColumn id="182" xr3:uid="{00000000-0010-0000-0100-0000B6000000}" name="Stĺpec182" dataDxfId="3003"/>
    <tableColumn id="158" xr3:uid="{00000000-0010-0000-0100-00009E000000}" name="Stĺpec158" dataDxfId="3002"/>
    <tableColumn id="159" xr3:uid="{00000000-0010-0000-0100-00009F000000}" name="Stĺpec159" dataDxfId="3001"/>
    <tableColumn id="160" xr3:uid="{00000000-0010-0000-0100-0000A0000000}" name="Stĺpec160" dataDxfId="3000"/>
    <tableColumn id="161" xr3:uid="{00000000-0010-0000-0100-0000A1000000}" name="Stĺpec161" dataDxfId="2999"/>
    <tableColumn id="162" xr3:uid="{00000000-0010-0000-0100-0000A2000000}" name="Stĺpec162" dataDxfId="2998"/>
    <tableColumn id="163" xr3:uid="{00000000-0010-0000-0100-0000A3000000}" name="Stĺpec163" dataDxfId="2997"/>
    <tableColumn id="215" xr3:uid="{00000000-0010-0000-0100-0000D7000000}" name="Stĺpec215" dataDxfId="2996"/>
    <tableColumn id="214" xr3:uid="{00000000-0010-0000-0100-0000D6000000}" name="Stĺpec214" dataDxfId="2995"/>
    <tableColumn id="213" xr3:uid="{00000000-0010-0000-0100-0000D5000000}" name="Stĺpec213" dataDxfId="2994"/>
    <tableColumn id="212" xr3:uid="{00000000-0010-0000-0100-0000D4000000}" name="Stĺpec212" dataDxfId="2993"/>
    <tableColumn id="211" xr3:uid="{00000000-0010-0000-0100-0000D3000000}" name="Stĺpec211" dataDxfId="2992"/>
    <tableColumn id="210" xr3:uid="{00000000-0010-0000-0100-0000D2000000}" name="Stĺpec210" dataDxfId="2991"/>
    <tableColumn id="209" xr3:uid="{00000000-0010-0000-0100-0000D1000000}" name="Stĺpec209" dataDxfId="2990"/>
    <tableColumn id="208" xr3:uid="{00000000-0010-0000-0100-0000D0000000}" name="Stĺpec208" dataDxfId="2989"/>
    <tableColumn id="207" xr3:uid="{00000000-0010-0000-0100-0000CF000000}" name="Stĺpec207" dataDxfId="2988"/>
    <tableColumn id="206" xr3:uid="{00000000-0010-0000-0100-0000CE000000}" name="Stĺpec206" dataDxfId="2987"/>
    <tableColumn id="205" xr3:uid="{00000000-0010-0000-0100-0000CD000000}" name="Stĺpec205" dataDxfId="2986"/>
    <tableColumn id="217" xr3:uid="{00000000-0010-0000-0100-0000D9000000}" name="Stĺpec217" dataDxfId="2985"/>
    <tableColumn id="216" xr3:uid="{00000000-0010-0000-0100-0000D8000000}" name="Stĺpec216" dataDxfId="2984"/>
    <tableColumn id="204" xr3:uid="{00000000-0010-0000-0100-0000CC000000}" name="Stĺpec204" dataDxfId="2983"/>
    <tableColumn id="203" xr3:uid="{00000000-0010-0000-0100-0000CB000000}" name="Stĺpec203" dataDxfId="2982"/>
    <tableColumn id="164" xr3:uid="{00000000-0010-0000-0100-0000A4000000}" name="Stĺpec164" dataDxfId="2981"/>
    <tableColumn id="165" xr3:uid="{00000000-0010-0000-0100-0000A5000000}" name="Stĺpec165" dataDxfId="2980"/>
    <tableColumn id="166" xr3:uid="{00000000-0010-0000-0100-0000A6000000}" name="Stĺpec166" dataDxfId="2979"/>
    <tableColumn id="167" xr3:uid="{00000000-0010-0000-0100-0000A7000000}" name="Stĺpec167" dataDxfId="2978"/>
    <tableColumn id="168" xr3:uid="{00000000-0010-0000-0100-0000A8000000}" name="Stĺpec168" dataDxfId="2977"/>
    <tableColumn id="169" xr3:uid="{00000000-0010-0000-0100-0000A9000000}" name="Stĺpec169" dataDxfId="2976"/>
    <tableColumn id="170" xr3:uid="{00000000-0010-0000-0100-0000AA000000}" name="Stĺpec170" dataDxfId="2975"/>
    <tableColumn id="171" xr3:uid="{00000000-0010-0000-0100-0000AB000000}" name="Stĺpec171" dataDxfId="2974"/>
    <tableColumn id="172" xr3:uid="{00000000-0010-0000-0100-0000AC000000}" name="Stĺpec172" dataDxfId="2973"/>
    <tableColumn id="173" xr3:uid="{00000000-0010-0000-0100-0000AD000000}" name="Stĺpec173" dataDxfId="2972"/>
    <tableColumn id="174" xr3:uid="{00000000-0010-0000-0100-0000AE000000}" name="Stĺpec174" dataDxfId="2971"/>
    <tableColumn id="175" xr3:uid="{00000000-0010-0000-0100-0000AF000000}" name="Stĺpec175" dataDxfId="2970"/>
    <tableColumn id="181" xr3:uid="{00000000-0010-0000-0100-0000B5000000}" name="Stĺpec181" dataDxfId="2969"/>
    <tableColumn id="176" xr3:uid="{00000000-0010-0000-0100-0000B0000000}" name="Stĺpec176" dataDxfId="2968"/>
    <tableColumn id="177" xr3:uid="{00000000-0010-0000-0100-0000B1000000}" name="Stĺpec177" dataDxfId="2967"/>
    <tableColumn id="178" xr3:uid="{00000000-0010-0000-0100-0000B2000000}" name="Stĺpec178" dataDxfId="2966"/>
    <tableColumn id="179" xr3:uid="{00000000-0010-0000-0100-0000B3000000}" name="Stĺpec179" dataDxfId="2965"/>
    <tableColumn id="226" xr3:uid="{00000000-0010-0000-0100-0000E2000000}" name="Stĺpec226" dataDxfId="2964"/>
    <tableColumn id="225" xr3:uid="{00000000-0010-0000-0100-0000E1000000}" name="Stĺpec225" dataDxfId="2963"/>
    <tableColumn id="224" xr3:uid="{00000000-0010-0000-0100-0000E0000000}" name="Stĺpec224" dataDxfId="2962"/>
    <tableColumn id="271" xr3:uid="{00000000-0010-0000-0100-00000F010000}" name="Stĺpec271" dataDxfId="2961"/>
    <tableColumn id="270" xr3:uid="{00000000-0010-0000-0100-00000E010000}" name="Stĺpec270" dataDxfId="2960"/>
    <tableColumn id="269" xr3:uid="{00000000-0010-0000-0100-00000D010000}" name="Stĺpec269" dataDxfId="2959"/>
    <tableColumn id="268" xr3:uid="{00000000-0010-0000-0100-00000C010000}" name="Stĺpec268" dataDxfId="2958"/>
    <tableColumn id="267" xr3:uid="{00000000-0010-0000-0100-00000B010000}" name="Stĺpec267" dataDxfId="2957"/>
    <tableColumn id="266" xr3:uid="{00000000-0010-0000-0100-00000A010000}" name="Stĺpec266" dataDxfId="2956"/>
    <tableColumn id="265" xr3:uid="{00000000-0010-0000-0100-000009010000}" name="Stĺpec265" dataDxfId="2955"/>
    <tableColumn id="264" xr3:uid="{00000000-0010-0000-0100-000008010000}" name="Stĺpec264" dataDxfId="2954"/>
    <tableColumn id="263" xr3:uid="{00000000-0010-0000-0100-000007010000}" name="Stĺpec263" dataDxfId="2953"/>
    <tableColumn id="262" xr3:uid="{00000000-0010-0000-0100-000006010000}" name="Stĺpec262" dataDxfId="2952"/>
    <tableColumn id="261" xr3:uid="{00000000-0010-0000-0100-000005010000}" name="Stĺpec261" dataDxfId="2951"/>
    <tableColumn id="260" xr3:uid="{00000000-0010-0000-0100-000004010000}" name="Stĺpec260" dataDxfId="2950"/>
    <tableColumn id="259" xr3:uid="{00000000-0010-0000-0100-000003010000}" name="Stĺpec259" dataDxfId="2949"/>
    <tableColumn id="258" xr3:uid="{00000000-0010-0000-0100-000002010000}" name="Stĺpec258" dataDxfId="2948"/>
    <tableColumn id="257" xr3:uid="{00000000-0010-0000-0100-000001010000}" name="Stĺpec257" dataDxfId="2947"/>
    <tableColumn id="256" xr3:uid="{00000000-0010-0000-0100-000000010000}" name="Stĺpec256" dataDxfId="2946"/>
    <tableColumn id="255" xr3:uid="{00000000-0010-0000-0100-0000FF000000}" name="Stĺpec255" dataDxfId="2945"/>
    <tableColumn id="254" xr3:uid="{00000000-0010-0000-0100-0000FE000000}" name="Stĺpec254" dataDxfId="2944"/>
    <tableColumn id="253" xr3:uid="{00000000-0010-0000-0100-0000FD000000}" name="Stĺpec253" dataDxfId="2943"/>
    <tableColumn id="252" xr3:uid="{00000000-0010-0000-0100-0000FC000000}" name="Stĺpec252" dataDxfId="2942"/>
    <tableColumn id="251" xr3:uid="{00000000-0010-0000-0100-0000FB000000}" name="Stĺpec251" dataDxfId="2941"/>
    <tableColumn id="250" xr3:uid="{00000000-0010-0000-0100-0000FA000000}" name="Stĺpec250" dataDxfId="2940"/>
    <tableColumn id="249" xr3:uid="{00000000-0010-0000-0100-0000F9000000}" name="Stĺpec249" dataDxfId="2939"/>
    <tableColumn id="248" xr3:uid="{00000000-0010-0000-0100-0000F8000000}" name="Stĺpec248" dataDxfId="2938"/>
    <tableColumn id="247" xr3:uid="{00000000-0010-0000-0100-0000F7000000}" name="Stĺpec247" dataDxfId="2937"/>
    <tableColumn id="246" xr3:uid="{00000000-0010-0000-0100-0000F6000000}" name="Stĺpec246" dataDxfId="2936"/>
    <tableColumn id="245" xr3:uid="{00000000-0010-0000-0100-0000F5000000}" name="Stĺpec245" dataDxfId="2935"/>
    <tableColumn id="244" xr3:uid="{00000000-0010-0000-0100-0000F4000000}" name="Stĺpec244" dataDxfId="2934"/>
    <tableColumn id="243" xr3:uid="{00000000-0010-0000-0100-0000F3000000}" name="Stĺpec243" dataDxfId="2933"/>
    <tableColumn id="242" xr3:uid="{00000000-0010-0000-0100-0000F2000000}" name="Stĺpec242" dataDxfId="2932"/>
    <tableColumn id="241" xr3:uid="{00000000-0010-0000-0100-0000F1000000}" name="Stĺpec241" dataDxfId="2931"/>
    <tableColumn id="240" xr3:uid="{00000000-0010-0000-0100-0000F0000000}" name="Stĺpec240" dataDxfId="2930"/>
    <tableColumn id="239" xr3:uid="{00000000-0010-0000-0100-0000EF000000}" name="Stĺpec239" dataDxfId="2929"/>
    <tableColumn id="238" xr3:uid="{00000000-0010-0000-0100-0000EE000000}" name="Stĺpec238" dataDxfId="2928"/>
    <tableColumn id="237" xr3:uid="{00000000-0010-0000-0100-0000ED000000}" name="Stĺpec237" dataDxfId="2927"/>
    <tableColumn id="236" xr3:uid="{00000000-0010-0000-0100-0000EC000000}" name="Stĺpec236" dataDxfId="2926"/>
    <tableColumn id="235" xr3:uid="{00000000-0010-0000-0100-0000EB000000}" name="Stĺpec235" dataDxfId="2925"/>
    <tableColumn id="234" xr3:uid="{00000000-0010-0000-0100-0000EA000000}" name="Stĺpec234" dataDxfId="2924"/>
    <tableColumn id="233" xr3:uid="{00000000-0010-0000-0100-0000E9000000}" name="Stĺpec233" dataDxfId="2923"/>
    <tableColumn id="232" xr3:uid="{00000000-0010-0000-0100-0000E8000000}" name="Stĺpec232" dataDxfId="2922"/>
    <tableColumn id="231" xr3:uid="{00000000-0010-0000-0100-0000E7000000}" name="Stĺpec231" dataDxfId="2921"/>
    <tableColumn id="230" xr3:uid="{00000000-0010-0000-0100-0000E6000000}" name="Stĺpec230" dataDxfId="2920"/>
    <tableColumn id="229" xr3:uid="{00000000-0010-0000-0100-0000E5000000}" name="Stĺpec229" dataDxfId="2919"/>
    <tableColumn id="223" xr3:uid="{00000000-0010-0000-0100-0000DF000000}" name="Stĺpec223" dataDxfId="2918"/>
    <tableColumn id="222" xr3:uid="{00000000-0010-0000-0100-0000DE000000}" name="Stĺpec222" dataDxfId="2917"/>
    <tableColumn id="297" xr3:uid="{00000000-0010-0000-0100-000029010000}" name="Stĺpec297" dataDxfId="2916"/>
    <tableColumn id="296" xr3:uid="{00000000-0010-0000-0100-000028010000}" name="Stĺpec296" dataDxfId="2915"/>
    <tableColumn id="295" xr3:uid="{00000000-0010-0000-0100-000027010000}" name="Stĺpec295" dataDxfId="2914"/>
    <tableColumn id="294" xr3:uid="{00000000-0010-0000-0100-000026010000}" name="Stĺpec294" dataDxfId="2913"/>
    <tableColumn id="293" xr3:uid="{00000000-0010-0000-0100-000025010000}" name="Stĺpec293" dataDxfId="2912"/>
    <tableColumn id="292" xr3:uid="{00000000-0010-0000-0100-000024010000}" name="Stĺpec292" dataDxfId="2911"/>
    <tableColumn id="291" xr3:uid="{00000000-0010-0000-0100-000023010000}" name="Stĺpec291" dataDxfId="2910"/>
    <tableColumn id="290" xr3:uid="{00000000-0010-0000-0100-000022010000}" name="Stĺpec290" dataDxfId="2909"/>
    <tableColumn id="289" xr3:uid="{00000000-0010-0000-0100-000021010000}" name="Stĺpec289" dataDxfId="2908"/>
    <tableColumn id="288" xr3:uid="{00000000-0010-0000-0100-000020010000}" name="Stĺpec288" dataDxfId="2907"/>
    <tableColumn id="287" xr3:uid="{00000000-0010-0000-0100-00001F010000}" name="Stĺpec287" dataDxfId="2906"/>
    <tableColumn id="286" xr3:uid="{00000000-0010-0000-0100-00001E010000}" name="Stĺpec286" dataDxfId="2905"/>
    <tableColumn id="285" xr3:uid="{00000000-0010-0000-0100-00001D010000}" name="Stĺpec285" dataDxfId="2904"/>
    <tableColumn id="284" xr3:uid="{00000000-0010-0000-0100-00001C010000}" name="Stĺpec284" dataDxfId="2903"/>
    <tableColumn id="283" xr3:uid="{00000000-0010-0000-0100-00001B010000}" name="Stĺpec283" dataDxfId="2902"/>
    <tableColumn id="282" xr3:uid="{00000000-0010-0000-0100-00001A010000}" name="Stĺpec282" dataDxfId="2901"/>
    <tableColumn id="281" xr3:uid="{00000000-0010-0000-0100-000019010000}" name="Stĺpec281" dataDxfId="2900"/>
    <tableColumn id="280" xr3:uid="{00000000-0010-0000-0100-000018010000}" name="Stĺpec280" dataDxfId="2899"/>
    <tableColumn id="279" xr3:uid="{00000000-0010-0000-0100-000017010000}" name="Stĺpec279" dataDxfId="2898"/>
    <tableColumn id="278" xr3:uid="{00000000-0010-0000-0100-000016010000}" name="Stĺpec278" dataDxfId="2897"/>
    <tableColumn id="277" xr3:uid="{00000000-0010-0000-0100-000015010000}" name="Stĺpec277" dataDxfId="2896"/>
    <tableColumn id="276" xr3:uid="{00000000-0010-0000-0100-000014010000}" name="Stĺpec276" dataDxfId="2895"/>
    <tableColumn id="275" xr3:uid="{00000000-0010-0000-0100-000013010000}" name="Stĺpec275" dataDxfId="2894"/>
    <tableColumn id="324" xr3:uid="{00000000-0010-0000-0100-000044010000}" name="Stĺpec324" dataDxfId="2893"/>
    <tableColumn id="323" xr3:uid="{00000000-0010-0000-0100-000043010000}" name="Stĺpec323" dataDxfId="2892"/>
    <tableColumn id="322" xr3:uid="{00000000-0010-0000-0100-000042010000}" name="Stĺpec322" dataDxfId="2891"/>
    <tableColumn id="321" xr3:uid="{00000000-0010-0000-0100-000041010000}" name="Stĺpec321" dataDxfId="2890"/>
    <tableColumn id="320" xr3:uid="{00000000-0010-0000-0100-000040010000}" name="Stĺpec320" dataDxfId="2889"/>
    <tableColumn id="319" xr3:uid="{00000000-0010-0000-0100-00003F010000}" name="Stĺpec319" dataDxfId="2888"/>
    <tableColumn id="316" xr3:uid="{00000000-0010-0000-0100-00003C010000}" name="Stĺpec316" dataDxfId="2887"/>
    <tableColumn id="315" xr3:uid="{00000000-0010-0000-0100-00003B010000}" name="Stĺpec315" dataDxfId="2886"/>
    <tableColumn id="314" xr3:uid="{00000000-0010-0000-0100-00003A010000}" name="Stĺpec314" dataDxfId="2885"/>
    <tableColumn id="313" xr3:uid="{00000000-0010-0000-0100-000039010000}" name="Stĺpec313" dataDxfId="2884"/>
    <tableColumn id="312" xr3:uid="{00000000-0010-0000-0100-000038010000}" name="Stĺpec312" dataDxfId="2883"/>
    <tableColumn id="311" xr3:uid="{00000000-0010-0000-0100-000037010000}" name="Stĺpec311" dataDxfId="2882"/>
    <tableColumn id="310" xr3:uid="{00000000-0010-0000-0100-000036010000}" name="Stĺpec310" dataDxfId="2881"/>
    <tableColumn id="309" xr3:uid="{00000000-0010-0000-0100-000035010000}" name="Stĺpec309" dataDxfId="2880"/>
    <tableColumn id="308" xr3:uid="{00000000-0010-0000-0100-000034010000}" name="Stĺpec308" dataDxfId="2879"/>
    <tableColumn id="307" xr3:uid="{00000000-0010-0000-0100-000033010000}" name="Stĺpec307" dataDxfId="2878"/>
    <tableColumn id="306" xr3:uid="{00000000-0010-0000-0100-000032010000}" name="Stĺpec306" dataDxfId="2877"/>
    <tableColumn id="305" xr3:uid="{00000000-0010-0000-0100-000031010000}" name="Stĺpec305" dataDxfId="2876"/>
    <tableColumn id="304" xr3:uid="{00000000-0010-0000-0100-000030010000}" name="Stĺpec304" dataDxfId="2875"/>
    <tableColumn id="303" xr3:uid="{00000000-0010-0000-0100-00002F010000}" name="Stĺpec303" dataDxfId="2874"/>
    <tableColumn id="302" xr3:uid="{00000000-0010-0000-0100-00002E010000}" name="Stĺpec302" dataDxfId="2873"/>
    <tableColumn id="301" xr3:uid="{00000000-0010-0000-0100-00002D010000}" name="Stĺpec301" dataDxfId="2872"/>
    <tableColumn id="300" xr3:uid="{00000000-0010-0000-0100-00002C010000}" name="Stĺpec300" dataDxfId="2871"/>
    <tableColumn id="299" xr3:uid="{00000000-0010-0000-0100-00002B010000}" name="Stĺpec299" dataDxfId="2870"/>
    <tableColumn id="298" xr3:uid="{00000000-0010-0000-0100-00002A010000}" name="Stĺpec298" dataDxfId="2869"/>
    <tableColumn id="274" xr3:uid="{00000000-0010-0000-0100-000012010000}" name="Stĺpec274" dataDxfId="2868"/>
    <tableColumn id="221" xr3:uid="{00000000-0010-0000-0100-0000DD000000}" name="Stĺpec221" dataDxfId="2867"/>
    <tableColumn id="220" xr3:uid="{00000000-0010-0000-0100-0000DC000000}" name="Stĺpec220" dataDxfId="2866"/>
    <tableColumn id="219" xr3:uid="{00000000-0010-0000-0100-0000DB000000}" name="Stĺpec219" dataDxfId="2865"/>
    <tableColumn id="218" xr3:uid="{00000000-0010-0000-0100-0000DA000000}" name="Stĺpec218" dataDxfId="2864"/>
    <tableColumn id="334" xr3:uid="{00000000-0010-0000-0100-00004E010000}" name="Stĺpec334" dataDxfId="2863"/>
    <tableColumn id="333" xr3:uid="{00000000-0010-0000-0100-00004D010000}" name="Stĺpec333" dataDxfId="2862"/>
    <tableColumn id="332" xr3:uid="{00000000-0010-0000-0100-00004C010000}" name="Stĺpec332" dataDxfId="2861"/>
    <tableColumn id="331" xr3:uid="{00000000-0010-0000-0100-00004B010000}" name="Stĺpec331" dataDxfId="2860"/>
    <tableColumn id="330" xr3:uid="{00000000-0010-0000-0100-00004A010000}" name="Stĺpec330" dataDxfId="2859"/>
    <tableColumn id="329" xr3:uid="{00000000-0010-0000-0100-000049010000}" name="Stĺpec329" dataDxfId="2858"/>
    <tableColumn id="328" xr3:uid="{00000000-0010-0000-0100-000048010000}" name="Stĺpec328" dataDxfId="2857"/>
    <tableColumn id="327" xr3:uid="{00000000-0010-0000-0100-000047010000}" name="Stĺpec327" dataDxfId="2856"/>
    <tableColumn id="326" xr3:uid="{00000000-0010-0000-0100-000046010000}" name="Stĺpec326" dataDxfId="2855"/>
    <tableColumn id="325" xr3:uid="{00000000-0010-0000-0100-000045010000}" name="Stĺpec325" dataDxfId="2854"/>
    <tableColumn id="272" xr3:uid="{00000000-0010-0000-0100-000010010000}" name="Stĺpec272" dataDxfId="2853"/>
    <tableColumn id="10" xr3:uid="{00000000-0010-0000-0100-00000A000000}" name="Stĺpec10" dataDxfId="2852"/>
    <tableColumn id="343" xr3:uid="{00000000-0010-0000-0100-000057010000}" name="Stĺpec343" dataDxfId="2851"/>
    <tableColumn id="342" xr3:uid="{00000000-0010-0000-0100-000056010000}" name="Stĺpec342" dataDxfId="2850"/>
    <tableColumn id="341" xr3:uid="{00000000-0010-0000-0100-000055010000}" name="Stĺpec341" dataDxfId="2849"/>
    <tableColumn id="340" xr3:uid="{00000000-0010-0000-0100-000054010000}" name="Stĺpec340" dataDxfId="2848"/>
    <tableColumn id="339" xr3:uid="{00000000-0010-0000-0100-000053010000}" name="Stĺpec339" dataDxfId="2847"/>
    <tableColumn id="338" xr3:uid="{00000000-0010-0000-0100-000052010000}" name="Stĺpec338" dataDxfId="2846"/>
    <tableColumn id="337" xr3:uid="{00000000-0010-0000-0100-000051010000}" name="Stĺpec337" dataDxfId="2845"/>
    <tableColumn id="336" xr3:uid="{00000000-0010-0000-0100-000050010000}" name="Stĺpec336" dataDxfId="2844"/>
    <tableColumn id="335" xr3:uid="{00000000-0010-0000-0100-00004F010000}" name="Stĺpec335" dataDxfId="2843"/>
    <tableColumn id="364" xr3:uid="{00000000-0010-0000-0100-00006C010000}" name="Stĺpec364" dataDxfId="2842"/>
    <tableColumn id="363" xr3:uid="{00000000-0010-0000-0100-00006B010000}" name="Stĺpec363" dataDxfId="2841"/>
    <tableColumn id="362" xr3:uid="{00000000-0010-0000-0100-00006A010000}" name="Stĺpec362" dataDxfId="2840"/>
    <tableColumn id="361" xr3:uid="{00000000-0010-0000-0100-000069010000}" name="Stĺpec361" dataDxfId="2839"/>
    <tableColumn id="360" xr3:uid="{00000000-0010-0000-0100-000068010000}" name="Stĺpec360" dataDxfId="2838"/>
    <tableColumn id="359" xr3:uid="{00000000-0010-0000-0100-000067010000}" name="Stĺpec359" dataDxfId="2837"/>
    <tableColumn id="358" xr3:uid="{00000000-0010-0000-0100-000066010000}" name="Stĺpec358" dataDxfId="2836"/>
    <tableColumn id="357" xr3:uid="{00000000-0010-0000-0100-000065010000}" name="Stĺpec357" dataDxfId="2835"/>
    <tableColumn id="356" xr3:uid="{00000000-0010-0000-0100-000064010000}" name="Stĺpec356" dataDxfId="2834"/>
    <tableColumn id="355" xr3:uid="{00000000-0010-0000-0100-000063010000}" name="Stĺpec355" dataDxfId="2833"/>
    <tableColumn id="354" xr3:uid="{00000000-0010-0000-0100-000062010000}" name="Stĺpec354" dataDxfId="2832"/>
    <tableColumn id="353" xr3:uid="{00000000-0010-0000-0100-000061010000}" name="Stĺpec353" dataDxfId="2831"/>
    <tableColumn id="352" xr3:uid="{00000000-0010-0000-0100-000060010000}" name="Stĺpec352" dataDxfId="2830"/>
    <tableColumn id="351" xr3:uid="{00000000-0010-0000-0100-00005F010000}" name="Stĺpec351" dataDxfId="2829"/>
    <tableColumn id="350" xr3:uid="{00000000-0010-0000-0100-00005E010000}" name="Stĺpec350" dataDxfId="2828"/>
    <tableColumn id="349" xr3:uid="{00000000-0010-0000-0100-00005D010000}" name="Stĺpec349" dataDxfId="2827"/>
    <tableColumn id="348" xr3:uid="{00000000-0010-0000-0100-00005C010000}" name="Stĺpec348" dataDxfId="2826"/>
    <tableColumn id="347" xr3:uid="{00000000-0010-0000-0100-00005B010000}" name="Stĺpec347" dataDxfId="2825"/>
    <tableColumn id="346" xr3:uid="{00000000-0010-0000-0100-00005A010000}" name="Stĺpec346" dataDxfId="2824"/>
    <tableColumn id="345" xr3:uid="{00000000-0010-0000-0100-000059010000}" name="Stĺpec345" dataDxfId="2823"/>
    <tableColumn id="344" xr3:uid="{00000000-0010-0000-0100-000058010000}" name="Stĺpec344" dataDxfId="2822"/>
    <tableColumn id="369" xr3:uid="{00000000-0010-0000-0100-000071010000}" name="Stĺpec369" dataDxfId="2821"/>
    <tableColumn id="368" xr3:uid="{00000000-0010-0000-0100-000070010000}" name="Stĺpec368" dataDxfId="2820"/>
    <tableColumn id="367" xr3:uid="{00000000-0010-0000-0100-00006F010000}" name="Stĺpec367" dataDxfId="2819"/>
    <tableColumn id="366" xr3:uid="{00000000-0010-0000-0100-00006E010000}" name="Stĺpec366" dataDxfId="2818"/>
    <tableColumn id="365" xr3:uid="{00000000-0010-0000-0100-00006D010000}" name="Stĺpec365" dataDxfId="2817"/>
    <tableColumn id="390" xr3:uid="{00000000-0010-0000-0100-000086010000}" name="Stĺpec390" dataDxfId="2816"/>
    <tableColumn id="389" xr3:uid="{00000000-0010-0000-0100-000085010000}" name="Stĺpec389" dataDxfId="2815"/>
    <tableColumn id="388" xr3:uid="{00000000-0010-0000-0100-000084010000}" name="Stĺpec388" dataDxfId="2814"/>
    <tableColumn id="387" xr3:uid="{00000000-0010-0000-0100-000083010000}" name="Stĺpec387" dataDxfId="2813"/>
    <tableColumn id="386" xr3:uid="{00000000-0010-0000-0100-000082010000}" name="Stĺpec386" dataDxfId="2812"/>
    <tableColumn id="385" xr3:uid="{00000000-0010-0000-0100-000081010000}" name="Stĺpec385" dataDxfId="2811"/>
    <tableColumn id="384" xr3:uid="{00000000-0010-0000-0100-000080010000}" name="Stĺpec384" dataDxfId="2810"/>
    <tableColumn id="383" xr3:uid="{00000000-0010-0000-0100-00007F010000}" name="Stĺpec383" dataDxfId="2809"/>
    <tableColumn id="382" xr3:uid="{00000000-0010-0000-0100-00007E010000}" name="Stĺpec382" dataDxfId="2808"/>
    <tableColumn id="381" xr3:uid="{00000000-0010-0000-0100-00007D010000}" name="Stĺpec381" dataDxfId="2807"/>
    <tableColumn id="380" xr3:uid="{00000000-0010-0000-0100-00007C010000}" name="Stĺpec380" dataDxfId="2806"/>
    <tableColumn id="379" xr3:uid="{00000000-0010-0000-0100-00007B010000}" name="Stĺpec379" dataDxfId="2805"/>
    <tableColumn id="378" xr3:uid="{00000000-0010-0000-0100-00007A010000}" name="Stĺpec378" dataDxfId="2804"/>
    <tableColumn id="377" xr3:uid="{00000000-0010-0000-0100-000079010000}" name="Stĺpec377" dataDxfId="2803"/>
    <tableColumn id="376" xr3:uid="{00000000-0010-0000-0100-000078010000}" name="Stĺpec376" dataDxfId="2802"/>
    <tableColumn id="375" xr3:uid="{00000000-0010-0000-0100-000077010000}" name="Stĺpec375" dataDxfId="2801"/>
    <tableColumn id="374" xr3:uid="{00000000-0010-0000-0100-000076010000}" name="Stĺpec374" dataDxfId="2800"/>
    <tableColumn id="373" xr3:uid="{00000000-0010-0000-0100-000075010000}" name="Stĺpec373" dataDxfId="2799"/>
    <tableColumn id="372" xr3:uid="{00000000-0010-0000-0100-000074010000}" name="Stĺpec372" dataDxfId="2798"/>
    <tableColumn id="371" xr3:uid="{00000000-0010-0000-0100-000073010000}" name="Stĺpec371" dataDxfId="2797"/>
    <tableColumn id="370" xr3:uid="{00000000-0010-0000-0100-000072010000}" name="Stĺpec370" dataDxfId="2796"/>
    <tableColumn id="400" xr3:uid="{00000000-0010-0000-0100-000090010000}" name="Stĺpec400" dataDxfId="2795"/>
    <tableColumn id="399" xr3:uid="{00000000-0010-0000-0100-00008F010000}" name="Stĺpec399" dataDxfId="2794"/>
    <tableColumn id="398" xr3:uid="{00000000-0010-0000-0100-00008E010000}" name="Stĺpec398" dataDxfId="2793"/>
    <tableColumn id="397" xr3:uid="{00000000-0010-0000-0100-00008D010000}" name="Stĺpec397" dataDxfId="2792"/>
    <tableColumn id="396" xr3:uid="{00000000-0010-0000-0100-00008C010000}" name="Stĺpec396" dataDxfId="2791"/>
    <tableColumn id="395" xr3:uid="{00000000-0010-0000-0100-00008B010000}" name="Stĺpec395" dataDxfId="2790"/>
    <tableColumn id="394" xr3:uid="{00000000-0010-0000-0100-00008A010000}" name="Stĺpec394" dataDxfId="2789"/>
    <tableColumn id="393" xr3:uid="{00000000-0010-0000-0100-000089010000}" name="Stĺpec393" dataDxfId="2788"/>
    <tableColumn id="392" xr3:uid="{00000000-0010-0000-0100-000088010000}" name="Stĺpec392" dataDxfId="2787"/>
    <tableColumn id="391" xr3:uid="{00000000-0010-0000-0100-000087010000}" name="Stĺpec391" dataDxfId="2786"/>
    <tableColumn id="440" xr3:uid="{00000000-0010-0000-0100-0000B8010000}" name="Stĺpec440" dataDxfId="2785"/>
    <tableColumn id="439" xr3:uid="{00000000-0010-0000-0100-0000B7010000}" name="Stĺpec439" dataDxfId="2784"/>
    <tableColumn id="438" xr3:uid="{00000000-0010-0000-0100-0000B6010000}" name="Stĺpec438" dataDxfId="2783"/>
    <tableColumn id="437" xr3:uid="{00000000-0010-0000-0100-0000B5010000}" name="Stĺpec437" dataDxfId="2782"/>
    <tableColumn id="436" xr3:uid="{00000000-0010-0000-0100-0000B4010000}" name="Stĺpec436" dataDxfId="2781"/>
    <tableColumn id="435" xr3:uid="{00000000-0010-0000-0100-0000B3010000}" name="Stĺpec435" dataDxfId="2780"/>
    <tableColumn id="434" xr3:uid="{00000000-0010-0000-0100-0000B2010000}" name="Stĺpec434" dataDxfId="2779"/>
    <tableColumn id="433" xr3:uid="{00000000-0010-0000-0100-0000B1010000}" name="Stĺpec433" dataDxfId="2778"/>
    <tableColumn id="432" xr3:uid="{00000000-0010-0000-0100-0000B0010000}" name="Stĺpec432" dataDxfId="2777"/>
    <tableColumn id="431" xr3:uid="{00000000-0010-0000-0100-0000AF010000}" name="Stĺpec431" dataDxfId="2776"/>
    <tableColumn id="430" xr3:uid="{00000000-0010-0000-0100-0000AE010000}" name="Stĺpec430" dataDxfId="2775"/>
    <tableColumn id="429" xr3:uid="{00000000-0010-0000-0100-0000AD010000}" name="Stĺpec429" dataDxfId="2774"/>
    <tableColumn id="428" xr3:uid="{00000000-0010-0000-0100-0000AC010000}" name="Stĺpec428" dataDxfId="2773"/>
    <tableColumn id="427" xr3:uid="{00000000-0010-0000-0100-0000AB010000}" name="Stĺpec427" dataDxfId="2772"/>
    <tableColumn id="426" xr3:uid="{00000000-0010-0000-0100-0000AA010000}" name="Stĺpec426" dataDxfId="2771"/>
    <tableColumn id="425" xr3:uid="{00000000-0010-0000-0100-0000A9010000}" name="Stĺpec425" dataDxfId="2770"/>
    <tableColumn id="424" xr3:uid="{00000000-0010-0000-0100-0000A8010000}" name="Stĺpec424" dataDxfId="2769"/>
    <tableColumn id="423" xr3:uid="{00000000-0010-0000-0100-0000A7010000}" name="Stĺpec423" dataDxfId="2768"/>
    <tableColumn id="422" xr3:uid="{00000000-0010-0000-0100-0000A6010000}" name="Stĺpec422" dataDxfId="2767"/>
    <tableColumn id="421" xr3:uid="{00000000-0010-0000-0100-0000A5010000}" name="Stĺpec421" dataDxfId="2766"/>
    <tableColumn id="420" xr3:uid="{00000000-0010-0000-0100-0000A4010000}" name="Stĺpec420" dataDxfId="2765"/>
    <tableColumn id="419" xr3:uid="{00000000-0010-0000-0100-0000A3010000}" name="Stĺpec419" dataDxfId="2764"/>
    <tableColumn id="418" xr3:uid="{00000000-0010-0000-0100-0000A2010000}" name="Stĺpec418" dataDxfId="2763"/>
    <tableColumn id="417" xr3:uid="{00000000-0010-0000-0100-0000A1010000}" name="Stĺpec417" dataDxfId="2762"/>
    <tableColumn id="416" xr3:uid="{00000000-0010-0000-0100-0000A0010000}" name="Stĺpec416" dataDxfId="2761"/>
    <tableColumn id="415" xr3:uid="{00000000-0010-0000-0100-00009F010000}" name="Stĺpec415" dataDxfId="2760"/>
    <tableColumn id="414" xr3:uid="{00000000-0010-0000-0100-00009E010000}" name="Stĺpec414" dataDxfId="2759"/>
    <tableColumn id="413" xr3:uid="{00000000-0010-0000-0100-00009D010000}" name="Stĺpec413" dataDxfId="2758"/>
    <tableColumn id="412" xr3:uid="{00000000-0010-0000-0100-00009C010000}" name="Stĺpec412" dataDxfId="2757"/>
    <tableColumn id="411" xr3:uid="{00000000-0010-0000-0100-00009B010000}" name="Stĺpec411" dataDxfId="2756"/>
    <tableColumn id="410" xr3:uid="{00000000-0010-0000-0100-00009A010000}" name="Stĺpec410" dataDxfId="2755"/>
    <tableColumn id="409" xr3:uid="{00000000-0010-0000-0100-000099010000}" name="Stĺpec409" dataDxfId="2754"/>
    <tableColumn id="408" xr3:uid="{00000000-0010-0000-0100-000098010000}" name="Stĺpec408" dataDxfId="2753"/>
    <tableColumn id="407" xr3:uid="{00000000-0010-0000-0100-000097010000}" name="Stĺpec407" dataDxfId="2752"/>
    <tableColumn id="406" xr3:uid="{00000000-0010-0000-0100-000096010000}" name="Stĺpec406" dataDxfId="2751"/>
    <tableColumn id="405" xr3:uid="{00000000-0010-0000-0100-000095010000}" name="Stĺpec405" dataDxfId="2750"/>
    <tableColumn id="404" xr3:uid="{00000000-0010-0000-0100-000094010000}" name="Stĺpec404" dataDxfId="2749"/>
    <tableColumn id="403" xr3:uid="{00000000-0010-0000-0100-000093010000}" name="Stĺpec403" dataDxfId="2748"/>
    <tableColumn id="402" xr3:uid="{00000000-0010-0000-0100-000092010000}" name="Stĺpec402" dataDxfId="2747"/>
    <tableColumn id="401" xr3:uid="{00000000-0010-0000-0100-000091010000}" name="Stĺpec401" dataDxfId="2746"/>
    <tableColumn id="468" xr3:uid="{00000000-0010-0000-0100-0000D4010000}" name="Stĺpec468" dataDxfId="2745"/>
    <tableColumn id="467" xr3:uid="{00000000-0010-0000-0100-0000D3010000}" name="Stĺpec467" dataDxfId="2744"/>
    <tableColumn id="466" xr3:uid="{00000000-0010-0000-0100-0000D2010000}" name="Stĺpec466" dataDxfId="2743"/>
    <tableColumn id="465" xr3:uid="{00000000-0010-0000-0100-0000D1010000}" name="Stĺpec465" dataDxfId="2742"/>
    <tableColumn id="464" xr3:uid="{00000000-0010-0000-0100-0000D0010000}" name="Stĺpec464" dataDxfId="2741"/>
    <tableColumn id="463" xr3:uid="{00000000-0010-0000-0100-0000CF010000}" name="Stĺpec463" dataDxfId="2740"/>
    <tableColumn id="462" xr3:uid="{00000000-0010-0000-0100-0000CE010000}" name="Stĺpec462" dataDxfId="2739"/>
    <tableColumn id="461" xr3:uid="{00000000-0010-0000-0100-0000CD010000}" name="Stĺpec461" dataDxfId="2738"/>
    <tableColumn id="460" xr3:uid="{00000000-0010-0000-0100-0000CC010000}" name="Stĺpec460" dataDxfId="2737"/>
    <tableColumn id="459" xr3:uid="{00000000-0010-0000-0100-0000CB010000}" name="Stĺpec459" dataDxfId="2736"/>
    <tableColumn id="458" xr3:uid="{00000000-0010-0000-0100-0000CA010000}" name="Stĺpec458" dataDxfId="2735"/>
    <tableColumn id="457" xr3:uid="{00000000-0010-0000-0100-0000C9010000}" name="Stĺpec457" dataDxfId="2734"/>
    <tableColumn id="456" xr3:uid="{00000000-0010-0000-0100-0000C8010000}" name="Stĺpec456" dataDxfId="2733"/>
    <tableColumn id="455" xr3:uid="{00000000-0010-0000-0100-0000C7010000}" name="Stĺpec455" dataDxfId="2732"/>
    <tableColumn id="454" xr3:uid="{00000000-0010-0000-0100-0000C6010000}" name="Stĺpec454" dataDxfId="2731"/>
    <tableColumn id="453" xr3:uid="{00000000-0010-0000-0100-0000C5010000}" name="Stĺpec453" dataDxfId="2730"/>
    <tableColumn id="452" xr3:uid="{00000000-0010-0000-0100-0000C4010000}" name="Stĺpec452" dataDxfId="2729"/>
    <tableColumn id="451" xr3:uid="{00000000-0010-0000-0100-0000C3010000}" name="Stĺpec451" dataDxfId="2728"/>
    <tableColumn id="450" xr3:uid="{00000000-0010-0000-0100-0000C2010000}" name="Stĺpec450" dataDxfId="2727"/>
    <tableColumn id="449" xr3:uid="{00000000-0010-0000-0100-0000C1010000}" name="Stĺpec449" dataDxfId="2726"/>
    <tableColumn id="448" xr3:uid="{00000000-0010-0000-0100-0000C0010000}" name="Stĺpec448" dataDxfId="2725"/>
    <tableColumn id="447" xr3:uid="{00000000-0010-0000-0100-0000BF010000}" name="Stĺpec447" dataDxfId="2724"/>
    <tableColumn id="446" xr3:uid="{00000000-0010-0000-0100-0000BE010000}" name="Stĺpec446" dataDxfId="2723"/>
    <tableColumn id="445" xr3:uid="{00000000-0010-0000-0100-0000BD010000}" name="Stĺpec445" dataDxfId="2722"/>
    <tableColumn id="444" xr3:uid="{00000000-0010-0000-0100-0000BC010000}" name="Stĺpec444" dataDxfId="2721"/>
    <tableColumn id="443" xr3:uid="{00000000-0010-0000-0100-0000BB010000}" name="Stĺpec443" dataDxfId="2720"/>
    <tableColumn id="442" xr3:uid="{00000000-0010-0000-0100-0000BA010000}" name="Stĺpec442" dataDxfId="2719"/>
    <tableColumn id="441" xr3:uid="{00000000-0010-0000-0100-0000B9010000}" name="Stĺpec441" dataDxfId="2718"/>
    <tableColumn id="481" xr3:uid="{57D19DF9-C1F8-4B2A-AF68-FC87B782A592}" name="Stĺpec481" dataDxfId="2717"/>
    <tableColumn id="480" xr3:uid="{2A5C505C-2D9B-40EF-94A5-9A4C9E6AA9A0}" name="Stĺpec480" dataDxfId="2716"/>
    <tableColumn id="479" xr3:uid="{21724710-B236-4544-B7DD-293390A1DCCD}" name="Stĺpec479" dataDxfId="2715"/>
    <tableColumn id="478" xr3:uid="{641EEF9C-FACA-4F45-9899-A1756683EB1C}" name="Stĺpec478" dataDxfId="2714"/>
    <tableColumn id="477" xr3:uid="{D5E9B483-7F00-43C0-860A-DE6D274CF8EF}" name="Stĺpec477" dataDxfId="2713"/>
    <tableColumn id="476" xr3:uid="{987E10E6-3863-4882-8300-D927D09EE55D}" name="Stĺpec476" dataDxfId="2712"/>
    <tableColumn id="475" xr3:uid="{AD7F776F-99FD-4CCA-A0E5-3ED046703D47}" name="Stĺpec475" dataDxfId="2711"/>
    <tableColumn id="474" xr3:uid="{1E6D3131-2F74-4D22-9C65-B774BB74A277}" name="Stĺpec474" dataDxfId="2710"/>
    <tableColumn id="473" xr3:uid="{E5E76B3F-6DB7-4F7C-A284-07C13B40CC34}" name="Stĺpec473" dataDxfId="2709"/>
    <tableColumn id="472" xr3:uid="{286CFF63-B71B-47CB-B0D3-E2630CF1610F}" name="Stĺpec472" dataDxfId="2708"/>
    <tableColumn id="471" xr3:uid="{70986ABA-BC3D-4173-955E-ACF815CAD23F}" name="Stĺpec471" dataDxfId="2707"/>
    <tableColumn id="470" xr3:uid="{CF66E64A-32EB-4274-AFC6-DB5622EE6C77}" name="Stĺpec470" dataDxfId="2706"/>
    <tableColumn id="469" xr3:uid="{8134D028-B6B7-4DB4-8074-BDEDBA464AE9}" name="Stĺpec469" dataDxfId="2705"/>
    <tableColumn id="496" xr3:uid="{FE5AB730-F9E2-46BD-A97E-A88FE7577996}" name="Stĺpec496" dataDxfId="2704"/>
    <tableColumn id="495" xr3:uid="{229B3D1E-B6E5-4B8C-B239-3E8607DD59C9}" name="Stĺpec495" dataDxfId="2703"/>
    <tableColumn id="494" xr3:uid="{AB85EAA9-7FF2-46E2-A21F-751711E6AE57}" name="Stĺpec494" dataDxfId="2702"/>
    <tableColumn id="493" xr3:uid="{8A30B11B-7560-42A2-A3FC-EFFD0586E6D8}" name="Stĺpec493" dataDxfId="2701"/>
    <tableColumn id="492" xr3:uid="{A671571B-5C42-4162-8D28-483E7ACBB32F}" name="Stĺpec492" dataDxfId="2700"/>
    <tableColumn id="491" xr3:uid="{DB25A261-3A4C-43AB-A29A-7516E80B5958}" name="Stĺpec491" dataDxfId="2699"/>
    <tableColumn id="490" xr3:uid="{EF4DEF04-C62C-4C74-AA2A-4DBC838F63D7}" name="Stĺpec490" dataDxfId="2698"/>
    <tableColumn id="489" xr3:uid="{06174EBC-5D2A-4BDD-87A3-2B43CFE839FC}" name="Stĺpec489" dataDxfId="2697"/>
    <tableColumn id="488" xr3:uid="{1D749C08-94C3-4DC2-AF2C-966A33998DA0}" name="Stĺpec488" dataDxfId="2696"/>
    <tableColumn id="487" xr3:uid="{83909992-AFEC-45D6-938B-C6906B6A5481}" name="Stĺpec487" dataDxfId="2695"/>
    <tableColumn id="486" xr3:uid="{AEAF688E-358A-4FD3-9672-44BCFA2F4079}" name="Stĺpec486" dataDxfId="2694"/>
    <tableColumn id="485" xr3:uid="{5E51EB86-EB00-4307-9B03-9F9433DC0B8D}" name="Stĺpec485" dataDxfId="2693"/>
    <tableColumn id="484" xr3:uid="{626B1444-5D65-4CDD-8BF3-E71F3518C5E3}" name="Stĺpec484" dataDxfId="2692"/>
    <tableColumn id="483" xr3:uid="{C260D55C-38C4-4628-81E2-3DC229684218}" name="Stĺpec483" dataDxfId="2691"/>
    <tableColumn id="482" xr3:uid="{3BBB9E67-A002-4B63-A200-CA13D972FF15}" name="Stĺpec482" dataDxfId="2690"/>
    <tableColumn id="504" xr3:uid="{CB18B8D9-FFAD-4444-B541-F77BB03E93B3}" name="Stĺpec504" dataDxfId="2689"/>
    <tableColumn id="503" xr3:uid="{A033B335-6E1D-450F-B961-FA3DA7A5086A}" name="Stĺpec503" dataDxfId="2688"/>
    <tableColumn id="502" xr3:uid="{E3FDA502-FC04-4A13-9A50-972012618701}" name="Stĺpec502" dataDxfId="2687"/>
    <tableColumn id="501" xr3:uid="{71E4E87B-052B-4C25-A520-3E41C44E7F21}" name="Stĺpec501" dataDxfId="2686"/>
    <tableColumn id="500" xr3:uid="{64DF76F6-4CFF-4CC9-9079-C634228F7808}" name="Stĺpec500" dataDxfId="2685"/>
    <tableColumn id="499" xr3:uid="{6762B944-5A85-402A-B194-68A9D33D5C51}" name="Stĺpec499" dataDxfId="2684"/>
    <tableColumn id="498" xr3:uid="{E250CFA8-FE06-425C-8991-4EF4DC878E1E}" name="Stĺpec498" dataDxfId="2683"/>
    <tableColumn id="497" xr3:uid="{866410B5-0ADC-490A-8AF5-59ED89EB117A}" name="Stĺpec497" dataDxfId="2682"/>
    <tableColumn id="522" xr3:uid="{7BCF1EEA-37D9-47BA-858D-21AB35822225}" name="Stĺpec522" dataDxfId="2681"/>
    <tableColumn id="521" xr3:uid="{C14B3B24-D2FD-4938-A615-14D4D592CDC2}" name="Stĺpec521" dataDxfId="2680"/>
    <tableColumn id="520" xr3:uid="{9A892961-6EEC-44E5-BF41-C00F4CAE5FD9}" name="Stĺpec520" dataDxfId="2679"/>
    <tableColumn id="519" xr3:uid="{F6327299-0BF4-4243-AD2F-A9E267D21401}" name="Stĺpec519" dataDxfId="2678"/>
    <tableColumn id="518" xr3:uid="{389DC904-6C6D-4ECA-AF41-938A0B5CC040}" name="Stĺpec518" dataDxfId="2677"/>
    <tableColumn id="517" xr3:uid="{C307D4E5-87A2-4246-9E66-0A2D0BF874DA}" name="Stĺpec517" dataDxfId="2676"/>
    <tableColumn id="516" xr3:uid="{BEEBFCF1-3EE0-43C0-A935-2A10E9F7E1A9}" name="Stĺpec516" dataDxfId="2675"/>
    <tableColumn id="515" xr3:uid="{BF14F1F9-D7BB-40BD-BC15-0AF973DD78C4}" name="Stĺpec515" dataDxfId="2674"/>
    <tableColumn id="514" xr3:uid="{DFC19DE4-BA54-4435-B120-6A665576803B}" name="Stĺpec514" dataDxfId="2673"/>
    <tableColumn id="513" xr3:uid="{018FE7F4-8FFF-4A35-BF37-CC6A2FA9E044}" name="Stĺpec513" dataDxfId="2672"/>
    <tableColumn id="512" xr3:uid="{369D55EE-E54D-48D2-8034-1C2CAC2E2E73}" name="Stĺpec512" dataDxfId="2671"/>
    <tableColumn id="511" xr3:uid="{03564B24-E751-44C6-A41A-693024AC8ACA}" name="Stĺpec511" dataDxfId="2670"/>
    <tableColumn id="510" xr3:uid="{1E1EC8FF-D137-43D9-AC7D-597FEE1A4C6B}" name="Stĺpec510" dataDxfId="2669"/>
    <tableColumn id="509" xr3:uid="{D190CB30-A07A-4D3D-9DCA-AA85AF850294}" name="Stĺpec509" dataDxfId="2668"/>
    <tableColumn id="508" xr3:uid="{25AFCEE6-AC94-4A86-9803-734D37048B84}" name="Stĺpec508" dataDxfId="2667"/>
    <tableColumn id="507" xr3:uid="{BD1132F1-82E8-4E28-8BC9-3393C6A3DB64}" name="Stĺpec507" dataDxfId="2666"/>
    <tableColumn id="506" xr3:uid="{C8A184F6-E90B-4DC1-B6FE-432EB582C007}" name="Stĺpec506" dataDxfId="2665"/>
    <tableColumn id="505" xr3:uid="{F33585A9-48B5-4F0D-ACC7-90CAD4B04267}" name="Stĺpec505" dataDxfId="2664"/>
    <tableColumn id="273" xr3:uid="{00000000-0010-0000-0100-000011010000}" name="Stĺpec273" dataDxfId="266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71" headerRowCount="0" totalsRowShown="0">
  <tableColumns count="522">
    <tableColumn id="1" xr3:uid="{00000000-0010-0000-0200-000001000000}" name="Stĺpec1" dataDxfId="2662"/>
    <tableColumn id="2" xr3:uid="{00000000-0010-0000-0200-000002000000}" name="Stĺpec2" dataDxfId="2661"/>
    <tableColumn id="3" xr3:uid="{00000000-0010-0000-0200-000003000000}" name="Stĺpec3" dataDxfId="2660"/>
    <tableColumn id="4" xr3:uid="{00000000-0010-0000-0200-000004000000}" name="Stĺpec4"/>
    <tableColumn id="5" xr3:uid="{00000000-0010-0000-0200-000005000000}" name="Stĺpec5" dataDxfId="2659"/>
    <tableColumn id="6" xr3:uid="{00000000-0010-0000-0200-000006000000}" name="Stĺpec6" dataDxfId="2658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2657">
      <calculatedColumnFormula>SUM(K9:TB9)</calculatedColumnFormula>
    </tableColumn>
    <tableColumn id="9" xr3:uid="{00000000-0010-0000-0200-000009000000}" name="Stĺpec9" dataDxfId="2656"/>
    <tableColumn id="10" xr3:uid="{00000000-0010-0000-0200-00000A000000}" name="Stĺpec10" dataDxfId="2655"/>
    <tableColumn id="11" xr3:uid="{00000000-0010-0000-0200-00000B000000}" name="Stĺpec11" dataDxfId="2654"/>
    <tableColumn id="12" xr3:uid="{00000000-0010-0000-0200-00000C000000}" name="Stĺpec12" dataDxfId="2653"/>
    <tableColumn id="13" xr3:uid="{00000000-0010-0000-0200-00000D000000}" name="Stĺpec13" dataDxfId="2652"/>
    <tableColumn id="14" xr3:uid="{00000000-0010-0000-0200-00000E000000}" name="Stĺpec14" dataDxfId="2651"/>
    <tableColumn id="15" xr3:uid="{00000000-0010-0000-0200-00000F000000}" name="Stĺpec15" dataDxfId="2650"/>
    <tableColumn id="16" xr3:uid="{00000000-0010-0000-0200-000010000000}" name="Stĺpec16" dataDxfId="2649"/>
    <tableColumn id="17" xr3:uid="{00000000-0010-0000-0200-000011000000}" name="Stĺpec17" dataDxfId="2648"/>
    <tableColumn id="18" xr3:uid="{00000000-0010-0000-0200-000012000000}" name="Stĺpec18" dataDxfId="2647"/>
    <tableColumn id="19" xr3:uid="{00000000-0010-0000-0200-000013000000}" name="Stĺpec19" dataDxfId="2646"/>
    <tableColumn id="20" xr3:uid="{00000000-0010-0000-0200-000014000000}" name="Stĺpec20" dataDxfId="2645"/>
    <tableColumn id="21" xr3:uid="{00000000-0010-0000-0200-000015000000}" name="Stĺpec21" dataDxfId="2644"/>
    <tableColumn id="22" xr3:uid="{00000000-0010-0000-0200-000016000000}" name="Stĺpec22" dataDxfId="2643"/>
    <tableColumn id="23" xr3:uid="{00000000-0010-0000-0200-000017000000}" name="Stĺpec23" dataDxfId="2642"/>
    <tableColumn id="24" xr3:uid="{00000000-0010-0000-0200-000018000000}" name="Stĺpec24" dataDxfId="2641"/>
    <tableColumn id="25" xr3:uid="{00000000-0010-0000-0200-000019000000}" name="Stĺpec25" dataDxfId="2640"/>
    <tableColumn id="26" xr3:uid="{00000000-0010-0000-0200-00001A000000}" name="Stĺpec26" dataDxfId="2639"/>
    <tableColumn id="27" xr3:uid="{00000000-0010-0000-0200-00001B000000}" name="Stĺpec27" dataDxfId="2638"/>
    <tableColumn id="28" xr3:uid="{00000000-0010-0000-0200-00001C000000}" name="Stĺpec28" dataDxfId="2637"/>
    <tableColumn id="29" xr3:uid="{00000000-0010-0000-0200-00001D000000}" name="Stĺpec29" dataDxfId="2636"/>
    <tableColumn id="30" xr3:uid="{00000000-0010-0000-0200-00001E000000}" name="Stĺpec30" dataDxfId="2635"/>
    <tableColumn id="31" xr3:uid="{00000000-0010-0000-0200-00001F000000}" name="Stĺpec31" dataDxfId="2634"/>
    <tableColumn id="32" xr3:uid="{00000000-0010-0000-0200-000020000000}" name="Stĺpec32" dataDxfId="2633"/>
    <tableColumn id="33" xr3:uid="{00000000-0010-0000-0200-000021000000}" name="Stĺpec33" dataDxfId="2632"/>
    <tableColumn id="34" xr3:uid="{00000000-0010-0000-0200-000022000000}" name="Stĺpec34" dataDxfId="2631"/>
    <tableColumn id="206" xr3:uid="{00000000-0010-0000-0200-0000CE000000}" name="Stĺpec206" dataDxfId="2630"/>
    <tableColumn id="35" xr3:uid="{00000000-0010-0000-0200-000023000000}" name="Stĺpec35" dataDxfId="2629"/>
    <tableColumn id="36" xr3:uid="{00000000-0010-0000-0200-000024000000}" name="Stĺpec36" dataDxfId="2628"/>
    <tableColumn id="37" xr3:uid="{00000000-0010-0000-0200-000025000000}" name="Stĺpec37" dataDxfId="2627"/>
    <tableColumn id="38" xr3:uid="{00000000-0010-0000-0200-000026000000}" name="Stĺpec38" dataDxfId="2626"/>
    <tableColumn id="39" xr3:uid="{00000000-0010-0000-0200-000027000000}" name="Stĺpec39" dataDxfId="2625"/>
    <tableColumn id="40" xr3:uid="{00000000-0010-0000-0200-000028000000}" name="Stĺpec40" dataDxfId="2624"/>
    <tableColumn id="41" xr3:uid="{00000000-0010-0000-0200-000029000000}" name="Stĺpec41" dataDxfId="2623"/>
    <tableColumn id="42" xr3:uid="{00000000-0010-0000-0200-00002A000000}" name="Stĺpec42" dataDxfId="2622"/>
    <tableColumn id="43" xr3:uid="{00000000-0010-0000-0200-00002B000000}" name="Stĺpec43" dataDxfId="2621"/>
    <tableColumn id="44" xr3:uid="{00000000-0010-0000-0200-00002C000000}" name="Stĺpec44" dataDxfId="2620"/>
    <tableColumn id="45" xr3:uid="{00000000-0010-0000-0200-00002D000000}" name="Stĺpec45" dataDxfId="2619"/>
    <tableColumn id="46" xr3:uid="{00000000-0010-0000-0200-00002E000000}" name="Stĺpec46" dataDxfId="2618"/>
    <tableColumn id="47" xr3:uid="{00000000-0010-0000-0200-00002F000000}" name="Stĺpec47" dataDxfId="2617"/>
    <tableColumn id="48" xr3:uid="{00000000-0010-0000-0200-000030000000}" name="Stĺpec48" dataDxfId="2616"/>
    <tableColumn id="49" xr3:uid="{00000000-0010-0000-0200-000031000000}" name="Stĺpec49" dataDxfId="2615"/>
    <tableColumn id="50" xr3:uid="{00000000-0010-0000-0200-000032000000}" name="Stĺpec50" dataDxfId="2614"/>
    <tableColumn id="51" xr3:uid="{00000000-0010-0000-0200-000033000000}" name="Stĺpec51" dataDxfId="2613"/>
    <tableColumn id="52" xr3:uid="{00000000-0010-0000-0200-000034000000}" name="Stĺpec52" dataDxfId="2612"/>
    <tableColumn id="53" xr3:uid="{00000000-0010-0000-0200-000035000000}" name="Stĺpec53" dataDxfId="2611"/>
    <tableColumn id="54" xr3:uid="{00000000-0010-0000-0200-000036000000}" name="Stĺpec54" dataDxfId="2610"/>
    <tableColumn id="55" xr3:uid="{00000000-0010-0000-0200-000037000000}" name="Stĺpec55" dataDxfId="2609"/>
    <tableColumn id="56" xr3:uid="{00000000-0010-0000-0200-000038000000}" name="Stĺpec56" dataDxfId="2608"/>
    <tableColumn id="57" xr3:uid="{00000000-0010-0000-0200-000039000000}" name="Stĺpec57" dataDxfId="2607"/>
    <tableColumn id="213" xr3:uid="{00000000-0010-0000-0200-0000D5000000}" name="Stĺpec213" dataDxfId="2606"/>
    <tableColumn id="212" xr3:uid="{00000000-0010-0000-0200-0000D4000000}" name="Stĺpec212" dataDxfId="2605"/>
    <tableColumn id="211" xr3:uid="{00000000-0010-0000-0200-0000D3000000}" name="Stĺpec211" dataDxfId="2604"/>
    <tableColumn id="210" xr3:uid="{00000000-0010-0000-0200-0000D2000000}" name="Stĺpec210" dataDxfId="2603"/>
    <tableColumn id="209" xr3:uid="{00000000-0010-0000-0200-0000D1000000}" name="Stĺpec209" dataDxfId="2602"/>
    <tableColumn id="208" xr3:uid="{00000000-0010-0000-0200-0000D0000000}" name="Stĺpec208" dataDxfId="2601"/>
    <tableColumn id="207" xr3:uid="{00000000-0010-0000-0200-0000CF000000}" name="Stĺpec207" dataDxfId="2600"/>
    <tableColumn id="58" xr3:uid="{00000000-0010-0000-0200-00003A000000}" name="Stĺpec58" dataDxfId="2599"/>
    <tableColumn id="59" xr3:uid="{00000000-0010-0000-0200-00003B000000}" name="Stĺpec59" dataDxfId="2598"/>
    <tableColumn id="60" xr3:uid="{00000000-0010-0000-0200-00003C000000}" name="Stĺpec60" dataDxfId="2597"/>
    <tableColumn id="61" xr3:uid="{00000000-0010-0000-0200-00003D000000}" name="Stĺpec61" dataDxfId="2596"/>
    <tableColumn id="62" xr3:uid="{00000000-0010-0000-0200-00003E000000}" name="Stĺpec62" dataDxfId="2595"/>
    <tableColumn id="63" xr3:uid="{00000000-0010-0000-0200-00003F000000}" name="Stĺpec63" dataDxfId="2594"/>
    <tableColumn id="64" xr3:uid="{00000000-0010-0000-0200-000040000000}" name="Stĺpec64" dataDxfId="2593"/>
    <tableColumn id="65" xr3:uid="{00000000-0010-0000-0200-000041000000}" name="Stĺpec65" dataDxfId="2592"/>
    <tableColumn id="66" xr3:uid="{00000000-0010-0000-0200-000042000000}" name="Stĺpec66" dataDxfId="2591"/>
    <tableColumn id="67" xr3:uid="{00000000-0010-0000-0200-000043000000}" name="Stĺpec67" dataDxfId="2590"/>
    <tableColumn id="68" xr3:uid="{00000000-0010-0000-0200-000044000000}" name="Stĺpec68" dataDxfId="2589"/>
    <tableColumn id="69" xr3:uid="{00000000-0010-0000-0200-000045000000}" name="Stĺpec69" dataDxfId="2588"/>
    <tableColumn id="70" xr3:uid="{00000000-0010-0000-0200-000046000000}" name="Stĺpec70" dataDxfId="2587"/>
    <tableColumn id="71" xr3:uid="{00000000-0010-0000-0200-000047000000}" name="Stĺpec71" dataDxfId="2586"/>
    <tableColumn id="72" xr3:uid="{00000000-0010-0000-0200-000048000000}" name="Stĺpec72" dataDxfId="2585"/>
    <tableColumn id="73" xr3:uid="{00000000-0010-0000-0200-000049000000}" name="Stĺpec73" dataDxfId="2584"/>
    <tableColumn id="216" xr3:uid="{00000000-0010-0000-0200-0000D8000000}" name="Stĺpec216" dataDxfId="2583"/>
    <tableColumn id="215" xr3:uid="{00000000-0010-0000-0200-0000D7000000}" name="Stĺpec215" dataDxfId="2582"/>
    <tableColumn id="214" xr3:uid="{00000000-0010-0000-0200-0000D6000000}" name="Stĺpec214" dataDxfId="2581"/>
    <tableColumn id="74" xr3:uid="{00000000-0010-0000-0200-00004A000000}" name="Stĺpec74" dataDxfId="2580"/>
    <tableColumn id="75" xr3:uid="{00000000-0010-0000-0200-00004B000000}" name="Stĺpec75" dataDxfId="2579"/>
    <tableColumn id="76" xr3:uid="{00000000-0010-0000-0200-00004C000000}" name="Stĺpec76" dataDxfId="2578"/>
    <tableColumn id="77" xr3:uid="{00000000-0010-0000-0200-00004D000000}" name="Stĺpec77" dataDxfId="2577"/>
    <tableColumn id="219" xr3:uid="{00000000-0010-0000-0200-0000DB000000}" name="Stĺpec219" dataDxfId="2576"/>
    <tableColumn id="218" xr3:uid="{00000000-0010-0000-0200-0000DA000000}" name="Stĺpec218" dataDxfId="2575"/>
    <tableColumn id="217" xr3:uid="{00000000-0010-0000-0200-0000D9000000}" name="Stĺpec217" dataDxfId="2574"/>
    <tableColumn id="78" xr3:uid="{00000000-0010-0000-0200-00004E000000}" name="Stĺpec78" dataDxfId="2573"/>
    <tableColumn id="79" xr3:uid="{00000000-0010-0000-0200-00004F000000}" name="Stĺpec79" dataDxfId="2572"/>
    <tableColumn id="80" xr3:uid="{00000000-0010-0000-0200-000050000000}" name="Stĺpec80" dataDxfId="2571"/>
    <tableColumn id="81" xr3:uid="{00000000-0010-0000-0200-000051000000}" name="Stĺpec81" dataDxfId="2570"/>
    <tableColumn id="82" xr3:uid="{00000000-0010-0000-0200-000052000000}" name="Stĺpec82" dataDxfId="2569"/>
    <tableColumn id="83" xr3:uid="{00000000-0010-0000-0200-000053000000}" name="Stĺpec83" dataDxfId="2568"/>
    <tableColumn id="84" xr3:uid="{00000000-0010-0000-0200-000054000000}" name="Stĺpec84" dataDxfId="2567"/>
    <tableColumn id="85" xr3:uid="{00000000-0010-0000-0200-000055000000}" name="Stĺpec85" dataDxfId="2566"/>
    <tableColumn id="86" xr3:uid="{00000000-0010-0000-0200-000056000000}" name="Stĺpec86" dataDxfId="2565"/>
    <tableColumn id="87" xr3:uid="{00000000-0010-0000-0200-000057000000}" name="Stĺpec87" dataDxfId="2564"/>
    <tableColumn id="88" xr3:uid="{00000000-0010-0000-0200-000058000000}" name="Stĺpec88" dataDxfId="2563"/>
    <tableColumn id="131" xr3:uid="{00000000-0010-0000-0200-000083000000}" name="Stĺpec131" dataDxfId="2562"/>
    <tableColumn id="130" xr3:uid="{00000000-0010-0000-0200-000082000000}" name="Stĺpec130" dataDxfId="2561"/>
    <tableColumn id="129" xr3:uid="{00000000-0010-0000-0200-000081000000}" name="Stĺpec129" dataDxfId="2560"/>
    <tableColumn id="128" xr3:uid="{00000000-0010-0000-0200-000080000000}" name="Stĺpec128" dataDxfId="2559"/>
    <tableColumn id="133" xr3:uid="{00000000-0010-0000-0200-000085000000}" name="Stĺpec133" dataDxfId="2558"/>
    <tableColumn id="132" xr3:uid="{00000000-0010-0000-0200-000084000000}" name="Stĺpec132" dataDxfId="2557"/>
    <tableColumn id="127" xr3:uid="{00000000-0010-0000-0200-00007F000000}" name="Stĺpec127" dataDxfId="2556"/>
    <tableColumn id="222" xr3:uid="{00000000-0010-0000-0200-0000DE000000}" name="Stĺpec222" dataDxfId="2555"/>
    <tableColumn id="221" xr3:uid="{00000000-0010-0000-0200-0000DD000000}" name="Stĺpec221" dataDxfId="2554"/>
    <tableColumn id="220" xr3:uid="{00000000-0010-0000-0200-0000DC000000}" name="Stĺpec220" dataDxfId="2553"/>
    <tableColumn id="89" xr3:uid="{00000000-0010-0000-0200-000059000000}" name="Stĺpec89" dataDxfId="2552"/>
    <tableColumn id="90" xr3:uid="{00000000-0010-0000-0200-00005A000000}" name="Stĺpec90" dataDxfId="2551"/>
    <tableColumn id="91" xr3:uid="{00000000-0010-0000-0200-00005B000000}" name="Stĺpec91" dataDxfId="2550"/>
    <tableColumn id="92" xr3:uid="{00000000-0010-0000-0200-00005C000000}" name="Stĺpec92" dataDxfId="2549"/>
    <tableColumn id="93" xr3:uid="{00000000-0010-0000-0200-00005D000000}" name="Stĺpec93" dataDxfId="2548"/>
    <tableColumn id="94" xr3:uid="{00000000-0010-0000-0200-00005E000000}" name="Stĺpec94" dataDxfId="2547"/>
    <tableColumn id="95" xr3:uid="{00000000-0010-0000-0200-00005F000000}" name="Stĺpec95" dataDxfId="2546"/>
    <tableColumn id="96" xr3:uid="{00000000-0010-0000-0200-000060000000}" name="Stĺpec96" dataDxfId="2545"/>
    <tableColumn id="97" xr3:uid="{00000000-0010-0000-0200-000061000000}" name="Stĺpec97" dataDxfId="2544"/>
    <tableColumn id="98" xr3:uid="{00000000-0010-0000-0200-000062000000}" name="Stĺpec98" dataDxfId="2543"/>
    <tableColumn id="99" xr3:uid="{00000000-0010-0000-0200-000063000000}" name="Stĺpec99" dataDxfId="2542"/>
    <tableColumn id="100" xr3:uid="{00000000-0010-0000-0200-000064000000}" name="Stĺpec100" dataDxfId="2541"/>
    <tableColumn id="225" xr3:uid="{00000000-0010-0000-0200-0000E1000000}" name="Stĺpec225" dataDxfId="2540"/>
    <tableColumn id="224" xr3:uid="{00000000-0010-0000-0200-0000E0000000}" name="Stĺpec224" dataDxfId="2539"/>
    <tableColumn id="223" xr3:uid="{00000000-0010-0000-0200-0000DF000000}" name="Stĺpec223" dataDxfId="2538"/>
    <tableColumn id="101" xr3:uid="{00000000-0010-0000-0200-000065000000}" name="Stĺpec101" dataDxfId="2537"/>
    <tableColumn id="238" xr3:uid="{00000000-0010-0000-0200-0000EE000000}" name="Stĺpec237" dataDxfId="2536"/>
    <tableColumn id="237" xr3:uid="{00000000-0010-0000-0200-0000ED000000}" name="Stĺpec236" dataDxfId="2535"/>
    <tableColumn id="102" xr3:uid="{00000000-0010-0000-0200-000066000000}" name="Stĺpec102" dataDxfId="2534"/>
    <tableColumn id="103" xr3:uid="{00000000-0010-0000-0200-000067000000}" name="Stĺpec103" dataDxfId="2533"/>
    <tableColumn id="158" xr3:uid="{00000000-0010-0000-0200-00009E000000}" name="Stĺpec158" dataDxfId="2532"/>
    <tableColumn id="157" xr3:uid="{00000000-0010-0000-0200-00009D000000}" name="Stĺpec157" dataDxfId="2531"/>
    <tableColumn id="156" xr3:uid="{00000000-0010-0000-0200-00009C000000}" name="Stĺpec156" dataDxfId="2530"/>
    <tableColumn id="155" xr3:uid="{00000000-0010-0000-0200-00009B000000}" name="Stĺpec155" dataDxfId="2529"/>
    <tableColumn id="154" xr3:uid="{00000000-0010-0000-0200-00009A000000}" name="Stĺpec154" dataDxfId="2528"/>
    <tableColumn id="153" xr3:uid="{00000000-0010-0000-0200-000099000000}" name="Stĺpec153" dataDxfId="2527"/>
    <tableColumn id="152" xr3:uid="{00000000-0010-0000-0200-000098000000}" name="Stĺpec152" dataDxfId="2526"/>
    <tableColumn id="151" xr3:uid="{00000000-0010-0000-0200-000097000000}" name="Stĺpec151" dataDxfId="2525"/>
    <tableColumn id="150" xr3:uid="{00000000-0010-0000-0200-000096000000}" name="Stĺpec150" dataDxfId="2524"/>
    <tableColumn id="149" xr3:uid="{00000000-0010-0000-0200-000095000000}" name="Stĺpec149" dataDxfId="2523"/>
    <tableColumn id="148" xr3:uid="{00000000-0010-0000-0200-000094000000}" name="Stĺpec148" dataDxfId="2522"/>
    <tableColumn id="147" xr3:uid="{00000000-0010-0000-0200-000093000000}" name="Stĺpec147" dataDxfId="2521"/>
    <tableColumn id="146" xr3:uid="{00000000-0010-0000-0200-000092000000}" name="Stĺpec146" dataDxfId="2520"/>
    <tableColumn id="145" xr3:uid="{00000000-0010-0000-0200-000091000000}" name="Stĺpec145" dataDxfId="2519"/>
    <tableColumn id="144" xr3:uid="{00000000-0010-0000-0200-000090000000}" name="Stĺpec144" dataDxfId="2518"/>
    <tableColumn id="143" xr3:uid="{00000000-0010-0000-0200-00008F000000}" name="Stĺpec143" dataDxfId="2517"/>
    <tableColumn id="142" xr3:uid="{00000000-0010-0000-0200-00008E000000}" name="Stĺpec142" dataDxfId="2516"/>
    <tableColumn id="141" xr3:uid="{00000000-0010-0000-0200-00008D000000}" name="Stĺpec141" dataDxfId="2515"/>
    <tableColumn id="140" xr3:uid="{00000000-0010-0000-0200-00008C000000}" name="Stĺpec140" dataDxfId="2514"/>
    <tableColumn id="139" xr3:uid="{00000000-0010-0000-0200-00008B000000}" name="Stĺpec139" dataDxfId="2513"/>
    <tableColumn id="138" xr3:uid="{00000000-0010-0000-0200-00008A000000}" name="Stĺpec138" dataDxfId="2512"/>
    <tableColumn id="137" xr3:uid="{00000000-0010-0000-0200-000089000000}" name="Stĺpec137" dataDxfId="2511"/>
    <tableColumn id="136" xr3:uid="{00000000-0010-0000-0200-000088000000}" name="Stĺpec136" dataDxfId="2510"/>
    <tableColumn id="135" xr3:uid="{00000000-0010-0000-0200-000087000000}" name="Stĺpec135" dataDxfId="2509"/>
    <tableColumn id="134" xr3:uid="{00000000-0010-0000-0200-000086000000}" name="Stĺpec134" dataDxfId="2508"/>
    <tableColumn id="104" xr3:uid="{00000000-0010-0000-0200-000068000000}" name="Stĺpec104" dataDxfId="2507"/>
    <tableColumn id="105" xr3:uid="{00000000-0010-0000-0200-000069000000}" name="Stĺpec105" dataDxfId="2506"/>
    <tableColumn id="106" xr3:uid="{00000000-0010-0000-0200-00006A000000}" name="Stĺpec106" dataDxfId="2505"/>
    <tableColumn id="107" xr3:uid="{00000000-0010-0000-0200-00006B000000}" name="Stĺpec107" dataDxfId="2504"/>
    <tableColumn id="108" xr3:uid="{00000000-0010-0000-0200-00006C000000}" name="Stĺpec108" dataDxfId="2503"/>
    <tableColumn id="109" xr3:uid="{00000000-0010-0000-0200-00006D000000}" name="Stĺpec109" dataDxfId="2502"/>
    <tableColumn id="110" xr3:uid="{00000000-0010-0000-0200-00006E000000}" name="Stĺpec110" dataDxfId="2501"/>
    <tableColumn id="111" xr3:uid="{00000000-0010-0000-0200-00006F000000}" name="Stĺpec111" dataDxfId="2500"/>
    <tableColumn id="112" xr3:uid="{00000000-0010-0000-0200-000070000000}" name="Stĺpec112" dataDxfId="2499"/>
    <tableColumn id="113" xr3:uid="{00000000-0010-0000-0200-000071000000}" name="Stĺpec113" dataDxfId="2498"/>
    <tableColumn id="114" xr3:uid="{00000000-0010-0000-0200-000072000000}" name="Stĺpec114" dataDxfId="2497"/>
    <tableColumn id="115" xr3:uid="{00000000-0010-0000-0200-000073000000}" name="Stĺpec115" dataDxfId="2496"/>
    <tableColumn id="116" xr3:uid="{00000000-0010-0000-0200-000074000000}" name="Stĺpec116" dataDxfId="2495"/>
    <tableColumn id="117" xr3:uid="{00000000-0010-0000-0200-000075000000}" name="Stĺpec117" dataDxfId="2494"/>
    <tableColumn id="118" xr3:uid="{00000000-0010-0000-0200-000076000000}" name="Stĺpec118" dataDxfId="2493"/>
    <tableColumn id="119" xr3:uid="{00000000-0010-0000-0200-000077000000}" name="Stĺpec119" dataDxfId="2492"/>
    <tableColumn id="120" xr3:uid="{00000000-0010-0000-0200-000078000000}" name="Stĺpec120" dataDxfId="2491"/>
    <tableColumn id="189" xr3:uid="{00000000-0010-0000-0200-0000BD000000}" name="Stĺpec188" dataDxfId="2490"/>
    <tableColumn id="188" xr3:uid="{00000000-0010-0000-0200-0000BC000000}" name="Stĺpec187" dataDxfId="2489"/>
    <tableColumn id="187" xr3:uid="{00000000-0010-0000-0200-0000BB000000}" name="Stĺpec186" dataDxfId="2488"/>
    <tableColumn id="186" xr3:uid="{00000000-0010-0000-0200-0000BA000000}" name="Stĺpec185" dataDxfId="2487"/>
    <tableColumn id="185" xr3:uid="{00000000-0010-0000-0200-0000B9000000}" name="Stĺpec184" dataDxfId="2486"/>
    <tableColumn id="184" xr3:uid="{00000000-0010-0000-0200-0000B8000000}" name="Stĺpec183" dataDxfId="2485"/>
    <tableColumn id="183" xr3:uid="{00000000-0010-0000-0200-0000B7000000}" name="Stĺpec182" dataDxfId="2484"/>
    <tableColumn id="182" xr3:uid="{00000000-0010-0000-0200-0000B6000000}" name="Stĺpec181" dataDxfId="2483"/>
    <tableColumn id="181" xr3:uid="{00000000-0010-0000-0200-0000B5000000}" name="Stĺpec180" dataDxfId="2482"/>
    <tableColumn id="180" xr3:uid="{00000000-0010-0000-0200-0000B4000000}" name="Stĺpec179" dataDxfId="2481"/>
    <tableColumn id="179" xr3:uid="{00000000-0010-0000-0200-0000B3000000}" name="Stĺpec178" dataDxfId="2480"/>
    <tableColumn id="178" xr3:uid="{00000000-0010-0000-0200-0000B2000000}" name="Stĺpec177" dataDxfId="2479"/>
    <tableColumn id="177" xr3:uid="{00000000-0010-0000-0200-0000B1000000}" name="Stĺpec176" dataDxfId="2478"/>
    <tableColumn id="175" xr3:uid="{00000000-0010-0000-0200-0000AF000000}" name="Stĺpec175" dataDxfId="2477"/>
    <tableColumn id="174" xr3:uid="{00000000-0010-0000-0200-0000AE000000}" name="Stĺpec174" dataDxfId="2476"/>
    <tableColumn id="173" xr3:uid="{00000000-0010-0000-0200-0000AD000000}" name="Stĺpec173" dataDxfId="2475"/>
    <tableColumn id="236" xr3:uid="{00000000-0010-0000-0200-0000EC000000}" name="Stĺpec235" dataDxfId="2474"/>
    <tableColumn id="235" xr3:uid="{00000000-0010-0000-0200-0000EB000000}" name="Stĺpec234" dataDxfId="2473"/>
    <tableColumn id="234" xr3:uid="{00000000-0010-0000-0200-0000EA000000}" name="Stĺpec233" dataDxfId="2472"/>
    <tableColumn id="233" xr3:uid="{00000000-0010-0000-0200-0000E9000000}" name="Stĺpec232" dataDxfId="2471"/>
    <tableColumn id="232" xr3:uid="{00000000-0010-0000-0200-0000E8000000}" name="Stĺpec231" dataDxfId="2470"/>
    <tableColumn id="231" xr3:uid="{00000000-0010-0000-0200-0000E7000000}" name="Stĺpec230" dataDxfId="2469"/>
    <tableColumn id="230" xr3:uid="{00000000-0010-0000-0200-0000E6000000}" name="Stĺpec229" dataDxfId="2468"/>
    <tableColumn id="229" xr3:uid="{00000000-0010-0000-0200-0000E5000000}" name="Stĺpec228" dataDxfId="2467"/>
    <tableColumn id="228" xr3:uid="{00000000-0010-0000-0200-0000E4000000}" name="Stĺpec227" dataDxfId="2466"/>
    <tableColumn id="227" xr3:uid="{00000000-0010-0000-0200-0000E3000000}" name="Stĺpec226" dataDxfId="2465"/>
    <tableColumn id="226" xr3:uid="{00000000-0010-0000-0200-0000E2000000}" name="Stĺpec205" dataDxfId="2464"/>
    <tableColumn id="205" xr3:uid="{00000000-0010-0000-0200-0000CD000000}" name="Stĺpec204" dataDxfId="2463"/>
    <tableColumn id="204" xr3:uid="{00000000-0010-0000-0200-0000CC000000}" name="Stĺpec203" dataDxfId="2462"/>
    <tableColumn id="203" xr3:uid="{00000000-0010-0000-0200-0000CB000000}" name="Stĺpec202" dataDxfId="2461"/>
    <tableColumn id="202" xr3:uid="{00000000-0010-0000-0200-0000CA000000}" name="Stĺpec201" dataDxfId="2460"/>
    <tableColumn id="201" xr3:uid="{00000000-0010-0000-0200-0000C9000000}" name="Stĺpec200" dataDxfId="2459"/>
    <tableColumn id="200" xr3:uid="{00000000-0010-0000-0200-0000C8000000}" name="Stĺpec199" dataDxfId="2458"/>
    <tableColumn id="199" xr3:uid="{00000000-0010-0000-0200-0000C7000000}" name="Stĺpec198" dataDxfId="2457"/>
    <tableColumn id="198" xr3:uid="{00000000-0010-0000-0200-0000C6000000}" name="Stĺpec197" dataDxfId="2456"/>
    <tableColumn id="197" xr3:uid="{00000000-0010-0000-0200-0000C5000000}" name="Stĺpec196" dataDxfId="2455"/>
    <tableColumn id="196" xr3:uid="{00000000-0010-0000-0200-0000C4000000}" name="Stĺpec195" dataDxfId="2454"/>
    <tableColumn id="195" xr3:uid="{00000000-0010-0000-0200-0000C3000000}" name="Stĺpec194" dataDxfId="2453"/>
    <tableColumn id="194" xr3:uid="{00000000-0010-0000-0200-0000C2000000}" name="Stĺpec193" dataDxfId="2452"/>
    <tableColumn id="193" xr3:uid="{00000000-0010-0000-0200-0000C1000000}" name="Stĺpec192" dataDxfId="2451"/>
    <tableColumn id="192" xr3:uid="{00000000-0010-0000-0200-0000C0000000}" name="Stĺpec191" dataDxfId="2450"/>
    <tableColumn id="191" xr3:uid="{00000000-0010-0000-0200-0000BF000000}" name="Stĺpec190" dataDxfId="2449"/>
    <tableColumn id="190" xr3:uid="{00000000-0010-0000-0200-0000BE000000}" name="Stĺpec189" dataDxfId="2448"/>
    <tableColumn id="172" xr3:uid="{00000000-0010-0000-0200-0000AC000000}" name="Stĺpec172" dataDxfId="2447"/>
    <tableColumn id="171" xr3:uid="{00000000-0010-0000-0200-0000AB000000}" name="Stĺpec171" dataDxfId="2446"/>
    <tableColumn id="170" xr3:uid="{00000000-0010-0000-0200-0000AA000000}" name="Stĺpec170" dataDxfId="2445"/>
    <tableColumn id="169" xr3:uid="{00000000-0010-0000-0200-0000A9000000}" name="Stĺpec169" dataDxfId="2444"/>
    <tableColumn id="168" xr3:uid="{00000000-0010-0000-0200-0000A8000000}" name="Stĺpec168" dataDxfId="2443"/>
    <tableColumn id="167" xr3:uid="{00000000-0010-0000-0200-0000A7000000}" name="Stĺpec167" dataDxfId="2442"/>
    <tableColumn id="166" xr3:uid="{00000000-0010-0000-0200-0000A6000000}" name="Stĺpec166" dataDxfId="2441"/>
    <tableColumn id="165" xr3:uid="{00000000-0010-0000-0200-0000A5000000}" name="Stĺpec165" dataDxfId="2440"/>
    <tableColumn id="268" xr3:uid="{00000000-0010-0000-0200-00000C010000}" name="Stĺpec268" dataDxfId="2439"/>
    <tableColumn id="267" xr3:uid="{00000000-0010-0000-0200-00000B010000}" name="Stĺpec267" dataDxfId="2438"/>
    <tableColumn id="266" xr3:uid="{00000000-0010-0000-0200-00000A010000}" name="Stĺpec266" dataDxfId="2437"/>
    <tableColumn id="265" xr3:uid="{00000000-0010-0000-0200-000009010000}" name="Stĺpec265" dataDxfId="2436"/>
    <tableColumn id="264" xr3:uid="{00000000-0010-0000-0200-000008010000}" name="Stĺpec264" dataDxfId="2435"/>
    <tableColumn id="263" xr3:uid="{00000000-0010-0000-0200-000007010000}" name="Stĺpec263" dataDxfId="2434"/>
    <tableColumn id="262" xr3:uid="{00000000-0010-0000-0200-000006010000}" name="Stĺpec262" dataDxfId="2433"/>
    <tableColumn id="261" xr3:uid="{00000000-0010-0000-0200-000005010000}" name="Stĺpec261" dataDxfId="2432"/>
    <tableColumn id="260" xr3:uid="{00000000-0010-0000-0200-000004010000}" name="Stĺpec260" dataDxfId="2431"/>
    <tableColumn id="259" xr3:uid="{00000000-0010-0000-0200-000003010000}" name="Stĺpec259" dataDxfId="2430"/>
    <tableColumn id="258" xr3:uid="{00000000-0010-0000-0200-000002010000}" name="Stĺpec258" dataDxfId="2429"/>
    <tableColumn id="257" xr3:uid="{00000000-0010-0000-0200-000001010000}" name="Stĺpec257" dataDxfId="2428"/>
    <tableColumn id="256" xr3:uid="{00000000-0010-0000-0200-000000010000}" name="Stĺpec256" dataDxfId="2427"/>
    <tableColumn id="255" xr3:uid="{00000000-0010-0000-0200-0000FF000000}" name="Stĺpec255" dataDxfId="2426"/>
    <tableColumn id="254" xr3:uid="{00000000-0010-0000-0200-0000FE000000}" name="Stĺpec254" dataDxfId="2425"/>
    <tableColumn id="253" xr3:uid="{00000000-0010-0000-0200-0000FD000000}" name="Stĺpec253" dataDxfId="2424"/>
    <tableColumn id="252" xr3:uid="{00000000-0010-0000-0200-0000FC000000}" name="Stĺpec252" dataDxfId="2423"/>
    <tableColumn id="251" xr3:uid="{00000000-0010-0000-0200-0000FB000000}" name="Stĺpec251" dataDxfId="2422"/>
    <tableColumn id="250" xr3:uid="{00000000-0010-0000-0200-0000FA000000}" name="Stĺpec250" dataDxfId="2421"/>
    <tableColumn id="249" xr3:uid="{00000000-0010-0000-0200-0000F9000000}" name="Stĺpec249" dataDxfId="2420"/>
    <tableColumn id="248" xr3:uid="{00000000-0010-0000-0200-0000F8000000}" name="Stĺpec248" dataDxfId="2419"/>
    <tableColumn id="247" xr3:uid="{00000000-0010-0000-0200-0000F7000000}" name="Stĺpec247" dataDxfId="2418"/>
    <tableColumn id="246" xr3:uid="{00000000-0010-0000-0200-0000F6000000}" name="Stĺpec246" dataDxfId="2417"/>
    <tableColumn id="245" xr3:uid="{00000000-0010-0000-0200-0000F5000000}" name="Stĺpec245" dataDxfId="2416"/>
    <tableColumn id="244" xr3:uid="{00000000-0010-0000-0200-0000F4000000}" name="Stĺpec244" dataDxfId="2415"/>
    <tableColumn id="243" xr3:uid="{00000000-0010-0000-0200-0000F3000000}" name="Stĺpec243" dataDxfId="2414"/>
    <tableColumn id="242" xr3:uid="{00000000-0010-0000-0200-0000F2000000}" name="Stĺpec242" dataDxfId="2413"/>
    <tableColumn id="241" xr3:uid="{00000000-0010-0000-0200-0000F1000000}" name="Stĺpec241" dataDxfId="2412"/>
    <tableColumn id="240" xr3:uid="{00000000-0010-0000-0200-0000F0000000}" name="Stĺpec240" dataDxfId="2411"/>
    <tableColumn id="239" xr3:uid="{00000000-0010-0000-0200-0000EF000000}" name="Stĺpec239" dataDxfId="2410"/>
    <tableColumn id="176" xr3:uid="{00000000-0010-0000-0200-0000B0000000}" name="Stĺpec238" dataDxfId="2409"/>
    <tableColumn id="164" xr3:uid="{00000000-0010-0000-0200-0000A4000000}" name="Stĺpec164" dataDxfId="2408"/>
    <tableColumn id="163" xr3:uid="{00000000-0010-0000-0200-0000A3000000}" name="Stĺpec163" dataDxfId="2407"/>
    <tableColumn id="162" xr3:uid="{00000000-0010-0000-0200-0000A2000000}" name="Stĺpec162" dataDxfId="2406"/>
    <tableColumn id="161" xr3:uid="{00000000-0010-0000-0200-0000A1000000}" name="Stĺpec161" dataDxfId="2405"/>
    <tableColumn id="160" xr3:uid="{00000000-0010-0000-0200-0000A0000000}" name="Stĺpec160" dataDxfId="2404"/>
    <tableColumn id="159" xr3:uid="{00000000-0010-0000-0200-00009F000000}" name="Stĺpec159" dataDxfId="2403"/>
    <tableColumn id="121" xr3:uid="{00000000-0010-0000-0200-000079000000}" name="Stĺpec121" dataDxfId="2402"/>
    <tableColumn id="122" xr3:uid="{00000000-0010-0000-0200-00007A000000}" name="Stĺpec122" dataDxfId="2401"/>
    <tableColumn id="123" xr3:uid="{00000000-0010-0000-0200-00007B000000}" name="Stĺpec123" dataDxfId="2400"/>
    <tableColumn id="126" xr3:uid="{00000000-0010-0000-0200-00007E000000}" name="Stĺpec126" dataDxfId="2399"/>
    <tableColumn id="274" xr3:uid="{00000000-0010-0000-0200-000012010000}" name="Stĺpec274" dataDxfId="2398"/>
    <tableColumn id="273" xr3:uid="{00000000-0010-0000-0200-000011010000}" name="Stĺpec273" dataDxfId="2397"/>
    <tableColumn id="296" xr3:uid="{00000000-0010-0000-0200-000028010000}" name="Stĺpec296" dataDxfId="2396"/>
    <tableColumn id="295" xr3:uid="{00000000-0010-0000-0200-000027010000}" name="Stĺpec295" dataDxfId="2395"/>
    <tableColumn id="294" xr3:uid="{00000000-0010-0000-0200-000026010000}" name="Stĺpec294" dataDxfId="2394"/>
    <tableColumn id="293" xr3:uid="{00000000-0010-0000-0200-000025010000}" name="Stĺpec293" dataDxfId="2393"/>
    <tableColumn id="292" xr3:uid="{00000000-0010-0000-0200-000024010000}" name="Stĺpec292" dataDxfId="2392"/>
    <tableColumn id="291" xr3:uid="{00000000-0010-0000-0200-000023010000}" name="Stĺpec291" dataDxfId="2391"/>
    <tableColumn id="290" xr3:uid="{00000000-0010-0000-0200-000022010000}" name="Stĺpec290" dataDxfId="2390"/>
    <tableColumn id="289" xr3:uid="{00000000-0010-0000-0200-000021010000}" name="Stĺpec289" dataDxfId="2389"/>
    <tableColumn id="288" xr3:uid="{00000000-0010-0000-0200-000020010000}" name="Stĺpec288" dataDxfId="2388"/>
    <tableColumn id="287" xr3:uid="{00000000-0010-0000-0200-00001F010000}" name="Stĺpec287" dataDxfId="2387"/>
    <tableColumn id="286" xr3:uid="{00000000-0010-0000-0200-00001E010000}" name="Stĺpec286" dataDxfId="2386"/>
    <tableColumn id="285" xr3:uid="{00000000-0010-0000-0200-00001D010000}" name="Stĺpec285" dataDxfId="2385"/>
    <tableColumn id="284" xr3:uid="{00000000-0010-0000-0200-00001C010000}" name="Stĺpec284" dataDxfId="2384"/>
    <tableColumn id="283" xr3:uid="{00000000-0010-0000-0200-00001B010000}" name="Stĺpec283" dataDxfId="2383"/>
    <tableColumn id="282" xr3:uid="{00000000-0010-0000-0200-00001A010000}" name="Stĺpec282" dataDxfId="2382"/>
    <tableColumn id="281" xr3:uid="{00000000-0010-0000-0200-000019010000}" name="Stĺpec281" dataDxfId="2381"/>
    <tableColumn id="280" xr3:uid="{00000000-0010-0000-0200-000018010000}" name="Stĺpec280" dataDxfId="2380"/>
    <tableColumn id="279" xr3:uid="{00000000-0010-0000-0200-000017010000}" name="Stĺpec279" dataDxfId="2379"/>
    <tableColumn id="278" xr3:uid="{00000000-0010-0000-0200-000016010000}" name="Stĺpec278" dataDxfId="2378"/>
    <tableColumn id="277" xr3:uid="{00000000-0010-0000-0200-000015010000}" name="Stĺpec277" dataDxfId="2377"/>
    <tableColumn id="276" xr3:uid="{00000000-0010-0000-0200-000014010000}" name="Stĺpec276" dataDxfId="2376"/>
    <tableColumn id="275" xr3:uid="{00000000-0010-0000-0200-000013010000}" name="Stĺpec275" dataDxfId="2375"/>
    <tableColumn id="326" xr3:uid="{00000000-0010-0000-0200-000046010000}" name="Stĺpec326" dataDxfId="2374"/>
    <tableColumn id="325" xr3:uid="{00000000-0010-0000-0200-000045010000}" name="Stĺpec325" dataDxfId="2373"/>
    <tableColumn id="324" xr3:uid="{00000000-0010-0000-0200-000044010000}" name="Stĺpec324" dataDxfId="2372"/>
    <tableColumn id="323" xr3:uid="{00000000-0010-0000-0200-000043010000}" name="Stĺpec323" dataDxfId="2371"/>
    <tableColumn id="322" xr3:uid="{00000000-0010-0000-0200-000042010000}" name="Stĺpec322" dataDxfId="2370"/>
    <tableColumn id="321" xr3:uid="{00000000-0010-0000-0200-000041010000}" name="Stĺpec321" dataDxfId="2369"/>
    <tableColumn id="320" xr3:uid="{00000000-0010-0000-0200-000040010000}" name="Stĺpec320" dataDxfId="2368"/>
    <tableColumn id="319" xr3:uid="{00000000-0010-0000-0200-00003F010000}" name="Stĺpec319" dataDxfId="2367"/>
    <tableColumn id="318" xr3:uid="{00000000-0010-0000-0200-00003E010000}" name="Stĺpec318" dataDxfId="2366"/>
    <tableColumn id="317" xr3:uid="{00000000-0010-0000-0200-00003D010000}" name="Stĺpec317" dataDxfId="2365"/>
    <tableColumn id="316" xr3:uid="{00000000-0010-0000-0200-00003C010000}" name="Stĺpec316" dataDxfId="2364"/>
    <tableColumn id="315" xr3:uid="{00000000-0010-0000-0200-00003B010000}" name="Stĺpec315" dataDxfId="2363"/>
    <tableColumn id="314" xr3:uid="{00000000-0010-0000-0200-00003A010000}" name="Stĺpec314" dataDxfId="2362"/>
    <tableColumn id="313" xr3:uid="{00000000-0010-0000-0200-000039010000}" name="Stĺpec313" dataDxfId="2361"/>
    <tableColumn id="312" xr3:uid="{00000000-0010-0000-0200-000038010000}" name="Stĺpec312" dataDxfId="2360"/>
    <tableColumn id="311" xr3:uid="{00000000-0010-0000-0200-000037010000}" name="Stĺpec311" dataDxfId="2359"/>
    <tableColumn id="310" xr3:uid="{00000000-0010-0000-0200-000036010000}" name="Stĺpec310" dataDxfId="2358"/>
    <tableColumn id="309" xr3:uid="{00000000-0010-0000-0200-000035010000}" name="Stĺpec309" dataDxfId="2357"/>
    <tableColumn id="308" xr3:uid="{00000000-0010-0000-0200-000034010000}" name="Stĺpec308" dataDxfId="2356"/>
    <tableColumn id="307" xr3:uid="{00000000-0010-0000-0200-000033010000}" name="Stĺpec307" dataDxfId="2355"/>
    <tableColumn id="306" xr3:uid="{00000000-0010-0000-0200-000032010000}" name="Stĺpec306" dataDxfId="2354"/>
    <tableColumn id="305" xr3:uid="{00000000-0010-0000-0200-000031010000}" name="Stĺpec305" dataDxfId="2353"/>
    <tableColumn id="304" xr3:uid="{00000000-0010-0000-0200-000030010000}" name="Stĺpec304" dataDxfId="2352"/>
    <tableColumn id="303" xr3:uid="{00000000-0010-0000-0200-00002F010000}" name="Stĺpec303" dataDxfId="2351"/>
    <tableColumn id="302" xr3:uid="{00000000-0010-0000-0200-00002E010000}" name="Stĺpec302" dataDxfId="2350"/>
    <tableColumn id="301" xr3:uid="{00000000-0010-0000-0200-00002D010000}" name="Stĺpec301" dataDxfId="2349"/>
    <tableColumn id="300" xr3:uid="{00000000-0010-0000-0200-00002C010000}" name="Stĺpec300" dataDxfId="2348"/>
    <tableColumn id="272" xr3:uid="{00000000-0010-0000-0200-000010010000}" name="Stĺpec272" dataDxfId="2347"/>
    <tableColumn id="271" xr3:uid="{00000000-0010-0000-0200-00000F010000}" name="Stĺpec271" dataDxfId="2346"/>
    <tableColumn id="270" xr3:uid="{00000000-0010-0000-0200-00000E010000}" name="Stĺpec270" dataDxfId="2345"/>
    <tableColumn id="269" xr3:uid="{00000000-0010-0000-0200-00000D010000}" name="Stĺpec269" dataDxfId="2344"/>
    <tableColumn id="125" xr3:uid="{00000000-0010-0000-0200-00007D000000}" name="Stĺpec125" dataDxfId="2343"/>
    <tableColumn id="334" xr3:uid="{00000000-0010-0000-0200-00004E010000}" name="Stĺpec334" dataDxfId="2342"/>
    <tableColumn id="333" xr3:uid="{00000000-0010-0000-0200-00004D010000}" name="Stĺpec333" dataDxfId="2341"/>
    <tableColumn id="332" xr3:uid="{00000000-0010-0000-0200-00004C010000}" name="Stĺpec332" dataDxfId="2340"/>
    <tableColumn id="331" xr3:uid="{00000000-0010-0000-0200-00004B010000}" name="Stĺpec331" dataDxfId="2339"/>
    <tableColumn id="330" xr3:uid="{00000000-0010-0000-0200-00004A010000}" name="Stĺpec330" dataDxfId="2338"/>
    <tableColumn id="329" xr3:uid="{00000000-0010-0000-0200-000049010000}" name="Stĺpec329" dataDxfId="2337"/>
    <tableColumn id="328" xr3:uid="{00000000-0010-0000-0200-000048010000}" name="Stĺpec328" dataDxfId="2336"/>
    <tableColumn id="327" xr3:uid="{00000000-0010-0000-0200-000047010000}" name="Stĺpec327" dataDxfId="2335"/>
    <tableColumn id="298" xr3:uid="{00000000-0010-0000-0200-00002A010000}" name="Stĺpec298" dataDxfId="2334"/>
    <tableColumn id="297" xr3:uid="{00000000-0010-0000-0200-000029010000}" name="Stĺpec297" dataDxfId="2333"/>
    <tableColumn id="343" xr3:uid="{00000000-0010-0000-0200-000057010000}" name="Stĺpec343" dataDxfId="2332"/>
    <tableColumn id="342" xr3:uid="{00000000-0010-0000-0200-000056010000}" name="Stĺpec342" dataDxfId="2331"/>
    <tableColumn id="341" xr3:uid="{00000000-0010-0000-0200-000055010000}" name="Stĺpec341" dataDxfId="2330"/>
    <tableColumn id="340" xr3:uid="{00000000-0010-0000-0200-000054010000}" name="Stĺpec340" dataDxfId="2329"/>
    <tableColumn id="339" xr3:uid="{00000000-0010-0000-0200-000053010000}" name="Stĺpec339" dataDxfId="2328"/>
    <tableColumn id="338" xr3:uid="{00000000-0010-0000-0200-000052010000}" name="Stĺpec338" dataDxfId="2327"/>
    <tableColumn id="337" xr3:uid="{00000000-0010-0000-0200-000051010000}" name="Stĺpec337" dataDxfId="2326"/>
    <tableColumn id="336" xr3:uid="{00000000-0010-0000-0200-000050010000}" name="Stĺpec336" dataDxfId="2325"/>
    <tableColumn id="335" xr3:uid="{00000000-0010-0000-0200-00004F010000}" name="Stĺpec335" dataDxfId="2324"/>
    <tableColumn id="364" xr3:uid="{00000000-0010-0000-0200-00006C010000}" name="Stĺpec364" dataDxfId="2323"/>
    <tableColumn id="363" xr3:uid="{00000000-0010-0000-0200-00006B010000}" name="Stĺpec363" dataDxfId="2322"/>
    <tableColumn id="362" xr3:uid="{00000000-0010-0000-0200-00006A010000}" name="Stĺpec362" dataDxfId="2321"/>
    <tableColumn id="361" xr3:uid="{00000000-0010-0000-0200-000069010000}" name="Stĺpec361" dataDxfId="2320"/>
    <tableColumn id="360" xr3:uid="{00000000-0010-0000-0200-000068010000}" name="Stĺpec360" dataDxfId="2319"/>
    <tableColumn id="359" xr3:uid="{00000000-0010-0000-0200-000067010000}" name="Stĺpec359" dataDxfId="2318"/>
    <tableColumn id="358" xr3:uid="{00000000-0010-0000-0200-000066010000}" name="Stĺpec358" dataDxfId="2317"/>
    <tableColumn id="357" xr3:uid="{00000000-0010-0000-0200-000065010000}" name="Stĺpec357" dataDxfId="2316"/>
    <tableColumn id="356" xr3:uid="{00000000-0010-0000-0200-000064010000}" name="Stĺpec356" dataDxfId="2315"/>
    <tableColumn id="355" xr3:uid="{00000000-0010-0000-0200-000063010000}" name="Stĺpec355" dataDxfId="2314"/>
    <tableColumn id="354" xr3:uid="{00000000-0010-0000-0200-000062010000}" name="Stĺpec354" dataDxfId="2313"/>
    <tableColumn id="353" xr3:uid="{00000000-0010-0000-0200-000061010000}" name="Stĺpec353" dataDxfId="2312"/>
    <tableColumn id="352" xr3:uid="{00000000-0010-0000-0200-000060010000}" name="Stĺpec352" dataDxfId="2311"/>
    <tableColumn id="351" xr3:uid="{00000000-0010-0000-0200-00005F010000}" name="Stĺpec351" dataDxfId="2310"/>
    <tableColumn id="350" xr3:uid="{00000000-0010-0000-0200-00005E010000}" name="Stĺpec350" dataDxfId="2309"/>
    <tableColumn id="349" xr3:uid="{00000000-0010-0000-0200-00005D010000}" name="Stĺpec349" dataDxfId="2308"/>
    <tableColumn id="348" xr3:uid="{00000000-0010-0000-0200-00005C010000}" name="Stĺpec348" dataDxfId="2307"/>
    <tableColumn id="347" xr3:uid="{00000000-0010-0000-0200-00005B010000}" name="Stĺpec347" dataDxfId="2306"/>
    <tableColumn id="346" xr3:uid="{00000000-0010-0000-0200-00005A010000}" name="Stĺpec346" dataDxfId="2305"/>
    <tableColumn id="345" xr3:uid="{00000000-0010-0000-0200-000059010000}" name="Stĺpec345" dataDxfId="2304"/>
    <tableColumn id="344" xr3:uid="{00000000-0010-0000-0200-000058010000}" name="Stĺpec344" dataDxfId="2303"/>
    <tableColumn id="369" xr3:uid="{00000000-0010-0000-0200-000071010000}" name="Stĺpec369" dataDxfId="2302"/>
    <tableColumn id="368" xr3:uid="{00000000-0010-0000-0200-000070010000}" name="Stĺpec368" dataDxfId="2301"/>
    <tableColumn id="367" xr3:uid="{00000000-0010-0000-0200-00006F010000}" name="Stĺpec367" dataDxfId="2300"/>
    <tableColumn id="366" xr3:uid="{00000000-0010-0000-0200-00006E010000}" name="Stĺpec366" dataDxfId="2299"/>
    <tableColumn id="365" xr3:uid="{00000000-0010-0000-0200-00006D010000}" name="Stĺpec365" dataDxfId="2298"/>
    <tableColumn id="390" xr3:uid="{00000000-0010-0000-0200-000086010000}" name="Stĺpec390" dataDxfId="2297"/>
    <tableColumn id="389" xr3:uid="{00000000-0010-0000-0200-000085010000}" name="Stĺpec389" dataDxfId="2296"/>
    <tableColumn id="388" xr3:uid="{00000000-0010-0000-0200-000084010000}" name="Stĺpec388" dataDxfId="2295"/>
    <tableColumn id="387" xr3:uid="{00000000-0010-0000-0200-000083010000}" name="Stĺpec387" dataDxfId="2294"/>
    <tableColumn id="386" xr3:uid="{00000000-0010-0000-0200-000082010000}" name="Stĺpec386" dataDxfId="2293"/>
    <tableColumn id="385" xr3:uid="{00000000-0010-0000-0200-000081010000}" name="Stĺpec385" dataDxfId="2292"/>
    <tableColumn id="384" xr3:uid="{00000000-0010-0000-0200-000080010000}" name="Stĺpec384" dataDxfId="2291"/>
    <tableColumn id="383" xr3:uid="{00000000-0010-0000-0200-00007F010000}" name="Stĺpec383" dataDxfId="2290"/>
    <tableColumn id="382" xr3:uid="{00000000-0010-0000-0200-00007E010000}" name="Stĺpec382" dataDxfId="2289"/>
    <tableColumn id="381" xr3:uid="{00000000-0010-0000-0200-00007D010000}" name="Stĺpec381" dataDxfId="2288"/>
    <tableColumn id="380" xr3:uid="{00000000-0010-0000-0200-00007C010000}" name="Stĺpec380" dataDxfId="2287"/>
    <tableColumn id="379" xr3:uid="{00000000-0010-0000-0200-00007B010000}" name="Stĺpec379" dataDxfId="2286"/>
    <tableColumn id="378" xr3:uid="{00000000-0010-0000-0200-00007A010000}" name="Stĺpec378" dataDxfId="2285"/>
    <tableColumn id="377" xr3:uid="{00000000-0010-0000-0200-000079010000}" name="Stĺpec377" dataDxfId="2284"/>
    <tableColumn id="376" xr3:uid="{00000000-0010-0000-0200-000078010000}" name="Stĺpec376" dataDxfId="2283"/>
    <tableColumn id="375" xr3:uid="{00000000-0010-0000-0200-000077010000}" name="Stĺpec375" dataDxfId="2282"/>
    <tableColumn id="374" xr3:uid="{00000000-0010-0000-0200-000076010000}" name="Stĺpec374" dataDxfId="2281"/>
    <tableColumn id="373" xr3:uid="{00000000-0010-0000-0200-000075010000}" name="Stĺpec373" dataDxfId="2280"/>
    <tableColumn id="372" xr3:uid="{00000000-0010-0000-0200-000074010000}" name="Stĺpec372" dataDxfId="2279"/>
    <tableColumn id="371" xr3:uid="{00000000-0010-0000-0200-000073010000}" name="Stĺpec371" dataDxfId="2278"/>
    <tableColumn id="370" xr3:uid="{00000000-0010-0000-0200-000072010000}" name="Stĺpec370" dataDxfId="2277"/>
    <tableColumn id="400" xr3:uid="{00000000-0010-0000-0200-000090010000}" name="Stĺpec400" dataDxfId="2276"/>
    <tableColumn id="399" xr3:uid="{00000000-0010-0000-0200-00008F010000}" name="Stĺpec399" dataDxfId="2275"/>
    <tableColumn id="398" xr3:uid="{00000000-0010-0000-0200-00008E010000}" name="Stĺpec398" dataDxfId="2274"/>
    <tableColumn id="397" xr3:uid="{00000000-0010-0000-0200-00008D010000}" name="Stĺpec397" dataDxfId="2273"/>
    <tableColumn id="396" xr3:uid="{00000000-0010-0000-0200-00008C010000}" name="Stĺpec396" dataDxfId="2272"/>
    <tableColumn id="395" xr3:uid="{00000000-0010-0000-0200-00008B010000}" name="Stĺpec395" dataDxfId="2271"/>
    <tableColumn id="394" xr3:uid="{00000000-0010-0000-0200-00008A010000}" name="Stĺpec394" dataDxfId="2270"/>
    <tableColumn id="393" xr3:uid="{00000000-0010-0000-0200-000089010000}" name="Stĺpec393" dataDxfId="2269"/>
    <tableColumn id="392" xr3:uid="{00000000-0010-0000-0200-000088010000}" name="Stĺpec392" dataDxfId="2268"/>
    <tableColumn id="391" xr3:uid="{00000000-0010-0000-0200-000087010000}" name="Stĺpec391" dataDxfId="2267"/>
    <tableColumn id="439" xr3:uid="{00000000-0010-0000-0200-0000B7010000}" name="Stĺpec439" dataDxfId="2266"/>
    <tableColumn id="438" xr3:uid="{00000000-0010-0000-0200-0000B6010000}" name="Stĺpec438" dataDxfId="2265"/>
    <tableColumn id="437" xr3:uid="{00000000-0010-0000-0200-0000B5010000}" name="Stĺpec437" dataDxfId="2264"/>
    <tableColumn id="436" xr3:uid="{00000000-0010-0000-0200-0000B4010000}" name="Stĺpec436" dataDxfId="2263"/>
    <tableColumn id="435" xr3:uid="{00000000-0010-0000-0200-0000B3010000}" name="Stĺpec435" dataDxfId="2262"/>
    <tableColumn id="434" xr3:uid="{00000000-0010-0000-0200-0000B2010000}" name="Stĺpec434" dataDxfId="2261"/>
    <tableColumn id="433" xr3:uid="{00000000-0010-0000-0200-0000B1010000}" name="Stĺpec433" dataDxfId="2260"/>
    <tableColumn id="432" xr3:uid="{00000000-0010-0000-0200-0000B0010000}" name="Stĺpec432" dataDxfId="2259"/>
    <tableColumn id="431" xr3:uid="{00000000-0010-0000-0200-0000AF010000}" name="Stĺpec431" dataDxfId="2258"/>
    <tableColumn id="430" xr3:uid="{00000000-0010-0000-0200-0000AE010000}" name="Stĺpec430" dataDxfId="2257"/>
    <tableColumn id="429" xr3:uid="{00000000-0010-0000-0200-0000AD010000}" name="Stĺpec429" dataDxfId="2256"/>
    <tableColumn id="428" xr3:uid="{00000000-0010-0000-0200-0000AC010000}" name="Stĺpec428" dataDxfId="2255"/>
    <tableColumn id="427" xr3:uid="{00000000-0010-0000-0200-0000AB010000}" name="Stĺpec427" dataDxfId="2254"/>
    <tableColumn id="426" xr3:uid="{00000000-0010-0000-0200-0000AA010000}" name="Stĺpec426" dataDxfId="2253"/>
    <tableColumn id="425" xr3:uid="{00000000-0010-0000-0200-0000A9010000}" name="Stĺpec425" dataDxfId="2252"/>
    <tableColumn id="424" xr3:uid="{00000000-0010-0000-0200-0000A8010000}" name="Stĺpec424" dataDxfId="2251"/>
    <tableColumn id="423" xr3:uid="{00000000-0010-0000-0200-0000A7010000}" name="Stĺpec423" dataDxfId="2250"/>
    <tableColumn id="422" xr3:uid="{00000000-0010-0000-0200-0000A6010000}" name="Stĺpec422" dataDxfId="2249"/>
    <tableColumn id="421" xr3:uid="{00000000-0010-0000-0200-0000A5010000}" name="Stĺpec421" dataDxfId="2248"/>
    <tableColumn id="420" xr3:uid="{00000000-0010-0000-0200-0000A4010000}" name="Stĺpec420" dataDxfId="2247"/>
    <tableColumn id="419" xr3:uid="{00000000-0010-0000-0200-0000A3010000}" name="Stĺpec419" dataDxfId="2246"/>
    <tableColumn id="418" xr3:uid="{00000000-0010-0000-0200-0000A2010000}" name="Stĺpec418" dataDxfId="2245"/>
    <tableColumn id="417" xr3:uid="{00000000-0010-0000-0200-0000A1010000}" name="Stĺpec417" dataDxfId="2244"/>
    <tableColumn id="416" xr3:uid="{00000000-0010-0000-0200-0000A0010000}" name="Stĺpec416" dataDxfId="2243"/>
    <tableColumn id="415" xr3:uid="{00000000-0010-0000-0200-00009F010000}" name="Stĺpec415" dataDxfId="2242"/>
    <tableColumn id="414" xr3:uid="{00000000-0010-0000-0200-00009E010000}" name="Stĺpec414" dataDxfId="2241"/>
    <tableColumn id="413" xr3:uid="{00000000-0010-0000-0200-00009D010000}" name="Stĺpec413" dataDxfId="2240"/>
    <tableColumn id="412" xr3:uid="{00000000-0010-0000-0200-00009C010000}" name="Stĺpec412" dataDxfId="2239"/>
    <tableColumn id="411" xr3:uid="{00000000-0010-0000-0200-00009B010000}" name="Stĺpec411" dataDxfId="2238"/>
    <tableColumn id="410" xr3:uid="{00000000-0010-0000-0200-00009A010000}" name="Stĺpec410" dataDxfId="2237"/>
    <tableColumn id="409" xr3:uid="{00000000-0010-0000-0200-000099010000}" name="Stĺpec409" dataDxfId="2236"/>
    <tableColumn id="408" xr3:uid="{00000000-0010-0000-0200-000098010000}" name="Stĺpec408" dataDxfId="2235"/>
    <tableColumn id="407" xr3:uid="{00000000-0010-0000-0200-000097010000}" name="Stĺpec407" dataDxfId="2234"/>
    <tableColumn id="406" xr3:uid="{00000000-0010-0000-0200-000096010000}" name="Stĺpec406" dataDxfId="2233"/>
    <tableColumn id="405" xr3:uid="{00000000-0010-0000-0200-000095010000}" name="Stĺpec405" dataDxfId="2232"/>
    <tableColumn id="404" xr3:uid="{00000000-0010-0000-0200-000094010000}" name="Stĺpec404" dataDxfId="2231"/>
    <tableColumn id="403" xr3:uid="{00000000-0010-0000-0200-000093010000}" name="Stĺpec403" dataDxfId="2230"/>
    <tableColumn id="402" xr3:uid="{00000000-0010-0000-0200-000092010000}" name="Stĺpec402" dataDxfId="2229"/>
    <tableColumn id="401" xr3:uid="{00000000-0010-0000-0200-000091010000}" name="Stĺpec401" dataDxfId="2228"/>
    <tableColumn id="454" xr3:uid="{00000000-0010-0000-0200-0000C6010000}" name="Stĺpec454" dataDxfId="2227"/>
    <tableColumn id="453" xr3:uid="{00000000-0010-0000-0200-0000C5010000}" name="Stĺpec453" dataDxfId="2226"/>
    <tableColumn id="452" xr3:uid="{00000000-0010-0000-0200-0000C4010000}" name="Stĺpec452" dataDxfId="2225"/>
    <tableColumn id="451" xr3:uid="{00000000-0010-0000-0200-0000C3010000}" name="Stĺpec451" dataDxfId="2224"/>
    <tableColumn id="450" xr3:uid="{00000000-0010-0000-0200-0000C2010000}" name="Stĺpec450" dataDxfId="2223"/>
    <tableColumn id="449" xr3:uid="{00000000-0010-0000-0200-0000C1010000}" name="Stĺpec449" dataDxfId="2222"/>
    <tableColumn id="448" xr3:uid="{00000000-0010-0000-0200-0000C0010000}" name="Stĺpec448" dataDxfId="2221"/>
    <tableColumn id="447" xr3:uid="{00000000-0010-0000-0200-0000BF010000}" name="Stĺpec447" dataDxfId="2220"/>
    <tableColumn id="446" xr3:uid="{00000000-0010-0000-0200-0000BE010000}" name="Stĺpec446" dataDxfId="2219"/>
    <tableColumn id="445" xr3:uid="{00000000-0010-0000-0200-0000BD010000}" name="Stĺpec445" dataDxfId="2218"/>
    <tableColumn id="444" xr3:uid="{00000000-0010-0000-0200-0000BC010000}" name="Stĺpec444" dataDxfId="2217"/>
    <tableColumn id="443" xr3:uid="{00000000-0010-0000-0200-0000BB010000}" name="Stĺpec443" dataDxfId="2216"/>
    <tableColumn id="442" xr3:uid="{00000000-0010-0000-0200-0000BA010000}" name="Stĺpec442" dataDxfId="2215"/>
    <tableColumn id="441" xr3:uid="{00000000-0010-0000-0200-0000B9010000}" name="Stĺpec441" dataDxfId="2214"/>
    <tableColumn id="440" xr3:uid="{00000000-0010-0000-0200-0000B8010000}" name="Stĺpec440" dataDxfId="2213"/>
    <tableColumn id="468" xr3:uid="{00000000-0010-0000-0200-0000D4010000}" name="Stĺpec468" dataDxfId="2212"/>
    <tableColumn id="467" xr3:uid="{00000000-0010-0000-0200-0000D3010000}" name="Stĺpec467" dataDxfId="2211"/>
    <tableColumn id="466" xr3:uid="{00000000-0010-0000-0200-0000D2010000}" name="Stĺpec466" dataDxfId="2210"/>
    <tableColumn id="465" xr3:uid="{00000000-0010-0000-0200-0000D1010000}" name="Stĺpec465" dataDxfId="2209"/>
    <tableColumn id="464" xr3:uid="{00000000-0010-0000-0200-0000D0010000}" name="Stĺpec464" dataDxfId="2208"/>
    <tableColumn id="463" xr3:uid="{00000000-0010-0000-0200-0000CF010000}" name="Stĺpec463" dataDxfId="2207"/>
    <tableColumn id="462" xr3:uid="{00000000-0010-0000-0200-0000CE010000}" name="Stĺpec462" dataDxfId="2206"/>
    <tableColumn id="461" xr3:uid="{00000000-0010-0000-0200-0000CD010000}" name="Stĺpec461" dataDxfId="2205"/>
    <tableColumn id="460" xr3:uid="{00000000-0010-0000-0200-0000CC010000}" name="Stĺpec460" dataDxfId="2204"/>
    <tableColumn id="459" xr3:uid="{00000000-0010-0000-0200-0000CB010000}" name="Stĺpec459" dataDxfId="2203"/>
    <tableColumn id="458" xr3:uid="{00000000-0010-0000-0200-0000CA010000}" name="Stĺpec458" dataDxfId="2202"/>
    <tableColumn id="457" xr3:uid="{00000000-0010-0000-0200-0000C9010000}" name="Stĺpec457" dataDxfId="2201"/>
    <tableColumn id="456" xr3:uid="{00000000-0010-0000-0200-0000C8010000}" name="Stĺpec456" dataDxfId="2200"/>
    <tableColumn id="455" xr3:uid="{00000000-0010-0000-0200-0000C7010000}" name="Stĺpec455" dataDxfId="2199"/>
    <tableColumn id="479" xr3:uid="{EA5432F7-2E68-428A-AB83-91FE8CEB14DC}" name="Stĺpec479" dataDxfId="2198"/>
    <tableColumn id="478" xr3:uid="{77CA1BDB-4487-47E8-B6D4-EF7BC72FA8FA}" name="Stĺpec478" dataDxfId="2197"/>
    <tableColumn id="477" xr3:uid="{19CADA7A-09D1-4610-8DD3-BF4B0ECF8AD9}" name="Stĺpec477" dataDxfId="2196"/>
    <tableColumn id="476" xr3:uid="{C8CB49E5-4DE0-46C2-8887-BBA48291C708}" name="Stĺpec476" dataDxfId="2195"/>
    <tableColumn id="475" xr3:uid="{AB8EC407-6B7F-4FC5-877F-D25C90AC3195}" name="Stĺpec475" dataDxfId="2194"/>
    <tableColumn id="474" xr3:uid="{54460CEC-4C11-44AC-8620-A79DDB717ACA}" name="Stĺpec474" dataDxfId="2193"/>
    <tableColumn id="473" xr3:uid="{F3216D6F-4180-42B7-9A20-D5661146EA1B}" name="Stĺpec473" dataDxfId="2192"/>
    <tableColumn id="472" xr3:uid="{4E7F6273-E81B-44F0-8F44-CC98C0A84456}" name="Stĺpec472" dataDxfId="2191"/>
    <tableColumn id="471" xr3:uid="{A30A60D1-050D-4642-99CC-BBF883E0BE0A}" name="Stĺpec471" dataDxfId="2190"/>
    <tableColumn id="470" xr3:uid="{84B477D6-05B4-4A6F-B9DF-FAFAAEE4CC05}" name="Stĺpec470" dataDxfId="2189"/>
    <tableColumn id="469" xr3:uid="{053AC4D9-7AF5-4A5E-A7AB-5FC4198619C0}" name="Stĺpec469" dataDxfId="2188"/>
    <tableColumn id="494" xr3:uid="{DAA2F3F3-9397-48CF-97F8-F2CAF2E5F0D8}" name="Stĺpec494" dataDxfId="2187"/>
    <tableColumn id="493" xr3:uid="{1ED7732A-F753-4877-8F0C-83B3579396A8}" name="Stĺpec493" dataDxfId="2186"/>
    <tableColumn id="492" xr3:uid="{66F46E7A-C610-4393-B345-52C855F7A2D4}" name="Stĺpec492" dataDxfId="2185"/>
    <tableColumn id="491" xr3:uid="{E00421F2-E8B3-4188-B91A-9CF5ED157EFB}" name="Stĺpec491" dataDxfId="2184"/>
    <tableColumn id="490" xr3:uid="{42F90C22-23FE-496C-953B-1A148F79CB15}" name="Stĺpec490" dataDxfId="2183"/>
    <tableColumn id="489" xr3:uid="{373D528E-B8F2-4AA0-9851-6D51ACF7A4F6}" name="Stĺpec489" dataDxfId="2182"/>
    <tableColumn id="488" xr3:uid="{7A626A15-378B-4C60-BBB7-D7BF86DD5C13}" name="Stĺpec488" dataDxfId="2181"/>
    <tableColumn id="487" xr3:uid="{4A8A58A3-527B-4009-A644-12B00A0F92CE}" name="Stĺpec487" dataDxfId="2180"/>
    <tableColumn id="486" xr3:uid="{EC99BA80-0F28-4462-B6DB-0313EE0403DE}" name="Stĺpec486" dataDxfId="2179"/>
    <tableColumn id="485" xr3:uid="{29EEBF72-0E67-4FB2-8E2C-541E714BCCC2}" name="Stĺpec485" dataDxfId="2178"/>
    <tableColumn id="484" xr3:uid="{49CF403A-1DFF-47FD-B944-EF582694C07F}" name="Stĺpec484" dataDxfId="2177"/>
    <tableColumn id="483" xr3:uid="{D9D6C2CB-968A-41F1-B92F-88C51D853C01}" name="Stĺpec483" dataDxfId="2176"/>
    <tableColumn id="482" xr3:uid="{0CA0A2C6-3173-49B5-BB55-80E5DDF7C1D2}" name="Stĺpec482" dataDxfId="2175"/>
    <tableColumn id="481" xr3:uid="{29EF5381-9EA6-4C65-B87E-F84FF7BDB6C5}" name="Stĺpec481" dataDxfId="2174"/>
    <tableColumn id="480" xr3:uid="{BEC04D66-90BD-466D-9297-31F29A1FF84F}" name="Stĺpec480" dataDxfId="2173"/>
    <tableColumn id="504" xr3:uid="{29A4C41B-6375-46B4-981F-CE436B1CD688}" name="Stĺpec504" dataDxfId="2172"/>
    <tableColumn id="503" xr3:uid="{EE6C214A-9504-4016-876C-926A6755E822}" name="Stĺpec503" dataDxfId="2171"/>
    <tableColumn id="502" xr3:uid="{F4EC4F45-A651-47CF-9EED-2DC87B00E988}" name="Stĺpec502" dataDxfId="2170"/>
    <tableColumn id="501" xr3:uid="{499CCE5D-B1AA-4734-B759-A4E71E9A5943}" name="Stĺpec501" dataDxfId="2169"/>
    <tableColumn id="500" xr3:uid="{F4E92FEC-39B1-40F0-9E00-266FB01C3675}" name="Stĺpec500" dataDxfId="2168"/>
    <tableColumn id="499" xr3:uid="{3DD2C0AE-7354-4640-A4E2-423DF4479416}" name="Stĺpec499" dataDxfId="2167"/>
    <tableColumn id="498" xr3:uid="{0214C434-6BC1-4CC2-B61A-62E264CF44C9}" name="Stĺpec498" dataDxfId="2166"/>
    <tableColumn id="497" xr3:uid="{4EB3C877-D183-4C4A-9C19-94178634D369}" name="Stĺpec497" dataDxfId="2165"/>
    <tableColumn id="496" xr3:uid="{C6793E39-CB65-4B22-8760-E116C152D3EC}" name="Stĺpec496" dataDxfId="2164"/>
    <tableColumn id="495" xr3:uid="{7904B03D-842B-41E1-A788-CC2EAAE4A90B}" name="Stĺpec495" dataDxfId="2163"/>
    <tableColumn id="522" xr3:uid="{A8C104AD-B43A-4BB5-9CC5-6389270A73A9}" name="Stĺpec522" dataDxfId="2162"/>
    <tableColumn id="521" xr3:uid="{9D986397-F935-4D8D-B09D-B9615592F740}" name="Stĺpec521" dataDxfId="2161"/>
    <tableColumn id="520" xr3:uid="{169237AD-C269-43E6-AB84-D8AB9CEF3A5F}" name="Stĺpec520" dataDxfId="2160"/>
    <tableColumn id="519" xr3:uid="{537E0F53-73A5-43A9-9682-40E145205B07}" name="Stĺpec519" dataDxfId="2159"/>
    <tableColumn id="518" xr3:uid="{960CDD62-F379-443A-A1EE-C59119AD5E40}" name="Stĺpec518" dataDxfId="2158"/>
    <tableColumn id="517" xr3:uid="{27375FF8-0ED3-4BCE-BFBF-C901B6D45385}" name="Stĺpec517" dataDxfId="2157"/>
    <tableColumn id="516" xr3:uid="{A553C4BF-DE80-4DF1-B1DF-87943558C21B}" name="Stĺpec516" dataDxfId="2156"/>
    <tableColumn id="515" xr3:uid="{0131277A-6A2D-49C6-8A4E-959833BCA70E}" name="Stĺpec515" dataDxfId="2155"/>
    <tableColumn id="514" xr3:uid="{5ED3EF57-0DBC-4F9D-9D3C-FD6730077C47}" name="Stĺpec514" dataDxfId="2154"/>
    <tableColumn id="513" xr3:uid="{481D7B23-98D8-4830-A0A0-6D0A1D541FCA}" name="Stĺpec513" dataDxfId="2153"/>
    <tableColumn id="512" xr3:uid="{47AA74F6-5CB7-4310-8D0E-5DE8D26A189B}" name="Stĺpec512" dataDxfId="2152"/>
    <tableColumn id="511" xr3:uid="{199E048B-28A8-4B82-9C6C-746087061D11}" name="Stĺpec511" dataDxfId="2151"/>
    <tableColumn id="510" xr3:uid="{599E7C04-568A-4BBC-B52C-143E83494D5C}" name="Stĺpec510" dataDxfId="2150"/>
    <tableColumn id="509" xr3:uid="{76C773EE-B5D8-42ED-8410-8C715AC9AAE7}" name="Stĺpec509" dataDxfId="2149"/>
    <tableColumn id="508" xr3:uid="{5FD8EABC-5DE9-47B1-8DF9-F547245BB94E}" name="Stĺpec508" dataDxfId="2148"/>
    <tableColumn id="507" xr3:uid="{19531BD1-EFDC-4A39-9B8A-F607ADFADA04}" name="Stĺpec507" dataDxfId="2147"/>
    <tableColumn id="506" xr3:uid="{CF36594C-FEBA-4F73-B0D8-C7A573C95D41}" name="Stĺpec506" dataDxfId="2146"/>
    <tableColumn id="505" xr3:uid="{67C240F7-C1D0-45C6-8A93-205DAAE22D4B}" name="Stĺpec505" dataDxfId="2145"/>
    <tableColumn id="299" xr3:uid="{00000000-0010-0000-0200-00002B010000}" name="Stĺpec299" dataDxfId="2144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0" headerRowCount="0" totalsRowShown="0">
  <tableColumns count="522">
    <tableColumn id="1" xr3:uid="{00000000-0010-0000-0300-000001000000}" name="Stĺpec1" headerRowDxfId="2143" dataDxfId="2142"/>
    <tableColumn id="2" xr3:uid="{00000000-0010-0000-0300-000002000000}" name="Stĺpec2" headerRowDxfId="2141" dataDxfId="2140"/>
    <tableColumn id="3" xr3:uid="{00000000-0010-0000-0300-000003000000}" name="Stĺpec3" headerRowDxfId="2139" dataDxfId="2138"/>
    <tableColumn id="4" xr3:uid="{00000000-0010-0000-0300-000004000000}" name="Stĺpec4" headerRowDxfId="2137"/>
    <tableColumn id="5" xr3:uid="{00000000-0010-0000-0300-000005000000}" name="Stĺpec5" headerRowDxfId="2136" dataDxfId="2135"/>
    <tableColumn id="6" xr3:uid="{00000000-0010-0000-0300-000006000000}" name="Stĺpec6" headerRowDxfId="2134" dataDxfId="2133"/>
    <tableColumn id="7" xr3:uid="{00000000-0010-0000-0300-000007000000}" name="Stĺpec7" headerRowDxfId="2132"/>
    <tableColumn id="68" xr3:uid="{00000000-0010-0000-0300-000044000000}" name="Stĺpec68" headerRowDxfId="2131"/>
    <tableColumn id="8" xr3:uid="{00000000-0010-0000-0300-000008000000}" name="Stĺpec8" headerRowDxfId="2130" dataDxfId="2129"/>
    <tableColumn id="9" xr3:uid="{00000000-0010-0000-0300-000009000000}" name="Stĺpec9" headerRowDxfId="2128" dataDxfId="2127"/>
    <tableColumn id="10" xr3:uid="{00000000-0010-0000-0300-00000A000000}" name="Stĺpec10" headerRowDxfId="2126" dataDxfId="2125"/>
    <tableColumn id="11" xr3:uid="{00000000-0010-0000-0300-00000B000000}" name="Stĺpec11" headerRowDxfId="2124" dataDxfId="2123"/>
    <tableColumn id="12" xr3:uid="{00000000-0010-0000-0300-00000C000000}" name="Stĺpec12" headerRowDxfId="2122" dataDxfId="2121"/>
    <tableColumn id="13" xr3:uid="{00000000-0010-0000-0300-00000D000000}" name="Stĺpec13" headerRowDxfId="2120" dataDxfId="2119"/>
    <tableColumn id="14" xr3:uid="{00000000-0010-0000-0300-00000E000000}" name="Stĺpec14" headerRowDxfId="2118" dataDxfId="2117"/>
    <tableColumn id="15" xr3:uid="{00000000-0010-0000-0300-00000F000000}" name="Stĺpec15" headerRowDxfId="2116" dataDxfId="2115"/>
    <tableColumn id="16" xr3:uid="{00000000-0010-0000-0300-000010000000}" name="Stĺpec16" headerRowDxfId="2114" dataDxfId="2113"/>
    <tableColumn id="17" xr3:uid="{00000000-0010-0000-0300-000011000000}" name="Stĺpec17" headerRowDxfId="2112" dataDxfId="2111"/>
    <tableColumn id="18" xr3:uid="{00000000-0010-0000-0300-000012000000}" name="Stĺpec18" headerRowDxfId="2110" dataDxfId="2109"/>
    <tableColumn id="19" xr3:uid="{00000000-0010-0000-0300-000013000000}" name="Stĺpec19" headerRowDxfId="2108" dataDxfId="2107"/>
    <tableColumn id="20" xr3:uid="{00000000-0010-0000-0300-000014000000}" name="Stĺpec20" headerRowDxfId="2106" dataDxfId="2105"/>
    <tableColumn id="21" xr3:uid="{00000000-0010-0000-0300-000015000000}" name="Stĺpec21" headerRowDxfId="2104" dataDxfId="2103"/>
    <tableColumn id="22" xr3:uid="{00000000-0010-0000-0300-000016000000}" name="Stĺpec22" headerRowDxfId="2102" dataDxfId="2101"/>
    <tableColumn id="23" xr3:uid="{00000000-0010-0000-0300-000017000000}" name="Stĺpec23" headerRowDxfId="2100" dataDxfId="2099"/>
    <tableColumn id="24" xr3:uid="{00000000-0010-0000-0300-000018000000}" name="Stĺpec24" headerRowDxfId="2098" dataDxfId="2097"/>
    <tableColumn id="25" xr3:uid="{00000000-0010-0000-0300-000019000000}" name="Stĺpec25" headerRowDxfId="2096" dataDxfId="2095"/>
    <tableColumn id="26" xr3:uid="{00000000-0010-0000-0300-00001A000000}" name="Stĺpec26" headerRowDxfId="2094" dataDxfId="2093"/>
    <tableColumn id="27" xr3:uid="{00000000-0010-0000-0300-00001B000000}" name="Stĺpec27" headerRowDxfId="2092" dataDxfId="2091"/>
    <tableColumn id="28" xr3:uid="{00000000-0010-0000-0300-00001C000000}" name="Stĺpec28" headerRowDxfId="2090" dataDxfId="2089"/>
    <tableColumn id="29" xr3:uid="{00000000-0010-0000-0300-00001D000000}" name="Stĺpec29" headerRowDxfId="2088" dataDxfId="2087"/>
    <tableColumn id="30" xr3:uid="{00000000-0010-0000-0300-00001E000000}" name="Stĺpec30" headerRowDxfId="2086" dataDxfId="2085"/>
    <tableColumn id="31" xr3:uid="{00000000-0010-0000-0300-00001F000000}" name="Stĺpec31" headerRowDxfId="2084" dataDxfId="2083"/>
    <tableColumn id="32" xr3:uid="{00000000-0010-0000-0300-000020000000}" name="Stĺpec32" headerRowDxfId="2082" dataDxfId="2081"/>
    <tableColumn id="33" xr3:uid="{00000000-0010-0000-0300-000021000000}" name="Stĺpec33" headerRowDxfId="2080" dataDxfId="2079"/>
    <tableColumn id="34" xr3:uid="{00000000-0010-0000-0300-000022000000}" name="Stĺpec34" headerRowDxfId="2078" dataDxfId="2077"/>
    <tableColumn id="35" xr3:uid="{00000000-0010-0000-0300-000023000000}" name="Stĺpec35" headerRowDxfId="2076" dataDxfId="2075"/>
    <tableColumn id="36" xr3:uid="{00000000-0010-0000-0300-000024000000}" name="Stĺpec36" headerRowDxfId="2074" dataDxfId="2073"/>
    <tableColumn id="37" xr3:uid="{00000000-0010-0000-0300-000025000000}" name="Stĺpec37" headerRowDxfId="2072" dataDxfId="2071"/>
    <tableColumn id="38" xr3:uid="{00000000-0010-0000-0300-000026000000}" name="Stĺpec38" headerRowDxfId="2070" dataDxfId="2069"/>
    <tableColumn id="39" xr3:uid="{00000000-0010-0000-0300-000027000000}" name="Stĺpec39" headerRowDxfId="2068" dataDxfId="2067"/>
    <tableColumn id="40" xr3:uid="{00000000-0010-0000-0300-000028000000}" name="Stĺpec40" headerRowDxfId="2066" dataDxfId="2065"/>
    <tableColumn id="41" xr3:uid="{00000000-0010-0000-0300-000029000000}" name="Stĺpec41" headerRowDxfId="2064" dataDxfId="2063"/>
    <tableColumn id="126" xr3:uid="{00000000-0010-0000-0300-00007E000000}" name="Stĺpec126" headerRowDxfId="2062" dataDxfId="2061"/>
    <tableColumn id="125" xr3:uid="{00000000-0010-0000-0300-00007D000000}" name="Stĺpec125" headerRowDxfId="2060" dataDxfId="2059"/>
    <tableColumn id="42" xr3:uid="{00000000-0010-0000-0300-00002A000000}" name="Stĺpec42" headerRowDxfId="2058" dataDxfId="2057"/>
    <tableColumn id="43" xr3:uid="{00000000-0010-0000-0300-00002B000000}" name="Stĺpec43" headerRowDxfId="2056" dataDxfId="2055"/>
    <tableColumn id="44" xr3:uid="{00000000-0010-0000-0300-00002C000000}" name="Stĺpec44" headerRowDxfId="2054" dataDxfId="2053"/>
    <tableColumn id="45" xr3:uid="{00000000-0010-0000-0300-00002D000000}" name="Stĺpec45" headerRowDxfId="2052" dataDxfId="2051"/>
    <tableColumn id="46" xr3:uid="{00000000-0010-0000-0300-00002E000000}" name="Stĺpec46" headerRowDxfId="2050" dataDxfId="2049"/>
    <tableColumn id="47" xr3:uid="{00000000-0010-0000-0300-00002F000000}" name="Stĺpec47" headerRowDxfId="2048" dataDxfId="2047"/>
    <tableColumn id="48" xr3:uid="{00000000-0010-0000-0300-000030000000}" name="Stĺpec48" headerRowDxfId="2046" dataDxfId="2045"/>
    <tableColumn id="49" xr3:uid="{00000000-0010-0000-0300-000031000000}" name="Stĺpec49" headerRowDxfId="2044" dataDxfId="2043"/>
    <tableColumn id="50" xr3:uid="{00000000-0010-0000-0300-000032000000}" name="Stĺpec50" headerRowDxfId="2042" dataDxfId="2041"/>
    <tableColumn id="51" xr3:uid="{00000000-0010-0000-0300-000033000000}" name="Stĺpec51" headerRowDxfId="2040" dataDxfId="2039"/>
    <tableColumn id="52" xr3:uid="{00000000-0010-0000-0300-000034000000}" name="Stĺpec52" headerRowDxfId="2038" dataDxfId="2037"/>
    <tableColumn id="53" xr3:uid="{00000000-0010-0000-0300-000035000000}" name="Stĺpec53" headerRowDxfId="2036" dataDxfId="2035"/>
    <tableColumn id="54" xr3:uid="{00000000-0010-0000-0300-000036000000}" name="Stĺpec54" headerRowDxfId="2034" dataDxfId="2033"/>
    <tableColumn id="55" xr3:uid="{00000000-0010-0000-0300-000037000000}" name="Stĺpec55" headerRowDxfId="2032" dataDxfId="2031"/>
    <tableColumn id="56" xr3:uid="{00000000-0010-0000-0300-000038000000}" name="Stĺpec56" headerRowDxfId="2030" dataDxfId="2029"/>
    <tableColumn id="57" xr3:uid="{00000000-0010-0000-0300-000039000000}" name="Stĺpec57" headerRowDxfId="2028" dataDxfId="2027"/>
    <tableColumn id="129" xr3:uid="{00000000-0010-0000-0300-000081000000}" name="Stĺpec129" headerRowDxfId="2026" dataDxfId="2025"/>
    <tableColumn id="128" xr3:uid="{00000000-0010-0000-0300-000080000000}" name="Stĺpec128" headerRowDxfId="2024" dataDxfId="2023"/>
    <tableColumn id="127" xr3:uid="{00000000-0010-0000-0300-00007F000000}" name="Stĺpec127" headerRowDxfId="2022" dataDxfId="2021"/>
    <tableColumn id="58" xr3:uid="{00000000-0010-0000-0300-00003A000000}" name="Stĺpec58" headerRowDxfId="2020" dataDxfId="2019"/>
    <tableColumn id="59" xr3:uid="{00000000-0010-0000-0300-00003B000000}" name="Stĺpec59" headerRowDxfId="2018" dataDxfId="2017"/>
    <tableColumn id="130" xr3:uid="{00000000-0010-0000-0300-000082000000}" name="Stĺpec130" headerRowDxfId="2016" dataDxfId="2015"/>
    <tableColumn id="60" xr3:uid="{00000000-0010-0000-0300-00003C000000}" name="Stĺpec60" headerRowDxfId="2014" dataDxfId="2013"/>
    <tableColumn id="61" xr3:uid="{00000000-0010-0000-0300-00003D000000}" name="Stĺpec61" headerRowDxfId="2012" dataDxfId="2011"/>
    <tableColumn id="62" xr3:uid="{00000000-0010-0000-0300-00003E000000}" name="Stĺpec62" headerRowDxfId="2010" dataDxfId="2009"/>
    <tableColumn id="63" xr3:uid="{00000000-0010-0000-0300-00003F000000}" name="Stĺpec63" headerRowDxfId="2008" dataDxfId="2007"/>
    <tableColumn id="64" xr3:uid="{00000000-0010-0000-0300-000040000000}" name="Stĺpec64" headerRowDxfId="2006" dataDxfId="2005"/>
    <tableColumn id="65" xr3:uid="{00000000-0010-0000-0300-000041000000}" name="Stĺpec65" headerRowDxfId="2004" dataDxfId="2003"/>
    <tableColumn id="66" xr3:uid="{00000000-0010-0000-0300-000042000000}" name="Stĺpec66" headerRowDxfId="2002" dataDxfId="2001"/>
    <tableColumn id="67" xr3:uid="{00000000-0010-0000-0300-000043000000}" name="Stĺpec67" headerRowDxfId="2000" dataDxfId="1999"/>
    <tableColumn id="96" xr3:uid="{00000000-0010-0000-0300-000060000000}" name="Stĺpec95" headerRowDxfId="1998" dataDxfId="1997"/>
    <tableColumn id="95" xr3:uid="{00000000-0010-0000-0300-00005F000000}" name="Stĺpec94" headerRowDxfId="1996" dataDxfId="1995"/>
    <tableColumn id="94" xr3:uid="{00000000-0010-0000-0300-00005E000000}" name="Stĺpec93" headerRowDxfId="1994" dataDxfId="1993"/>
    <tableColumn id="93" xr3:uid="{00000000-0010-0000-0300-00005D000000}" name="Stĺpec92" headerRowDxfId="1992" dataDxfId="1991"/>
    <tableColumn id="92" xr3:uid="{00000000-0010-0000-0300-00005C000000}" name="Stĺpec91" headerRowDxfId="1990" dataDxfId="1989"/>
    <tableColumn id="91" xr3:uid="{00000000-0010-0000-0300-00005B000000}" name="Stĺpec90" headerRowDxfId="1988" dataDxfId="1987"/>
    <tableColumn id="90" xr3:uid="{00000000-0010-0000-0300-00005A000000}" name="Stĺpec89" headerRowDxfId="1986" dataDxfId="1985"/>
    <tableColumn id="89" xr3:uid="{00000000-0010-0000-0300-000059000000}" name="Stĺpec88" headerRowDxfId="1984" dataDxfId="1983"/>
    <tableColumn id="88" xr3:uid="{00000000-0010-0000-0300-000058000000}" name="Stĺpec87" headerRowDxfId="1982" dataDxfId="1981"/>
    <tableColumn id="87" xr3:uid="{00000000-0010-0000-0300-000057000000}" name="Stĺpec86" headerRowDxfId="1980" dataDxfId="1979"/>
    <tableColumn id="86" xr3:uid="{00000000-0010-0000-0300-000056000000}" name="Stĺpec85" headerRowDxfId="1978" dataDxfId="1977"/>
    <tableColumn id="85" xr3:uid="{00000000-0010-0000-0300-000055000000}" name="Stĺpec84" headerRowDxfId="1976" dataDxfId="1975"/>
    <tableColumn id="84" xr3:uid="{00000000-0010-0000-0300-000054000000}" name="Stĺpec83" headerRowDxfId="1974" dataDxfId="1973"/>
    <tableColumn id="82" xr3:uid="{00000000-0010-0000-0300-000052000000}" name="Stĺpec82" headerRowDxfId="1972" dataDxfId="1971"/>
    <tableColumn id="81" xr3:uid="{00000000-0010-0000-0300-000051000000}" name="Stĺpec81" headerRowDxfId="1970" dataDxfId="1969"/>
    <tableColumn id="80" xr3:uid="{00000000-0010-0000-0300-000050000000}" name="Stĺpec80" headerRowDxfId="1968" dataDxfId="1967"/>
    <tableColumn id="79" xr3:uid="{00000000-0010-0000-0300-00004F000000}" name="Stĺpec79" headerRowDxfId="1966" dataDxfId="1965"/>
    <tableColumn id="78" xr3:uid="{00000000-0010-0000-0300-00004E000000}" name="Stĺpec78" headerRowDxfId="1964" dataDxfId="1963"/>
    <tableColumn id="77" xr3:uid="{00000000-0010-0000-0300-00004D000000}" name="Stĺpec77" headerRowDxfId="1962" dataDxfId="1961"/>
    <tableColumn id="76" xr3:uid="{00000000-0010-0000-0300-00004C000000}" name="Stĺpec76" headerRowDxfId="1960" dataDxfId="1959"/>
    <tableColumn id="116" xr3:uid="{00000000-0010-0000-0300-000074000000}" name="Stĺpec115" headerRowDxfId="1958" dataDxfId="1957"/>
    <tableColumn id="115" xr3:uid="{00000000-0010-0000-0300-000073000000}" name="Stĺpec114" headerRowDxfId="1956" dataDxfId="1955"/>
    <tableColumn id="114" xr3:uid="{00000000-0010-0000-0300-000072000000}" name="Stĺpec113" headerRowDxfId="1954" dataDxfId="1953"/>
    <tableColumn id="113" xr3:uid="{00000000-0010-0000-0300-000071000000}" name="Stĺpec112" headerRowDxfId="1952" dataDxfId="1951"/>
    <tableColumn id="112" xr3:uid="{00000000-0010-0000-0300-000070000000}" name="Stĺpec111" headerRowDxfId="1950" dataDxfId="1949"/>
    <tableColumn id="111" xr3:uid="{00000000-0010-0000-0300-00006F000000}" name="Stĺpec110" headerRowDxfId="1948" dataDxfId="1947"/>
    <tableColumn id="110" xr3:uid="{00000000-0010-0000-0300-00006E000000}" name="Stĺpec109" headerRowDxfId="1946" dataDxfId="1945"/>
    <tableColumn id="109" xr3:uid="{00000000-0010-0000-0300-00006D000000}" name="Stĺpec108" headerRowDxfId="1944" dataDxfId="1943"/>
    <tableColumn id="108" xr3:uid="{00000000-0010-0000-0300-00006C000000}" name="Stĺpec107" headerRowDxfId="1942" dataDxfId="1941"/>
    <tableColumn id="107" xr3:uid="{00000000-0010-0000-0300-00006B000000}" name="Stĺpec106" headerRowDxfId="1940" dataDxfId="1939"/>
    <tableColumn id="106" xr3:uid="{00000000-0010-0000-0300-00006A000000}" name="Stĺpec105" headerRowDxfId="1938" dataDxfId="1937"/>
    <tableColumn id="105" xr3:uid="{00000000-0010-0000-0300-000069000000}" name="Stĺpec104" headerRowDxfId="1936" dataDxfId="1935"/>
    <tableColumn id="104" xr3:uid="{00000000-0010-0000-0300-000068000000}" name="Stĺpec103" headerRowDxfId="1934" dataDxfId="1933"/>
    <tableColumn id="103" xr3:uid="{00000000-0010-0000-0300-000067000000}" name="Stĺpec102" headerRowDxfId="1932" dataDxfId="1931"/>
    <tableColumn id="102" xr3:uid="{00000000-0010-0000-0300-000066000000}" name="Stĺpec101" headerRowDxfId="1930" dataDxfId="1929"/>
    <tableColumn id="101" xr3:uid="{00000000-0010-0000-0300-000065000000}" name="Stĺpec100" headerRowDxfId="1928" dataDxfId="1927"/>
    <tableColumn id="100" xr3:uid="{00000000-0010-0000-0300-000064000000}" name="Stĺpec99" headerRowDxfId="1926" dataDxfId="1925"/>
    <tableColumn id="75" xr3:uid="{00000000-0010-0000-0300-00004B000000}" name="Stĺpec75" headerRowDxfId="1924" dataDxfId="1923"/>
    <tableColumn id="99" xr3:uid="{00000000-0010-0000-0300-000063000000}" name="Stĺpec98" headerRowDxfId="1922" dataDxfId="1921"/>
    <tableColumn id="123" xr3:uid="{00000000-0010-0000-0300-00007B000000}" name="Stĺpec123" headerRowDxfId="1920" dataDxfId="1919"/>
    <tableColumn id="138" xr3:uid="{00000000-0010-0000-0300-00008A000000}" name="Stĺpec138" headerRowDxfId="1918" dataDxfId="1917"/>
    <tableColumn id="142" xr3:uid="{00000000-0010-0000-0300-00008E000000}" name="Stĺpec141" headerRowDxfId="1916" dataDxfId="1915"/>
    <tableColumn id="147" xr3:uid="{00000000-0010-0000-0300-000093000000}" name="Stĺpec146" headerRowDxfId="1914" dataDxfId="1913"/>
    <tableColumn id="146" xr3:uid="{00000000-0010-0000-0300-000092000000}" name="Stĺpec145" headerRowDxfId="1912" dataDxfId="1911"/>
    <tableColumn id="145" xr3:uid="{00000000-0010-0000-0300-000091000000}" name="Stĺpec144" headerRowDxfId="1910" dataDxfId="1909"/>
    <tableColumn id="144" xr3:uid="{00000000-0010-0000-0300-000090000000}" name="Stĺpec143" headerRowDxfId="1908" dataDxfId="1907"/>
    <tableColumn id="143" xr3:uid="{00000000-0010-0000-0300-00008F000000}" name="Stĺpec142" headerRowDxfId="1906" dataDxfId="1905"/>
    <tableColumn id="141" xr3:uid="{00000000-0010-0000-0300-00008D000000}" name="Stĺpec140" headerRowDxfId="1904" dataDxfId="1903"/>
    <tableColumn id="140" xr3:uid="{00000000-0010-0000-0300-00008C000000}" name="Stĺpec139" headerRowDxfId="1902" dataDxfId="1901"/>
    <tableColumn id="139" xr3:uid="{00000000-0010-0000-0300-00008B000000}" name="Stĺpec122" headerRowDxfId="1900" dataDxfId="1899"/>
    <tableColumn id="137" xr3:uid="{00000000-0010-0000-0300-000089000000}" name="Stĺpec137" headerRowDxfId="1898" dataDxfId="1897"/>
    <tableColumn id="136" xr3:uid="{00000000-0010-0000-0300-000088000000}" name="Stĺpec136" headerRowDxfId="1896" dataDxfId="1895"/>
    <tableColumn id="135" xr3:uid="{00000000-0010-0000-0300-000087000000}" name="Stĺpec135" headerRowDxfId="1894" dataDxfId="1893"/>
    <tableColumn id="134" xr3:uid="{00000000-0010-0000-0300-000086000000}" name="Stĺpec134" headerRowDxfId="1892" dataDxfId="1891"/>
    <tableColumn id="133" xr3:uid="{00000000-0010-0000-0300-000085000000}" name="Stĺpec133" headerRowDxfId="1890" dataDxfId="1889"/>
    <tableColumn id="230" xr3:uid="{00000000-0010-0000-0300-0000E6000000}" name="Stĺpec230" headerRowDxfId="1888" dataDxfId="1887"/>
    <tableColumn id="229" xr3:uid="{00000000-0010-0000-0300-0000E5000000}" name="Stĺpec229" headerRowDxfId="1886" dataDxfId="1885"/>
    <tableColumn id="132" xr3:uid="{00000000-0010-0000-0300-000084000000}" name="Stĺpec132" headerRowDxfId="1884" dataDxfId="1883"/>
    <tableColumn id="131" xr3:uid="{00000000-0010-0000-0300-000083000000}" name="Stĺpec131" headerRowDxfId="1882" dataDxfId="1881"/>
    <tableColumn id="124" xr3:uid="{00000000-0010-0000-0300-00007C000000}" name="Stĺpec124" headerRowDxfId="1880" dataDxfId="1879"/>
    <tableColumn id="121" xr3:uid="{00000000-0010-0000-0300-000079000000}" name="Stĺpec121" headerRowDxfId="1878" dataDxfId="1877"/>
    <tableColumn id="120" xr3:uid="{00000000-0010-0000-0300-000078000000}" name="Stĺpec120" headerRowDxfId="1876" dataDxfId="1875"/>
    <tableColumn id="119" xr3:uid="{00000000-0010-0000-0300-000077000000}" name="Stĺpec119" headerRowDxfId="1874" dataDxfId="1873"/>
    <tableColumn id="171" xr3:uid="{00000000-0010-0000-0300-0000AB000000}" name="Stĺpec171" headerRowDxfId="1872" dataDxfId="1871"/>
    <tableColumn id="170" xr3:uid="{00000000-0010-0000-0300-0000AA000000}" name="Stĺpec170" headerRowDxfId="1870" dataDxfId="1869"/>
    <tableColumn id="169" xr3:uid="{00000000-0010-0000-0300-0000A9000000}" name="Stĺpec169" headerRowDxfId="1868" dataDxfId="1867"/>
    <tableColumn id="168" xr3:uid="{00000000-0010-0000-0300-0000A8000000}" name="Stĺpec168" headerRowDxfId="1866" dataDxfId="1865"/>
    <tableColumn id="167" xr3:uid="{00000000-0010-0000-0300-0000A7000000}" name="Stĺpec167" headerRowDxfId="1864" dataDxfId="1863"/>
    <tableColumn id="166" xr3:uid="{00000000-0010-0000-0300-0000A6000000}" name="Stĺpec166" headerRowDxfId="1862" dataDxfId="1861"/>
    <tableColumn id="165" xr3:uid="{00000000-0010-0000-0300-0000A5000000}" name="Stĺpec165" headerRowDxfId="1860" dataDxfId="1859"/>
    <tableColumn id="164" xr3:uid="{00000000-0010-0000-0300-0000A4000000}" name="Stĺpec164" headerRowDxfId="1858" dataDxfId="1857"/>
    <tableColumn id="163" xr3:uid="{00000000-0010-0000-0300-0000A3000000}" name="Stĺpec163" headerRowDxfId="1856" dataDxfId="1855"/>
    <tableColumn id="162" xr3:uid="{00000000-0010-0000-0300-0000A2000000}" name="Stĺpec162" headerRowDxfId="1854" dataDxfId="1853"/>
    <tableColumn id="161" xr3:uid="{00000000-0010-0000-0300-0000A1000000}" name="Stĺpec161" headerRowDxfId="1852" dataDxfId="1851"/>
    <tableColumn id="160" xr3:uid="{00000000-0010-0000-0300-0000A0000000}" name="Stĺpec160" headerRowDxfId="1850" dataDxfId="1849"/>
    <tableColumn id="159" xr3:uid="{00000000-0010-0000-0300-00009F000000}" name="Stĺpec159" headerRowDxfId="1848" dataDxfId="1847"/>
    <tableColumn id="158" xr3:uid="{00000000-0010-0000-0300-00009E000000}" name="Stĺpec158" headerRowDxfId="1846" dataDxfId="1845"/>
    <tableColumn id="157" xr3:uid="{00000000-0010-0000-0300-00009D000000}" name="Stĺpec157" headerRowDxfId="1844" dataDxfId="1843"/>
    <tableColumn id="156" xr3:uid="{00000000-0010-0000-0300-00009C000000}" name="Stĺpec156" headerRowDxfId="1842" dataDxfId="1841"/>
    <tableColumn id="155" xr3:uid="{00000000-0010-0000-0300-00009B000000}" name="Stĺpec155" headerRowDxfId="1840" dataDxfId="1839"/>
    <tableColumn id="154" xr3:uid="{00000000-0010-0000-0300-00009A000000}" name="Stĺpec154" headerRowDxfId="1838" dataDxfId="1837"/>
    <tableColumn id="153" xr3:uid="{00000000-0010-0000-0300-000099000000}" name="Stĺpec153" headerRowDxfId="1836" dataDxfId="1835"/>
    <tableColumn id="152" xr3:uid="{00000000-0010-0000-0300-000098000000}" name="Stĺpec152" headerRowDxfId="1834" dataDxfId="1833"/>
    <tableColumn id="151" xr3:uid="{00000000-0010-0000-0300-000097000000}" name="Stĺpec151" headerRowDxfId="1832" dataDxfId="1831"/>
    <tableColumn id="150" xr3:uid="{00000000-0010-0000-0300-000096000000}" name="Stĺpec150" headerRowDxfId="1830" dataDxfId="1829"/>
    <tableColumn id="149" xr3:uid="{00000000-0010-0000-0300-000095000000}" name="Stĺpec149" headerRowDxfId="1828" dataDxfId="1827"/>
    <tableColumn id="148" xr3:uid="{00000000-0010-0000-0300-000094000000}" name="Stĺpec148" headerRowDxfId="1826" dataDxfId="1825"/>
    <tableColumn id="122" xr3:uid="{00000000-0010-0000-0300-00007A000000}" name="Stĺpec147" headerRowDxfId="1824" dataDxfId="1823"/>
    <tableColumn id="118" xr3:uid="{00000000-0010-0000-0300-000076000000}" name="Stĺpec118" headerRowDxfId="1822" dataDxfId="1821"/>
    <tableColumn id="117" xr3:uid="{00000000-0010-0000-0300-000075000000}" name="Stĺpec117" headerRowDxfId="1820" dataDxfId="1819"/>
    <tableColumn id="83" xr3:uid="{00000000-0010-0000-0300-000053000000}" name="Stĺpec116" headerRowDxfId="1818" dataDxfId="1817"/>
    <tableColumn id="181" xr3:uid="{00000000-0010-0000-0300-0000B5000000}" name="Stĺpec181" headerRowDxfId="1816" dataDxfId="1815"/>
    <tableColumn id="180" xr3:uid="{00000000-0010-0000-0300-0000B4000000}" name="Stĺpec180" headerRowDxfId="1814" dataDxfId="1813"/>
    <tableColumn id="179" xr3:uid="{00000000-0010-0000-0300-0000B3000000}" name="Stĺpec179" headerRowDxfId="1812" dataDxfId="1811"/>
    <tableColumn id="178" xr3:uid="{00000000-0010-0000-0300-0000B2000000}" name="Stĺpec178" headerRowDxfId="1810" dataDxfId="1809"/>
    <tableColumn id="177" xr3:uid="{00000000-0010-0000-0300-0000B1000000}" name="Stĺpec177" headerRowDxfId="1808" dataDxfId="1807"/>
    <tableColumn id="176" xr3:uid="{00000000-0010-0000-0300-0000B0000000}" name="Stĺpec176" headerRowDxfId="1806" dataDxfId="1805"/>
    <tableColumn id="175" xr3:uid="{00000000-0010-0000-0300-0000AF000000}" name="Stĺpec175" headerRowDxfId="1804" dataDxfId="1803"/>
    <tableColumn id="174" xr3:uid="{00000000-0010-0000-0300-0000AE000000}" name="Stĺpec174" headerRowDxfId="1802" dataDxfId="1801"/>
    <tableColumn id="173" xr3:uid="{00000000-0010-0000-0300-0000AD000000}" name="Stĺpec173" headerRowDxfId="1800" dataDxfId="1799"/>
    <tableColumn id="221" xr3:uid="{00000000-0010-0000-0300-0000DD000000}" name="Stĺpec221" headerRowDxfId="1798" dataDxfId="1797"/>
    <tableColumn id="220" xr3:uid="{00000000-0010-0000-0300-0000DC000000}" name="Stĺpec220" headerRowDxfId="1796" dataDxfId="1795"/>
    <tableColumn id="219" xr3:uid="{00000000-0010-0000-0300-0000DB000000}" name="Stĺpec219" headerRowDxfId="1794" dataDxfId="1793"/>
    <tableColumn id="218" xr3:uid="{00000000-0010-0000-0300-0000DA000000}" name="Stĺpec218" headerRowDxfId="1792" dataDxfId="1791"/>
    <tableColumn id="217" xr3:uid="{00000000-0010-0000-0300-0000D9000000}" name="Stĺpec217" headerRowDxfId="1790" dataDxfId="1789"/>
    <tableColumn id="216" xr3:uid="{00000000-0010-0000-0300-0000D8000000}" name="Stĺpec216" headerRowDxfId="1788" dataDxfId="1787"/>
    <tableColumn id="215" xr3:uid="{00000000-0010-0000-0300-0000D7000000}" name="Stĺpec215" headerRowDxfId="1786" dataDxfId="1785"/>
    <tableColumn id="214" xr3:uid="{00000000-0010-0000-0300-0000D6000000}" name="Stĺpec214" headerRowDxfId="1784" dataDxfId="1783"/>
    <tableColumn id="213" xr3:uid="{00000000-0010-0000-0300-0000D5000000}" name="Stĺpec213" headerRowDxfId="1782" dataDxfId="1781"/>
    <tableColumn id="212" xr3:uid="{00000000-0010-0000-0300-0000D4000000}" name="Stĺpec212" headerRowDxfId="1780" dataDxfId="1779"/>
    <tableColumn id="211" xr3:uid="{00000000-0010-0000-0300-0000D3000000}" name="Stĺpec211" headerRowDxfId="1778" dataDxfId="1777"/>
    <tableColumn id="210" xr3:uid="{00000000-0010-0000-0300-0000D2000000}" name="Stĺpec210" headerRowDxfId="1776" dataDxfId="1775"/>
    <tableColumn id="209" xr3:uid="{00000000-0010-0000-0300-0000D1000000}" name="Stĺpec209" headerRowDxfId="1774" dataDxfId="1773"/>
    <tableColumn id="208" xr3:uid="{00000000-0010-0000-0300-0000D0000000}" name="Stĺpec208" headerRowDxfId="1772" dataDxfId="1771"/>
    <tableColumn id="207" xr3:uid="{00000000-0010-0000-0300-0000CF000000}" name="Stĺpec207" headerRowDxfId="1770" dataDxfId="1769"/>
    <tableColumn id="206" xr3:uid="{00000000-0010-0000-0300-0000CE000000}" name="Stĺpec206" headerRowDxfId="1768" dataDxfId="1767"/>
    <tableColumn id="205" xr3:uid="{00000000-0010-0000-0300-0000CD000000}" name="Stĺpec205" headerRowDxfId="1766" dataDxfId="1765"/>
    <tableColumn id="204" xr3:uid="{00000000-0010-0000-0300-0000CC000000}" name="Stĺpec204" headerRowDxfId="1764" dataDxfId="1763"/>
    <tableColumn id="203" xr3:uid="{00000000-0010-0000-0300-0000CB000000}" name="Stĺpec203" headerRowDxfId="1762" dataDxfId="1761"/>
    <tableColumn id="202" xr3:uid="{00000000-0010-0000-0300-0000CA000000}" name="Stĺpec202" headerRowDxfId="1760" dataDxfId="1759"/>
    <tableColumn id="201" xr3:uid="{00000000-0010-0000-0300-0000C9000000}" name="Stĺpec201" headerRowDxfId="1758" dataDxfId="1757"/>
    <tableColumn id="200" xr3:uid="{00000000-0010-0000-0300-0000C8000000}" name="Stĺpec200" headerRowDxfId="1756" dataDxfId="1755"/>
    <tableColumn id="199" xr3:uid="{00000000-0010-0000-0300-0000C7000000}" name="Stĺpec199" headerRowDxfId="1754" dataDxfId="1753"/>
    <tableColumn id="198" xr3:uid="{00000000-0010-0000-0300-0000C6000000}" name="Stĺpec198" headerRowDxfId="1752" dataDxfId="1751"/>
    <tableColumn id="197" xr3:uid="{00000000-0010-0000-0300-0000C5000000}" name="Stĺpec197" headerRowDxfId="1750" dataDxfId="1749"/>
    <tableColumn id="196" xr3:uid="{00000000-0010-0000-0300-0000C4000000}" name="Stĺpec196" headerRowDxfId="1748" dataDxfId="1747"/>
    <tableColumn id="195" xr3:uid="{00000000-0010-0000-0300-0000C3000000}" name="Stĺpec195" headerRowDxfId="1746" dataDxfId="1745"/>
    <tableColumn id="194" xr3:uid="{00000000-0010-0000-0300-0000C2000000}" name="Stĺpec194" headerRowDxfId="1744" dataDxfId="1743"/>
    <tableColumn id="193" xr3:uid="{00000000-0010-0000-0300-0000C1000000}" name="Stĺpec193" headerRowDxfId="1742" dataDxfId="1741"/>
    <tableColumn id="192" xr3:uid="{00000000-0010-0000-0300-0000C0000000}" name="Stĺpec192" headerRowDxfId="1740" dataDxfId="1739"/>
    <tableColumn id="191" xr3:uid="{00000000-0010-0000-0300-0000BF000000}" name="Stĺpec191" headerRowDxfId="1738" dataDxfId="1737"/>
    <tableColumn id="190" xr3:uid="{00000000-0010-0000-0300-0000BE000000}" name="Stĺpec190" headerRowDxfId="1736" dataDxfId="1735"/>
    <tableColumn id="189" xr3:uid="{00000000-0010-0000-0300-0000BD000000}" name="Stĺpec189" headerRowDxfId="1734" dataDxfId="1733"/>
    <tableColumn id="188" xr3:uid="{00000000-0010-0000-0300-0000BC000000}" name="Stĺpec188" headerRowDxfId="1732" dataDxfId="1731"/>
    <tableColumn id="187" xr3:uid="{00000000-0010-0000-0300-0000BB000000}" name="Stĺpec187" headerRowDxfId="1730" dataDxfId="1729"/>
    <tableColumn id="186" xr3:uid="{00000000-0010-0000-0300-0000BA000000}" name="Stĺpec186" headerRowDxfId="1728" dataDxfId="1727"/>
    <tableColumn id="228" xr3:uid="{00000000-0010-0000-0300-0000E4000000}" name="Stĺpec228" headerRowDxfId="1726" dataDxfId="1725"/>
    <tableColumn id="227" xr3:uid="{00000000-0010-0000-0300-0000E3000000}" name="Stĺpec227" headerRowDxfId="1724" dataDxfId="1723"/>
    <tableColumn id="226" xr3:uid="{00000000-0010-0000-0300-0000E2000000}" name="Stĺpec226" headerRowDxfId="1722" dataDxfId="1721"/>
    <tableColumn id="225" xr3:uid="{00000000-0010-0000-0300-0000E1000000}" name="Stĺpec225" headerRowDxfId="1720" dataDxfId="1719"/>
    <tableColumn id="224" xr3:uid="{00000000-0010-0000-0300-0000E0000000}" name="Stĺpec224" headerRowDxfId="1718" dataDxfId="1717"/>
    <tableColumn id="223" xr3:uid="{00000000-0010-0000-0300-0000DF000000}" name="Stĺpec223" headerRowDxfId="1716" dataDxfId="1715"/>
    <tableColumn id="222" xr3:uid="{00000000-0010-0000-0300-0000DE000000}" name="Stĺpec222" headerRowDxfId="1714" dataDxfId="1713"/>
    <tableColumn id="185" xr3:uid="{00000000-0010-0000-0300-0000B9000000}" name="Stĺpec185" headerRowDxfId="1712" dataDxfId="1711"/>
    <tableColumn id="184" xr3:uid="{00000000-0010-0000-0300-0000B8000000}" name="Stĺpec184" headerRowDxfId="1710" dataDxfId="1709"/>
    <tableColumn id="183" xr3:uid="{00000000-0010-0000-0300-0000B7000000}" name="Stĺpec183" headerRowDxfId="1708" dataDxfId="1707"/>
    <tableColumn id="182" xr3:uid="{00000000-0010-0000-0300-0000B6000000}" name="Stĺpec182" headerRowDxfId="1706" dataDxfId="1705"/>
    <tableColumn id="98" xr3:uid="{00000000-0010-0000-0300-000062000000}" name="Stĺpec97" headerRowDxfId="1704" dataDxfId="1703"/>
    <tableColumn id="172" xr3:uid="{00000000-0010-0000-0300-0000AC000000}" name="Stĺpec172" headerRowDxfId="1702" dataDxfId="1701"/>
    <tableColumn id="290" xr3:uid="{00000000-0010-0000-0300-000022010000}" name="Stĺpec290" headerRowDxfId="1700" dataDxfId="1699"/>
    <tableColumn id="289" xr3:uid="{00000000-0010-0000-0300-000021010000}" name="Stĺpec289" headerRowDxfId="1698" dataDxfId="1697"/>
    <tableColumn id="288" xr3:uid="{00000000-0010-0000-0300-000020010000}" name="Stĺpec288" headerRowDxfId="1696" dataDxfId="1695"/>
    <tableColumn id="287" xr3:uid="{00000000-0010-0000-0300-00001F010000}" name="Stĺpec287" headerRowDxfId="1694" dataDxfId="1693"/>
    <tableColumn id="286" xr3:uid="{00000000-0010-0000-0300-00001E010000}" name="Stĺpec286" headerRowDxfId="1692" dataDxfId="1691"/>
    <tableColumn id="285" xr3:uid="{00000000-0010-0000-0300-00001D010000}" name="Stĺpec285" headerRowDxfId="1690" dataDxfId="1689"/>
    <tableColumn id="284" xr3:uid="{00000000-0010-0000-0300-00001C010000}" name="Stĺpec284" headerRowDxfId="1688" dataDxfId="1687"/>
    <tableColumn id="283" xr3:uid="{00000000-0010-0000-0300-00001B010000}" name="Stĺpec283" headerRowDxfId="1686" dataDxfId="1685"/>
    <tableColumn id="282" xr3:uid="{00000000-0010-0000-0300-00001A010000}" name="Stĺpec282" headerRowDxfId="1684" dataDxfId="1683"/>
    <tableColumn id="281" xr3:uid="{00000000-0010-0000-0300-000019010000}" name="Stĺpec281" headerRowDxfId="1682" dataDxfId="1681"/>
    <tableColumn id="280" xr3:uid="{00000000-0010-0000-0300-000018010000}" name="Stĺpec280" headerRowDxfId="1680" dataDxfId="1679"/>
    <tableColumn id="279" xr3:uid="{00000000-0010-0000-0300-000017010000}" name="Stĺpec279" headerRowDxfId="1678" dataDxfId="1677"/>
    <tableColumn id="278" xr3:uid="{00000000-0010-0000-0300-000016010000}" name="Stĺpec278" headerRowDxfId="1676" dataDxfId="1675"/>
    <tableColumn id="277" xr3:uid="{00000000-0010-0000-0300-000015010000}" name="Stĺpec277" headerRowDxfId="1674" dataDxfId="1673"/>
    <tableColumn id="276" xr3:uid="{00000000-0010-0000-0300-000014010000}" name="Stĺpec276" headerRowDxfId="1672" dataDxfId="1671"/>
    <tableColumn id="275" xr3:uid="{00000000-0010-0000-0300-000013010000}" name="Stĺpec275" headerRowDxfId="1670" dataDxfId="1669"/>
    <tableColumn id="274" xr3:uid="{00000000-0010-0000-0300-000012010000}" name="Stĺpec274" headerRowDxfId="1668" dataDxfId="1667"/>
    <tableColumn id="273" xr3:uid="{00000000-0010-0000-0300-000011010000}" name="Stĺpec273" headerRowDxfId="1666" dataDxfId="1665"/>
    <tableColumn id="272" xr3:uid="{00000000-0010-0000-0300-000010010000}" name="Stĺpec272" headerRowDxfId="1664" dataDxfId="1663"/>
    <tableColumn id="271" xr3:uid="{00000000-0010-0000-0300-00000F010000}" name="Stĺpec271" headerRowDxfId="1662" dataDxfId="1661"/>
    <tableColumn id="270" xr3:uid="{00000000-0010-0000-0300-00000E010000}" name="Stĺpec270" headerRowDxfId="1660" dataDxfId="1659"/>
    <tableColumn id="269" xr3:uid="{00000000-0010-0000-0300-00000D010000}" name="Stĺpec269" headerRowDxfId="1658" dataDxfId="1657"/>
    <tableColumn id="268" xr3:uid="{00000000-0010-0000-0300-00000C010000}" name="Stĺpec268" headerRowDxfId="1656" dataDxfId="1655"/>
    <tableColumn id="267" xr3:uid="{00000000-0010-0000-0300-00000B010000}" name="Stĺpec267" headerRowDxfId="1654" dataDxfId="1653"/>
    <tableColumn id="266" xr3:uid="{00000000-0010-0000-0300-00000A010000}" name="Stĺpec266" headerRowDxfId="1652" dataDxfId="1651"/>
    <tableColumn id="265" xr3:uid="{00000000-0010-0000-0300-000009010000}" name="Stĺpec265" headerRowDxfId="1650" dataDxfId="1649"/>
    <tableColumn id="264" xr3:uid="{00000000-0010-0000-0300-000008010000}" name="Stĺpec264" headerRowDxfId="1648" dataDxfId="1647"/>
    <tableColumn id="263" xr3:uid="{00000000-0010-0000-0300-000007010000}" name="Stĺpec263" headerRowDxfId="1646" dataDxfId="1645"/>
    <tableColumn id="262" xr3:uid="{00000000-0010-0000-0300-000006010000}" name="Stĺpec262" headerRowDxfId="1644" dataDxfId="1643"/>
    <tableColumn id="261" xr3:uid="{00000000-0010-0000-0300-000005010000}" name="Stĺpec261" headerRowDxfId="1642" dataDxfId="1641"/>
    <tableColumn id="260" xr3:uid="{00000000-0010-0000-0300-000004010000}" name="Stĺpec260" headerRowDxfId="1640" dataDxfId="1639"/>
    <tableColumn id="259" xr3:uid="{00000000-0010-0000-0300-000003010000}" name="Stĺpec259" headerRowDxfId="1638" dataDxfId="1637"/>
    <tableColumn id="258" xr3:uid="{00000000-0010-0000-0300-000002010000}" name="Stĺpec258" headerRowDxfId="1636" dataDxfId="1635"/>
    <tableColumn id="257" xr3:uid="{00000000-0010-0000-0300-000001010000}" name="Stĺpec257" headerRowDxfId="1634" dataDxfId="1633"/>
    <tableColumn id="256" xr3:uid="{00000000-0010-0000-0300-000000010000}" name="Stĺpec256" headerRowDxfId="1632" dataDxfId="1631"/>
    <tableColumn id="255" xr3:uid="{00000000-0010-0000-0300-0000FF000000}" name="Stĺpec255" headerRowDxfId="1630" dataDxfId="1629"/>
    <tableColumn id="254" xr3:uid="{00000000-0010-0000-0300-0000FE000000}" name="Stĺpec254" headerRowDxfId="1628" dataDxfId="1627"/>
    <tableColumn id="253" xr3:uid="{00000000-0010-0000-0300-0000FD000000}" name="Stĺpec253" headerRowDxfId="1626" dataDxfId="1625"/>
    <tableColumn id="252" xr3:uid="{00000000-0010-0000-0300-0000FC000000}" name="Stĺpec252" headerRowDxfId="1624" dataDxfId="1623"/>
    <tableColumn id="251" xr3:uid="{00000000-0010-0000-0300-0000FB000000}" name="Stĺpec251" headerRowDxfId="1622" dataDxfId="1621"/>
    <tableColumn id="250" xr3:uid="{00000000-0010-0000-0300-0000FA000000}" name="Stĺpec250" headerRowDxfId="1620" dataDxfId="1619"/>
    <tableColumn id="249" xr3:uid="{00000000-0010-0000-0300-0000F9000000}" name="Stĺpec249" headerRowDxfId="1618" dataDxfId="1617"/>
    <tableColumn id="248" xr3:uid="{00000000-0010-0000-0300-0000F8000000}" name="Stĺpec248" headerRowDxfId="1616" dataDxfId="1615"/>
    <tableColumn id="247" xr3:uid="{00000000-0010-0000-0300-0000F7000000}" name="Stĺpec247" headerRowDxfId="1614" dataDxfId="1613"/>
    <tableColumn id="246" xr3:uid="{00000000-0010-0000-0300-0000F6000000}" name="Stĺpec246" headerRowDxfId="1612" dataDxfId="1611"/>
    <tableColumn id="245" xr3:uid="{00000000-0010-0000-0300-0000F5000000}" name="Stĺpec245" headerRowDxfId="1610" dataDxfId="1609"/>
    <tableColumn id="244" xr3:uid="{00000000-0010-0000-0300-0000F4000000}" name="Stĺpec244" headerRowDxfId="1608" dataDxfId="1607"/>
    <tableColumn id="243" xr3:uid="{00000000-0010-0000-0300-0000F3000000}" name="Stĺpec243" headerRowDxfId="1606" dataDxfId="1605"/>
    <tableColumn id="307" xr3:uid="{00000000-0010-0000-0300-000033010000}" name="Stĺpec307" headerRowDxfId="1604" dataDxfId="1603"/>
    <tableColumn id="306" xr3:uid="{00000000-0010-0000-0300-000032010000}" name="Stĺpec306" headerRowDxfId="1602" dataDxfId="1601"/>
    <tableColumn id="305" xr3:uid="{00000000-0010-0000-0300-000031010000}" name="Stĺpec305" headerRowDxfId="1600" dataDxfId="1599"/>
    <tableColumn id="304" xr3:uid="{00000000-0010-0000-0300-000030010000}" name="Stĺpec304" headerRowDxfId="1598" dataDxfId="1597"/>
    <tableColumn id="303" xr3:uid="{00000000-0010-0000-0300-00002F010000}" name="Stĺpec303" headerRowDxfId="1596" dataDxfId="1595"/>
    <tableColumn id="302" xr3:uid="{00000000-0010-0000-0300-00002E010000}" name="Stĺpec302" headerRowDxfId="1594" dataDxfId="1593"/>
    <tableColumn id="301" xr3:uid="{00000000-0010-0000-0300-00002D010000}" name="Stĺpec301" headerRowDxfId="1592" dataDxfId="1591"/>
    <tableColumn id="300" xr3:uid="{00000000-0010-0000-0300-00002C010000}" name="Stĺpec300" headerRowDxfId="1590" dataDxfId="1589"/>
    <tableColumn id="299" xr3:uid="{00000000-0010-0000-0300-00002B010000}" name="Stĺpec299" headerRowDxfId="1588" dataDxfId="1587"/>
    <tableColumn id="298" xr3:uid="{00000000-0010-0000-0300-00002A010000}" name="Stĺpec298" headerRowDxfId="1586" dataDxfId="1585"/>
    <tableColumn id="297" xr3:uid="{00000000-0010-0000-0300-000029010000}" name="Stĺpec297" headerRowDxfId="1584" dataDxfId="1583"/>
    <tableColumn id="296" xr3:uid="{00000000-0010-0000-0300-000028010000}" name="Stĺpec296" headerRowDxfId="1582" dataDxfId="1581"/>
    <tableColumn id="295" xr3:uid="{00000000-0010-0000-0300-000027010000}" name="Stĺpec295" headerRowDxfId="1580" dataDxfId="1579"/>
    <tableColumn id="294" xr3:uid="{00000000-0010-0000-0300-000026010000}" name="Stĺpec294" headerRowDxfId="1578" dataDxfId="1577"/>
    <tableColumn id="293" xr3:uid="{00000000-0010-0000-0300-000025010000}" name="Stĺpec293" headerRowDxfId="1576" dataDxfId="1575"/>
    <tableColumn id="292" xr3:uid="{00000000-0010-0000-0300-000024010000}" name="Stĺpec292" headerRowDxfId="1574" dataDxfId="1573"/>
    <tableColumn id="291" xr3:uid="{00000000-0010-0000-0300-000023010000}" name="Stĺpec291" headerRowDxfId="1572" dataDxfId="1571"/>
    <tableColumn id="242" xr3:uid="{00000000-0010-0000-0300-0000F2000000}" name="Stĺpec242" headerRowDxfId="1570" dataDxfId="1569"/>
    <tableColumn id="241" xr3:uid="{00000000-0010-0000-0300-0000F1000000}" name="Stĺpec241" headerRowDxfId="1568" dataDxfId="1567"/>
    <tableColumn id="240" xr3:uid="{00000000-0010-0000-0300-0000F0000000}" name="Stĺpec240" headerRowDxfId="1566" dataDxfId="1565"/>
    <tableColumn id="239" xr3:uid="{00000000-0010-0000-0300-0000EF000000}" name="Stĺpec239" headerRowDxfId="1564" dataDxfId="1563"/>
    <tableColumn id="238" xr3:uid="{00000000-0010-0000-0300-0000EE000000}" name="Stĺpec238" headerRowDxfId="1562" dataDxfId="1561"/>
    <tableColumn id="237" xr3:uid="{00000000-0010-0000-0300-0000ED000000}" name="Stĺpec237" headerRowDxfId="1560" dataDxfId="1559"/>
    <tableColumn id="236" xr3:uid="{00000000-0010-0000-0300-0000EC000000}" name="Stĺpec236" headerRowDxfId="1558" dataDxfId="1557"/>
    <tableColumn id="235" xr3:uid="{00000000-0010-0000-0300-0000EB000000}" name="Stĺpec235" headerRowDxfId="1556" dataDxfId="1555"/>
    <tableColumn id="234" xr3:uid="{00000000-0010-0000-0300-0000EA000000}" name="Stĺpec234" headerRowDxfId="1554" dataDxfId="1553"/>
    <tableColumn id="233" xr3:uid="{00000000-0010-0000-0300-0000E9000000}" name="Stĺpec233" headerRowDxfId="1552" dataDxfId="1551"/>
    <tableColumn id="232" xr3:uid="{00000000-0010-0000-0300-0000E8000000}" name="Stĺpec232" headerRowDxfId="1550" dataDxfId="1549"/>
    <tableColumn id="327" xr3:uid="{00000000-0010-0000-0300-000047010000}" name="Stĺpec327" headerRowDxfId="1548" dataDxfId="1547"/>
    <tableColumn id="326" xr3:uid="{00000000-0010-0000-0300-000046010000}" name="Stĺpec326" headerRowDxfId="1546" dataDxfId="1545"/>
    <tableColumn id="325" xr3:uid="{00000000-0010-0000-0300-000045010000}" name="Stĺpec325" headerRowDxfId="1544" dataDxfId="1543"/>
    <tableColumn id="324" xr3:uid="{00000000-0010-0000-0300-000044010000}" name="Stĺpec324" headerRowDxfId="1542" dataDxfId="1541"/>
    <tableColumn id="323" xr3:uid="{00000000-0010-0000-0300-000043010000}" name="Stĺpec323" headerRowDxfId="1540" dataDxfId="1539"/>
    <tableColumn id="322" xr3:uid="{00000000-0010-0000-0300-000042010000}" name="Stĺpec322" headerRowDxfId="1538" dataDxfId="1537"/>
    <tableColumn id="321" xr3:uid="{00000000-0010-0000-0300-000041010000}" name="Stĺpec321" headerRowDxfId="1536" dataDxfId="1535"/>
    <tableColumn id="320" xr3:uid="{00000000-0010-0000-0300-000040010000}" name="Stĺpec320" headerRowDxfId="1534" dataDxfId="1533"/>
    <tableColumn id="319" xr3:uid="{00000000-0010-0000-0300-00003F010000}" name="Stĺpec319" headerRowDxfId="1532" dataDxfId="1531"/>
    <tableColumn id="318" xr3:uid="{00000000-0010-0000-0300-00003E010000}" name="Stĺpec318" headerRowDxfId="1530" dataDxfId="1529"/>
    <tableColumn id="317" xr3:uid="{00000000-0010-0000-0300-00003D010000}" name="Stĺpec317" headerRowDxfId="1528" dataDxfId="1527"/>
    <tableColumn id="316" xr3:uid="{00000000-0010-0000-0300-00003C010000}" name="Stĺpec316" headerRowDxfId="1526" dataDxfId="1525"/>
    <tableColumn id="315" xr3:uid="{00000000-0010-0000-0300-00003B010000}" name="Stĺpec315" headerRowDxfId="1524" dataDxfId="1523"/>
    <tableColumn id="314" xr3:uid="{00000000-0010-0000-0300-00003A010000}" name="Stĺpec314" headerRowDxfId="1522" dataDxfId="1521"/>
    <tableColumn id="313" xr3:uid="{00000000-0010-0000-0300-000039010000}" name="Stĺpec313" headerRowDxfId="1520" dataDxfId="1519"/>
    <tableColumn id="312" xr3:uid="{00000000-0010-0000-0300-000038010000}" name="Stĺpec312" headerRowDxfId="1518" dataDxfId="1517"/>
    <tableColumn id="311" xr3:uid="{00000000-0010-0000-0300-000037010000}" name="Stĺpec311" headerRowDxfId="1516" dataDxfId="1515"/>
    <tableColumn id="310" xr3:uid="{00000000-0010-0000-0300-000036010000}" name="Stĺpec310" headerRowDxfId="1514" dataDxfId="1513"/>
    <tableColumn id="309" xr3:uid="{00000000-0010-0000-0300-000035010000}" name="Stĺpec309" headerRowDxfId="1512" dataDxfId="1511"/>
    <tableColumn id="73" xr3:uid="{00000000-0010-0000-0300-000049000000}" name="Stĺpec73" headerRowDxfId="1510" dataDxfId="1509"/>
    <tableColumn id="72" xr3:uid="{00000000-0010-0000-0300-000048000000}" name="Stĺpec72" headerRowDxfId="1508" dataDxfId="1507"/>
    <tableColumn id="71" xr3:uid="{00000000-0010-0000-0300-000047000000}" name="Stĺpec71" headerRowDxfId="1506" dataDxfId="1505"/>
    <tableColumn id="70" xr3:uid="{00000000-0010-0000-0300-000046000000}" name="Stĺpec70" headerRowDxfId="1504" dataDxfId="1503"/>
    <tableColumn id="69" xr3:uid="{00000000-0010-0000-0300-000045000000}" name="Stĺpec69" headerRowDxfId="1502" dataDxfId="1501"/>
    <tableColumn id="334" xr3:uid="{00000000-0010-0000-0300-00004E010000}" name="Stĺpec334" headerRowDxfId="1500" dataDxfId="1499"/>
    <tableColumn id="333" xr3:uid="{00000000-0010-0000-0300-00004D010000}" name="Stĺpec333" headerRowDxfId="1498" dataDxfId="1497"/>
    <tableColumn id="332" xr3:uid="{00000000-0010-0000-0300-00004C010000}" name="Stĺpec332" headerRowDxfId="1496" dataDxfId="1495"/>
    <tableColumn id="331" xr3:uid="{00000000-0010-0000-0300-00004B010000}" name="Stĺpec331" headerRowDxfId="1494" dataDxfId="1493"/>
    <tableColumn id="330" xr3:uid="{00000000-0010-0000-0300-00004A010000}" name="Stĺpec330" headerRowDxfId="1492" dataDxfId="1491"/>
    <tableColumn id="329" xr3:uid="{00000000-0010-0000-0300-000049010000}" name="Stĺpec329" headerRowDxfId="1490" dataDxfId="1489"/>
    <tableColumn id="328" xr3:uid="{00000000-0010-0000-0300-000048010000}" name="Stĺpec328" headerRowDxfId="1488" dataDxfId="1487"/>
    <tableColumn id="231" xr3:uid="{00000000-0010-0000-0300-0000E7000000}" name="Stĺpec231" headerRowDxfId="1486" dataDxfId="1485"/>
    <tableColumn id="97" xr3:uid="{00000000-0010-0000-0300-000061000000}" name="Stĺpec96" headerRowDxfId="1484" dataDxfId="1483"/>
    <tableColumn id="74" xr3:uid="{00000000-0010-0000-0300-00004A000000}" name="Stĺpec74" headerRowDxfId="1482" dataDxfId="1481"/>
    <tableColumn id="343" xr3:uid="{00000000-0010-0000-0300-000057010000}" name="Stĺpec343" headerRowDxfId="1480" dataDxfId="1479"/>
    <tableColumn id="342" xr3:uid="{00000000-0010-0000-0300-000056010000}" name="Stĺpec342" headerRowDxfId="1478" dataDxfId="1477"/>
    <tableColumn id="341" xr3:uid="{00000000-0010-0000-0300-000055010000}" name="Stĺpec341" headerRowDxfId="1476" dataDxfId="1475"/>
    <tableColumn id="340" xr3:uid="{00000000-0010-0000-0300-000054010000}" name="Stĺpec340" headerRowDxfId="1474" dataDxfId="1473"/>
    <tableColumn id="339" xr3:uid="{00000000-0010-0000-0300-000053010000}" name="Stĺpec339" headerRowDxfId="1472" dataDxfId="1471"/>
    <tableColumn id="338" xr3:uid="{00000000-0010-0000-0300-000052010000}" name="Stĺpec338" headerRowDxfId="1470" dataDxfId="1469"/>
    <tableColumn id="337" xr3:uid="{00000000-0010-0000-0300-000051010000}" name="Stĺpec337" headerRowDxfId="1468" dataDxfId="1467"/>
    <tableColumn id="336" xr3:uid="{00000000-0010-0000-0300-000050010000}" name="Stĺpec336" headerRowDxfId="1466" dataDxfId="1465"/>
    <tableColumn id="335" xr3:uid="{00000000-0010-0000-0300-00004F010000}" name="Stĺpec335" headerRowDxfId="1464" dataDxfId="1463"/>
    <tableColumn id="364" xr3:uid="{00000000-0010-0000-0300-00006C010000}" name="Stĺpec364" headerRowDxfId="1462" dataDxfId="1461"/>
    <tableColumn id="363" xr3:uid="{00000000-0010-0000-0300-00006B010000}" name="Stĺpec363" headerRowDxfId="1460" dataDxfId="1459"/>
    <tableColumn id="362" xr3:uid="{00000000-0010-0000-0300-00006A010000}" name="Stĺpec362" headerRowDxfId="1458" dataDxfId="1457"/>
    <tableColumn id="361" xr3:uid="{00000000-0010-0000-0300-000069010000}" name="Stĺpec361" headerRowDxfId="1456" dataDxfId="1455"/>
    <tableColumn id="360" xr3:uid="{00000000-0010-0000-0300-000068010000}" name="Stĺpec360" headerRowDxfId="1454" dataDxfId="1453"/>
    <tableColumn id="359" xr3:uid="{00000000-0010-0000-0300-000067010000}" name="Stĺpec359" headerRowDxfId="1452" dataDxfId="1451"/>
    <tableColumn id="358" xr3:uid="{00000000-0010-0000-0300-000066010000}" name="Stĺpec358" headerRowDxfId="1450" dataDxfId="1449"/>
    <tableColumn id="357" xr3:uid="{00000000-0010-0000-0300-000065010000}" name="Stĺpec357" headerRowDxfId="1448" dataDxfId="1447"/>
    <tableColumn id="356" xr3:uid="{00000000-0010-0000-0300-000064010000}" name="Stĺpec356" headerRowDxfId="1446" dataDxfId="1445"/>
    <tableColumn id="355" xr3:uid="{00000000-0010-0000-0300-000063010000}" name="Stĺpec355" headerRowDxfId="1444" dataDxfId="1443"/>
    <tableColumn id="354" xr3:uid="{00000000-0010-0000-0300-000062010000}" name="Stĺpec354" headerRowDxfId="1442" dataDxfId="1441"/>
    <tableColumn id="353" xr3:uid="{00000000-0010-0000-0300-000061010000}" name="Stĺpec353" headerRowDxfId="1440" dataDxfId="1439"/>
    <tableColumn id="352" xr3:uid="{00000000-0010-0000-0300-000060010000}" name="Stĺpec352" headerRowDxfId="1438" dataDxfId="1437"/>
    <tableColumn id="351" xr3:uid="{00000000-0010-0000-0300-00005F010000}" name="Stĺpec351" headerRowDxfId="1436" dataDxfId="1435"/>
    <tableColumn id="350" xr3:uid="{00000000-0010-0000-0300-00005E010000}" name="Stĺpec350" headerRowDxfId="1434" dataDxfId="1433"/>
    <tableColumn id="349" xr3:uid="{00000000-0010-0000-0300-00005D010000}" name="Stĺpec349" headerRowDxfId="1432" dataDxfId="1431"/>
    <tableColumn id="348" xr3:uid="{00000000-0010-0000-0300-00005C010000}" name="Stĺpec348" headerRowDxfId="1430" dataDxfId="1429"/>
    <tableColumn id="347" xr3:uid="{00000000-0010-0000-0300-00005B010000}" name="Stĺpec347" headerRowDxfId="1428" dataDxfId="1427"/>
    <tableColumn id="346" xr3:uid="{00000000-0010-0000-0300-00005A010000}" name="Stĺpec346" headerRowDxfId="1426" dataDxfId="1425"/>
    <tableColumn id="345" xr3:uid="{00000000-0010-0000-0300-000059010000}" name="Stĺpec345" headerRowDxfId="1424" dataDxfId="1423"/>
    <tableColumn id="344" xr3:uid="{00000000-0010-0000-0300-000058010000}" name="Stĺpec344" headerRowDxfId="1422" dataDxfId="1421"/>
    <tableColumn id="369" xr3:uid="{00000000-0010-0000-0300-000071010000}" name="Stĺpec369" headerRowDxfId="1420" dataDxfId="1419"/>
    <tableColumn id="368" xr3:uid="{00000000-0010-0000-0300-000070010000}" name="Stĺpec368" headerRowDxfId="1418" dataDxfId="1417"/>
    <tableColumn id="367" xr3:uid="{00000000-0010-0000-0300-00006F010000}" name="Stĺpec367" headerRowDxfId="1416" dataDxfId="1415"/>
    <tableColumn id="366" xr3:uid="{00000000-0010-0000-0300-00006E010000}" name="Stĺpec366" headerRowDxfId="1414" dataDxfId="1413"/>
    <tableColumn id="365" xr3:uid="{00000000-0010-0000-0300-00006D010000}" name="Stĺpec365" headerRowDxfId="1412" dataDxfId="1411"/>
    <tableColumn id="390" xr3:uid="{00000000-0010-0000-0300-000086010000}" name="Stĺpec390" headerRowDxfId="1410" dataDxfId="1409"/>
    <tableColumn id="389" xr3:uid="{00000000-0010-0000-0300-000085010000}" name="Stĺpec389" headerRowDxfId="1408" dataDxfId="1407"/>
    <tableColumn id="388" xr3:uid="{00000000-0010-0000-0300-000084010000}" name="Stĺpec388" headerRowDxfId="1406" dataDxfId="1405"/>
    <tableColumn id="387" xr3:uid="{00000000-0010-0000-0300-000083010000}" name="Stĺpec387" headerRowDxfId="1404" dataDxfId="1403"/>
    <tableColumn id="386" xr3:uid="{00000000-0010-0000-0300-000082010000}" name="Stĺpec386" headerRowDxfId="1402" dataDxfId="1401"/>
    <tableColumn id="385" xr3:uid="{00000000-0010-0000-0300-000081010000}" name="Stĺpec385" headerRowDxfId="1400" dataDxfId="1399"/>
    <tableColumn id="384" xr3:uid="{00000000-0010-0000-0300-000080010000}" name="Stĺpec384" headerRowDxfId="1398" dataDxfId="1397"/>
    <tableColumn id="383" xr3:uid="{00000000-0010-0000-0300-00007F010000}" name="Stĺpec383" headerRowDxfId="1396" dataDxfId="1395"/>
    <tableColumn id="382" xr3:uid="{00000000-0010-0000-0300-00007E010000}" name="Stĺpec382" headerRowDxfId="1394" dataDxfId="1393"/>
    <tableColumn id="381" xr3:uid="{00000000-0010-0000-0300-00007D010000}" name="Stĺpec381" headerRowDxfId="1392" dataDxfId="1391"/>
    <tableColumn id="380" xr3:uid="{00000000-0010-0000-0300-00007C010000}" name="Stĺpec380" headerRowDxfId="1390" dataDxfId="1389"/>
    <tableColumn id="379" xr3:uid="{00000000-0010-0000-0300-00007B010000}" name="Stĺpec379" headerRowDxfId="1388" dataDxfId="1387"/>
    <tableColumn id="378" xr3:uid="{00000000-0010-0000-0300-00007A010000}" name="Stĺpec378" headerRowDxfId="1386" dataDxfId="1385"/>
    <tableColumn id="377" xr3:uid="{00000000-0010-0000-0300-000079010000}" name="Stĺpec377" headerRowDxfId="1384" dataDxfId="1383"/>
    <tableColumn id="376" xr3:uid="{00000000-0010-0000-0300-000078010000}" name="Stĺpec376" headerRowDxfId="1382" dataDxfId="1381"/>
    <tableColumn id="375" xr3:uid="{00000000-0010-0000-0300-000077010000}" name="Stĺpec375" headerRowDxfId="1380" dataDxfId="1379"/>
    <tableColumn id="374" xr3:uid="{00000000-0010-0000-0300-000076010000}" name="Stĺpec374" headerRowDxfId="1378" dataDxfId="1377"/>
    <tableColumn id="373" xr3:uid="{00000000-0010-0000-0300-000075010000}" name="Stĺpec373" headerRowDxfId="1376" dataDxfId="1375"/>
    <tableColumn id="372" xr3:uid="{00000000-0010-0000-0300-000074010000}" name="Stĺpec372" headerRowDxfId="1374" dataDxfId="1373"/>
    <tableColumn id="371" xr3:uid="{00000000-0010-0000-0300-000073010000}" name="Stĺpec371" headerRowDxfId="1372" dataDxfId="1371"/>
    <tableColumn id="370" xr3:uid="{00000000-0010-0000-0300-000072010000}" name="Stĺpec370" headerRowDxfId="1370" dataDxfId="1369"/>
    <tableColumn id="400" xr3:uid="{00000000-0010-0000-0300-000090010000}" name="Stĺpec400" headerRowDxfId="1368" dataDxfId="1367"/>
    <tableColumn id="399" xr3:uid="{00000000-0010-0000-0300-00008F010000}" name="Stĺpec399" headerRowDxfId="1366" dataDxfId="1365"/>
    <tableColumn id="398" xr3:uid="{00000000-0010-0000-0300-00008E010000}" name="Stĺpec398" headerRowDxfId="1364" dataDxfId="1363"/>
    <tableColumn id="397" xr3:uid="{00000000-0010-0000-0300-00008D010000}" name="Stĺpec397" headerRowDxfId="1362" dataDxfId="1361"/>
    <tableColumn id="396" xr3:uid="{00000000-0010-0000-0300-00008C010000}" name="Stĺpec396" headerRowDxfId="1360" dataDxfId="1359"/>
    <tableColumn id="395" xr3:uid="{00000000-0010-0000-0300-00008B010000}" name="Stĺpec395" headerRowDxfId="1358" dataDxfId="1357"/>
    <tableColumn id="394" xr3:uid="{00000000-0010-0000-0300-00008A010000}" name="Stĺpec394" headerRowDxfId="1356" dataDxfId="1355"/>
    <tableColumn id="393" xr3:uid="{00000000-0010-0000-0300-000089010000}" name="Stĺpec393" headerRowDxfId="1354" dataDxfId="1353"/>
    <tableColumn id="392" xr3:uid="{00000000-0010-0000-0300-000088010000}" name="Stĺpec392" headerRowDxfId="1352" dataDxfId="1351"/>
    <tableColumn id="391" xr3:uid="{00000000-0010-0000-0300-000087010000}" name="Stĺpec391" headerRowDxfId="1350" dataDxfId="1349"/>
    <tableColumn id="441" xr3:uid="{00000000-0010-0000-0300-0000B9010000}" name="Stĺpec441" headerRowDxfId="1348" dataDxfId="1347"/>
    <tableColumn id="440" xr3:uid="{00000000-0010-0000-0300-0000B8010000}" name="Stĺpec440" headerRowDxfId="1346" dataDxfId="1345"/>
    <tableColumn id="439" xr3:uid="{00000000-0010-0000-0300-0000B7010000}" name="Stĺpec439" headerRowDxfId="1344" dataDxfId="1343"/>
    <tableColumn id="438" xr3:uid="{00000000-0010-0000-0300-0000B6010000}" name="Stĺpec438" headerRowDxfId="1342" dataDxfId="1341"/>
    <tableColumn id="437" xr3:uid="{00000000-0010-0000-0300-0000B5010000}" name="Stĺpec437" headerRowDxfId="1340" dataDxfId="1339"/>
    <tableColumn id="436" xr3:uid="{00000000-0010-0000-0300-0000B4010000}" name="Stĺpec436" headerRowDxfId="1338" dataDxfId="1337"/>
    <tableColumn id="435" xr3:uid="{00000000-0010-0000-0300-0000B3010000}" name="Stĺpec435" headerRowDxfId="1336" dataDxfId="1335"/>
    <tableColumn id="434" xr3:uid="{00000000-0010-0000-0300-0000B2010000}" name="Stĺpec434" headerRowDxfId="1334" dataDxfId="1333"/>
    <tableColumn id="433" xr3:uid="{00000000-0010-0000-0300-0000B1010000}" name="Stĺpec433" headerRowDxfId="1332" dataDxfId="1331"/>
    <tableColumn id="432" xr3:uid="{00000000-0010-0000-0300-0000B0010000}" name="Stĺpec432" headerRowDxfId="1330" dataDxfId="1329"/>
    <tableColumn id="431" xr3:uid="{00000000-0010-0000-0300-0000AF010000}" name="Stĺpec431" headerRowDxfId="1328" dataDxfId="1327"/>
    <tableColumn id="430" xr3:uid="{00000000-0010-0000-0300-0000AE010000}" name="Stĺpec430" headerRowDxfId="1326" dataDxfId="1325"/>
    <tableColumn id="429" xr3:uid="{00000000-0010-0000-0300-0000AD010000}" name="Stĺpec429" headerRowDxfId="1324" dataDxfId="1323"/>
    <tableColumn id="428" xr3:uid="{00000000-0010-0000-0300-0000AC010000}" name="Stĺpec428" headerRowDxfId="1322" dataDxfId="1321"/>
    <tableColumn id="427" xr3:uid="{00000000-0010-0000-0300-0000AB010000}" name="Stĺpec427" headerRowDxfId="1320" dataDxfId="1319"/>
    <tableColumn id="426" xr3:uid="{00000000-0010-0000-0300-0000AA010000}" name="Stĺpec426" headerRowDxfId="1318" dataDxfId="1317"/>
    <tableColumn id="425" xr3:uid="{00000000-0010-0000-0300-0000A9010000}" name="Stĺpec425" headerRowDxfId="1316" dataDxfId="1315"/>
    <tableColumn id="424" xr3:uid="{00000000-0010-0000-0300-0000A8010000}" name="Stĺpec424" headerRowDxfId="1314" dataDxfId="1313"/>
    <tableColumn id="423" xr3:uid="{00000000-0010-0000-0300-0000A7010000}" name="Stĺpec423" headerRowDxfId="1312" dataDxfId="1311"/>
    <tableColumn id="422" xr3:uid="{00000000-0010-0000-0300-0000A6010000}" name="Stĺpec422" headerRowDxfId="1310" dataDxfId="1309"/>
    <tableColumn id="421" xr3:uid="{00000000-0010-0000-0300-0000A5010000}" name="Stĺpec421" headerRowDxfId="1308" dataDxfId="1307"/>
    <tableColumn id="420" xr3:uid="{00000000-0010-0000-0300-0000A4010000}" name="Stĺpec420" headerRowDxfId="1306" dataDxfId="1305"/>
    <tableColumn id="419" xr3:uid="{00000000-0010-0000-0300-0000A3010000}" name="Stĺpec419" headerRowDxfId="1304" dataDxfId="1303"/>
    <tableColumn id="418" xr3:uid="{00000000-0010-0000-0300-0000A2010000}" name="Stĺpec418" headerRowDxfId="1302" dataDxfId="1301"/>
    <tableColumn id="417" xr3:uid="{00000000-0010-0000-0300-0000A1010000}" name="Stĺpec417" headerRowDxfId="1300" dataDxfId="1299"/>
    <tableColumn id="416" xr3:uid="{00000000-0010-0000-0300-0000A0010000}" name="Stĺpec416" headerRowDxfId="1298" dataDxfId="1297"/>
    <tableColumn id="415" xr3:uid="{00000000-0010-0000-0300-00009F010000}" name="Stĺpec415" headerRowDxfId="1296" dataDxfId="1295"/>
    <tableColumn id="414" xr3:uid="{00000000-0010-0000-0300-00009E010000}" name="Stĺpec414" headerRowDxfId="1294" dataDxfId="1293"/>
    <tableColumn id="413" xr3:uid="{00000000-0010-0000-0300-00009D010000}" name="Stĺpec413" headerRowDxfId="1292" dataDxfId="1291"/>
    <tableColumn id="412" xr3:uid="{00000000-0010-0000-0300-00009C010000}" name="Stĺpec412" headerRowDxfId="1290" dataDxfId="1289"/>
    <tableColumn id="411" xr3:uid="{00000000-0010-0000-0300-00009B010000}" name="Stĺpec411" headerRowDxfId="1288" dataDxfId="1287"/>
    <tableColumn id="410" xr3:uid="{00000000-0010-0000-0300-00009A010000}" name="Stĺpec410" headerRowDxfId="1286" dataDxfId="1285"/>
    <tableColumn id="409" xr3:uid="{00000000-0010-0000-0300-000099010000}" name="Stĺpec409" headerRowDxfId="1284" dataDxfId="1283"/>
    <tableColumn id="408" xr3:uid="{00000000-0010-0000-0300-000098010000}" name="Stĺpec408" headerRowDxfId="1282" dataDxfId="1281"/>
    <tableColumn id="407" xr3:uid="{00000000-0010-0000-0300-000097010000}" name="Stĺpec407" headerRowDxfId="1280" dataDxfId="1279"/>
    <tableColumn id="406" xr3:uid="{00000000-0010-0000-0300-000096010000}" name="Stĺpec406" headerRowDxfId="1278" dataDxfId="1277"/>
    <tableColumn id="405" xr3:uid="{00000000-0010-0000-0300-000095010000}" name="Stĺpec405" headerRowDxfId="1276" dataDxfId="1275"/>
    <tableColumn id="404" xr3:uid="{00000000-0010-0000-0300-000094010000}" name="Stĺpec404" headerRowDxfId="1274" dataDxfId="1273"/>
    <tableColumn id="403" xr3:uid="{00000000-0010-0000-0300-000093010000}" name="Stĺpec403" headerRowDxfId="1272" dataDxfId="1271"/>
    <tableColumn id="402" xr3:uid="{00000000-0010-0000-0300-000092010000}" name="Stĺpec402" headerRowDxfId="1270" dataDxfId="1269"/>
    <tableColumn id="401" xr3:uid="{00000000-0010-0000-0300-000091010000}" name="Stĺpec401" headerRowDxfId="1268" dataDxfId="1267"/>
    <tableColumn id="468" xr3:uid="{00000000-0010-0000-0300-0000D4010000}" name="Stĺpec468" headerRowDxfId="1266" dataDxfId="1265"/>
    <tableColumn id="467" xr3:uid="{00000000-0010-0000-0300-0000D3010000}" name="Stĺpec467" headerRowDxfId="1264" dataDxfId="1263"/>
    <tableColumn id="466" xr3:uid="{00000000-0010-0000-0300-0000D2010000}" name="Stĺpec466" headerRowDxfId="1262" dataDxfId="1261"/>
    <tableColumn id="465" xr3:uid="{00000000-0010-0000-0300-0000D1010000}" name="Stĺpec465" headerRowDxfId="1260" dataDxfId="1259"/>
    <tableColumn id="464" xr3:uid="{00000000-0010-0000-0300-0000D0010000}" name="Stĺpec464" headerRowDxfId="1258" dataDxfId="1257"/>
    <tableColumn id="463" xr3:uid="{00000000-0010-0000-0300-0000CF010000}" name="Stĺpec463" headerRowDxfId="1256" dataDxfId="1255"/>
    <tableColumn id="462" xr3:uid="{00000000-0010-0000-0300-0000CE010000}" name="Stĺpec462" headerRowDxfId="1254" dataDxfId="1253"/>
    <tableColumn id="461" xr3:uid="{00000000-0010-0000-0300-0000CD010000}" name="Stĺpec461" headerRowDxfId="1252" dataDxfId="1251"/>
    <tableColumn id="460" xr3:uid="{00000000-0010-0000-0300-0000CC010000}" name="Stĺpec460" headerRowDxfId="1250" dataDxfId="1249"/>
    <tableColumn id="459" xr3:uid="{00000000-0010-0000-0300-0000CB010000}" name="Stĺpec459" headerRowDxfId="1248" dataDxfId="1247"/>
    <tableColumn id="458" xr3:uid="{00000000-0010-0000-0300-0000CA010000}" name="Stĺpec458" headerRowDxfId="1246" dataDxfId="1245"/>
    <tableColumn id="457" xr3:uid="{00000000-0010-0000-0300-0000C9010000}" name="Stĺpec457" headerRowDxfId="1244" dataDxfId="1243"/>
    <tableColumn id="456" xr3:uid="{00000000-0010-0000-0300-0000C8010000}" name="Stĺpec456" headerRowDxfId="1242" dataDxfId="1241"/>
    <tableColumn id="455" xr3:uid="{00000000-0010-0000-0300-0000C7010000}" name="Stĺpec455" headerRowDxfId="1240" dataDxfId="1239"/>
    <tableColumn id="454" xr3:uid="{00000000-0010-0000-0300-0000C6010000}" name="Stĺpec454" headerRowDxfId="1238" dataDxfId="1237"/>
    <tableColumn id="453" xr3:uid="{00000000-0010-0000-0300-0000C5010000}" name="Stĺpec453" headerRowDxfId="1236" dataDxfId="1235"/>
    <tableColumn id="452" xr3:uid="{00000000-0010-0000-0300-0000C4010000}" name="Stĺpec452" headerRowDxfId="1234" dataDxfId="1233"/>
    <tableColumn id="451" xr3:uid="{00000000-0010-0000-0300-0000C3010000}" name="Stĺpec451" headerRowDxfId="1232" dataDxfId="1231"/>
    <tableColumn id="450" xr3:uid="{00000000-0010-0000-0300-0000C2010000}" name="Stĺpec450" headerRowDxfId="1230" dataDxfId="1229"/>
    <tableColumn id="449" xr3:uid="{00000000-0010-0000-0300-0000C1010000}" name="Stĺpec449" headerRowDxfId="1228" dataDxfId="1227"/>
    <tableColumn id="448" xr3:uid="{00000000-0010-0000-0300-0000C0010000}" name="Stĺpec448" headerRowDxfId="1226" dataDxfId="1225"/>
    <tableColumn id="447" xr3:uid="{00000000-0010-0000-0300-0000BF010000}" name="Stĺpec447" headerRowDxfId="1224" dataDxfId="1223"/>
    <tableColumn id="446" xr3:uid="{00000000-0010-0000-0300-0000BE010000}" name="Stĺpec446" headerRowDxfId="1222" dataDxfId="1221"/>
    <tableColumn id="445" xr3:uid="{00000000-0010-0000-0300-0000BD010000}" name="Stĺpec445" headerRowDxfId="1220" dataDxfId="1219"/>
    <tableColumn id="444" xr3:uid="{00000000-0010-0000-0300-0000BC010000}" name="Stĺpec444" headerRowDxfId="1218" dataDxfId="1217"/>
    <tableColumn id="443" xr3:uid="{00000000-0010-0000-0300-0000BB010000}" name="Stĺpec443" headerRowDxfId="1216" dataDxfId="1215"/>
    <tableColumn id="442" xr3:uid="{00000000-0010-0000-0300-0000BA010000}" name="Stĺpec442" headerRowDxfId="1214" dataDxfId="1213"/>
    <tableColumn id="478" xr3:uid="{12D9F7D7-C1CA-4766-9358-E9B6A9794AAA}" name="Stĺpec478" headerRowDxfId="1212" dataDxfId="1211"/>
    <tableColumn id="477" xr3:uid="{D14EA22D-D6D2-4441-980F-F2214DA58DC1}" name="Stĺpec477" headerRowDxfId="1210" dataDxfId="1209"/>
    <tableColumn id="476" xr3:uid="{F0FE218E-1729-4052-9615-3E3FAF5D41EB}" name="Stĺpec476" headerRowDxfId="1208" dataDxfId="1207"/>
    <tableColumn id="475" xr3:uid="{93EE9AE4-08FC-453B-B18F-B11C9CB67C39}" name="Stĺpec475" headerRowDxfId="1206" dataDxfId="1205"/>
    <tableColumn id="474" xr3:uid="{8A78468F-60D1-4565-83E2-23CD3ADF849A}" name="Stĺpec474" headerRowDxfId="1204" dataDxfId="1203"/>
    <tableColumn id="473" xr3:uid="{1F5078F0-2283-4920-90C1-A3419477CB71}" name="Stĺpec473" headerRowDxfId="1202" dataDxfId="1201"/>
    <tableColumn id="472" xr3:uid="{E7478FBA-ADF9-4740-9563-0D01A7415E38}" name="Stĺpec472" headerRowDxfId="1200" dataDxfId="1199"/>
    <tableColumn id="471" xr3:uid="{112750C2-0540-4680-9CE4-FD011A40B4CF}" name="Stĺpec471" headerRowDxfId="1198" dataDxfId="1197"/>
    <tableColumn id="470" xr3:uid="{303F0E29-A0ED-4063-B12C-16EA8D9B8AFF}" name="Stĺpec470" headerRowDxfId="1196" dataDxfId="1195"/>
    <tableColumn id="469" xr3:uid="{859A8412-1AFD-49EE-B362-24761A002B1B}" name="Stĺpec469" headerRowDxfId="1194" dataDxfId="1193"/>
    <tableColumn id="494" xr3:uid="{3B86898B-B9A8-46D6-8329-5ACB65CD8214}" name="Stĺpec494" headerRowDxfId="1192" dataDxfId="1191"/>
    <tableColumn id="493" xr3:uid="{B54674DB-CEEB-4A09-9BD7-D355E0A7245F}" name="Stĺpec493" headerRowDxfId="1190" dataDxfId="1189"/>
    <tableColumn id="492" xr3:uid="{F59D36B6-54FE-453B-B9B6-3A08BE68EC84}" name="Stĺpec492" headerRowDxfId="1188" dataDxfId="1187"/>
    <tableColumn id="491" xr3:uid="{57A83FAE-C93D-4AA6-A6FC-155E3C2BF227}" name="Stĺpec491" headerRowDxfId="1186" dataDxfId="1185"/>
    <tableColumn id="490" xr3:uid="{F76BEA75-1C7B-460B-9FB7-D97211278C32}" name="Stĺpec490" headerRowDxfId="1184" dataDxfId="1183"/>
    <tableColumn id="489" xr3:uid="{8A408CFC-C75F-40C8-9807-86BC656CA70C}" name="Stĺpec489" headerRowDxfId="1182" dataDxfId="1181"/>
    <tableColumn id="488" xr3:uid="{025A9623-0B3A-4A10-8E82-9E33EE3F3665}" name="Stĺpec488" headerRowDxfId="1180" dataDxfId="1179"/>
    <tableColumn id="487" xr3:uid="{3B843681-E97C-4F5E-953E-75CDA4A6971C}" name="Stĺpec487" headerRowDxfId="1178" dataDxfId="1177"/>
    <tableColumn id="486" xr3:uid="{7E51A391-B889-4D38-9996-E058ABB1E0B8}" name="Stĺpec486" headerRowDxfId="1176" dataDxfId="1175"/>
    <tableColumn id="485" xr3:uid="{088FDF04-9BA0-4B1C-977A-6093BE16035D}" name="Stĺpec485" headerRowDxfId="1174" dataDxfId="1173"/>
    <tableColumn id="484" xr3:uid="{456B8766-2365-45DD-8FDD-0BEA53CA6B6A}" name="Stĺpec484" headerRowDxfId="1172" dataDxfId="1171"/>
    <tableColumn id="483" xr3:uid="{74858F6B-DC4D-49D3-93D5-ED7B95A21312}" name="Stĺpec483" headerRowDxfId="1170" dataDxfId="1169"/>
    <tableColumn id="482" xr3:uid="{0293FAC8-E6D8-438C-ABE8-55C95FDD78CA}" name="Stĺpec482" headerRowDxfId="1168" dataDxfId="1167"/>
    <tableColumn id="481" xr3:uid="{F43FA103-C5A7-478A-BF88-D659FB53C711}" name="Stĺpec481" headerRowDxfId="1166" dataDxfId="1165"/>
    <tableColumn id="480" xr3:uid="{41093ABD-2835-4727-8B62-15389E4399DB}" name="Stĺpec480" headerRowDxfId="1164" dataDxfId="1163"/>
    <tableColumn id="479" xr3:uid="{D407E85B-EC7F-4B47-BA70-9D37AFF2A972}" name="Stĺpec479" headerRowDxfId="1162" dataDxfId="1161"/>
    <tableColumn id="504" xr3:uid="{6026D3E5-B1F5-467E-8CDD-8051B4094648}" name="Stĺpec504" headerRowDxfId="1160" dataDxfId="1159"/>
    <tableColumn id="503" xr3:uid="{405A3859-3519-4A7C-80C4-B726B497F0BB}" name="Stĺpec503" headerRowDxfId="1158" dataDxfId="1157"/>
    <tableColumn id="502" xr3:uid="{C01E0A91-A5D5-4EC5-817C-6A50F93F865E}" name="Stĺpec502" headerRowDxfId="1156" dataDxfId="1155"/>
    <tableColumn id="501" xr3:uid="{CE83D377-70A2-4FDD-943C-C53A5C4F4088}" name="Stĺpec501" headerRowDxfId="1154" dataDxfId="1153"/>
    <tableColumn id="500" xr3:uid="{48E7923B-6CA3-4CF0-9C93-001966F649B8}" name="Stĺpec500" headerRowDxfId="1152" dataDxfId="1151"/>
    <tableColumn id="499" xr3:uid="{DF30D5EC-E4D3-4B35-80B5-4DC6D02901A8}" name="Stĺpec499" headerRowDxfId="1150" dataDxfId="1149"/>
    <tableColumn id="498" xr3:uid="{1C4491ED-2422-4FBF-99F9-00E76DA8C6CC}" name="Stĺpec498" headerRowDxfId="1148" dataDxfId="1147"/>
    <tableColumn id="497" xr3:uid="{2EC584F3-B87A-4C19-A0B2-791177ADF39B}" name="Stĺpec497" headerRowDxfId="1146" dataDxfId="1145"/>
    <tableColumn id="496" xr3:uid="{BAB6BA35-6C69-442A-9548-CD8C302251D8}" name="Stĺpec496" headerRowDxfId="1144" dataDxfId="1143"/>
    <tableColumn id="495" xr3:uid="{65FE64AC-D1AF-4809-AD68-B57612DB241A}" name="Stĺpec495" headerRowDxfId="1142" dataDxfId="1141"/>
    <tableColumn id="522" xr3:uid="{16F749D1-0B96-49DC-8599-8D170144576A}" name="Stĺpec522" headerRowDxfId="1140" dataDxfId="1139"/>
    <tableColumn id="521" xr3:uid="{90FAC8C7-9E24-44AD-AA6F-D99D4262FBD0}" name="Stĺpec521" headerRowDxfId="1138" dataDxfId="1137"/>
    <tableColumn id="520" xr3:uid="{A19664DB-D627-4B24-AA0F-C6950BEB565B}" name="Stĺpec520" headerRowDxfId="1136" dataDxfId="1135"/>
    <tableColumn id="519" xr3:uid="{79B205A2-ECF0-4CE6-90FC-0E5CF90B11B8}" name="Stĺpec519" headerRowDxfId="1134" dataDxfId="1133"/>
    <tableColumn id="518" xr3:uid="{38DF4D6B-5953-49ED-902F-D0C802E8355D}" name="Stĺpec518" headerRowDxfId="1132" dataDxfId="1131"/>
    <tableColumn id="517" xr3:uid="{9DABC726-51C5-4FC3-97A1-6995BAEDE00F}" name="Stĺpec517" headerRowDxfId="1130" dataDxfId="1129"/>
    <tableColumn id="516" xr3:uid="{A5DB62FD-EEC8-4557-99F3-86322784BAFE}" name="Stĺpec516" headerRowDxfId="1128" dataDxfId="1127"/>
    <tableColumn id="515" xr3:uid="{C12DADB7-C22F-4E4B-B851-4141BFA6BBE9}" name="Stĺpec515" headerRowDxfId="1126" dataDxfId="1125"/>
    <tableColumn id="514" xr3:uid="{5485C8E3-6A09-4771-8C57-D4101A59F0CD}" name="Stĺpec514" headerRowDxfId="1124" dataDxfId="1123"/>
    <tableColumn id="513" xr3:uid="{9CE24346-EC52-4BB6-95EC-667B9D3595D5}" name="Stĺpec513" headerRowDxfId="1122" dataDxfId="1121"/>
    <tableColumn id="512" xr3:uid="{A9E072E7-1B7A-43BD-B7A7-720AB7CBE785}" name="Stĺpec512" headerRowDxfId="1120" dataDxfId="1119"/>
    <tableColumn id="511" xr3:uid="{2E8E3F3E-6EEB-421F-A742-DE226DF78132}" name="Stĺpec511" headerRowDxfId="1118" dataDxfId="1117"/>
    <tableColumn id="510" xr3:uid="{2B1152AE-E978-4F55-9EAC-06384968E20F}" name="Stĺpec510" headerRowDxfId="1116" dataDxfId="1115"/>
    <tableColumn id="509" xr3:uid="{309EC458-8E85-4B9C-ACDF-2355F72CE7FE}" name="Stĺpec509" headerRowDxfId="1114" dataDxfId="1113"/>
    <tableColumn id="508" xr3:uid="{08BEBB7F-0914-4A65-941B-A31FB7FD525C}" name="Stĺpec508" headerRowDxfId="1112" dataDxfId="1111"/>
    <tableColumn id="507" xr3:uid="{8F3AD908-FFBA-4CC4-B67A-86B8B581AF21}" name="Stĺpec507" headerRowDxfId="1110" dataDxfId="1109"/>
    <tableColumn id="506" xr3:uid="{ABDC3DAD-71DA-4007-AB34-9E134645A308}" name="Stĺpec506" headerRowDxfId="1108" dataDxfId="1107"/>
    <tableColumn id="505" xr3:uid="{89239AB0-0397-4D38-93D5-1A666419DFD6}" name="Stĺpec505" headerRowDxfId="1106" dataDxfId="1105"/>
    <tableColumn id="308" xr3:uid="{00000000-0010-0000-0300-000034010000}" name="Stĺpec308" headerRowDxfId="1104" dataDxfId="1103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292" headerRowCount="0" totalsRowShown="0">
  <tableColumns count="522">
    <tableColumn id="1" xr3:uid="{00000000-0010-0000-0500-000001000000}" name="Stĺpec1" dataDxfId="1102"/>
    <tableColumn id="2" xr3:uid="{00000000-0010-0000-0500-000002000000}" name="Stĺpec2" dataDxfId="1101"/>
    <tableColumn id="3" xr3:uid="{00000000-0010-0000-0500-000003000000}" name="Stĺpec3" dataDxfId="1100"/>
    <tableColumn id="4" xr3:uid="{00000000-0010-0000-0500-000004000000}" name="Stĺpec4" dataDxfId="1099"/>
    <tableColumn id="5" xr3:uid="{00000000-0010-0000-0500-000005000000}" name="Stĺpec5"/>
    <tableColumn id="6" xr3:uid="{00000000-0010-0000-0500-000006000000}" name="Stĺpec6" dataDxfId="1098"/>
    <tableColumn id="7" xr3:uid="{00000000-0010-0000-0500-000007000000}" name="Stĺpec7" dataDxfId="1097"/>
    <tableColumn id="8" xr3:uid="{00000000-0010-0000-0500-000008000000}" name="Stĺpec8"/>
    <tableColumn id="9" xr3:uid="{00000000-0010-0000-0500-000009000000}" name="Stĺpec9" dataDxfId="1096"/>
    <tableColumn id="10" xr3:uid="{00000000-0010-0000-0500-00000A000000}" name="Stĺpec10" dataDxfId="1095">
      <calculatedColumnFormula>Tabuľka3[[#This Row],[Stĺpec9]]</calculatedColumnFormula>
    </tableColumn>
    <tableColumn id="11" xr3:uid="{00000000-0010-0000-0500-00000B000000}" name="Stĺpec11" dataDxfId="1094"/>
    <tableColumn id="12" xr3:uid="{00000000-0010-0000-0500-00000C000000}" name="Stĺpec12" dataDxfId="1093"/>
    <tableColumn id="13" xr3:uid="{00000000-0010-0000-0500-00000D000000}" name="Stĺpec13" dataDxfId="1092"/>
    <tableColumn id="14" xr3:uid="{00000000-0010-0000-0500-00000E000000}" name="Stĺpec14" dataDxfId="1091"/>
    <tableColumn id="15" xr3:uid="{00000000-0010-0000-0500-00000F000000}" name="Stĺpec15" dataDxfId="1090"/>
    <tableColumn id="16" xr3:uid="{00000000-0010-0000-0500-000010000000}" name="Stĺpec16" dataDxfId="1089"/>
    <tableColumn id="17" xr3:uid="{00000000-0010-0000-0500-000011000000}" name="Stĺpec17" dataDxfId="1088"/>
    <tableColumn id="18" xr3:uid="{00000000-0010-0000-0500-000012000000}" name="Stĺpec18" dataDxfId="1087"/>
    <tableColumn id="19" xr3:uid="{00000000-0010-0000-0500-000013000000}" name="Stĺpec19" dataDxfId="1086"/>
    <tableColumn id="20" xr3:uid="{00000000-0010-0000-0500-000014000000}" name="Stĺpec20" dataDxfId="1085"/>
    <tableColumn id="21" xr3:uid="{00000000-0010-0000-0500-000015000000}" name="Stĺpec21" dataDxfId="1084"/>
    <tableColumn id="22" xr3:uid="{00000000-0010-0000-0500-000016000000}" name="Stĺpec22" dataDxfId="1083"/>
    <tableColumn id="23" xr3:uid="{00000000-0010-0000-0500-000017000000}" name="Stĺpec23" dataDxfId="1082"/>
    <tableColumn id="24" xr3:uid="{00000000-0010-0000-0500-000018000000}" name="Stĺpec24" dataDxfId="1081"/>
    <tableColumn id="25" xr3:uid="{00000000-0010-0000-0500-000019000000}" name="Stĺpec25" dataDxfId="1080"/>
    <tableColumn id="26" xr3:uid="{00000000-0010-0000-0500-00001A000000}" name="Stĺpec26" dataDxfId="1079"/>
    <tableColumn id="27" xr3:uid="{00000000-0010-0000-0500-00001B000000}" name="Stĺpec27" dataDxfId="1078"/>
    <tableColumn id="28" xr3:uid="{00000000-0010-0000-0500-00001C000000}" name="Stĺpec28" dataDxfId="1077"/>
    <tableColumn id="29" xr3:uid="{00000000-0010-0000-0500-00001D000000}" name="Stĺpec29" dataDxfId="1076"/>
    <tableColumn id="30" xr3:uid="{00000000-0010-0000-0500-00001E000000}" name="Stĺpec30" dataDxfId="1075"/>
    <tableColumn id="31" xr3:uid="{00000000-0010-0000-0500-00001F000000}" name="Stĺpec31" dataDxfId="1074"/>
    <tableColumn id="32" xr3:uid="{00000000-0010-0000-0500-000020000000}" name="Stĺpec32" dataDxfId="1073"/>
    <tableColumn id="33" xr3:uid="{00000000-0010-0000-0500-000021000000}" name="Stĺpec33" dataDxfId="1072"/>
    <tableColumn id="34" xr3:uid="{00000000-0010-0000-0500-000022000000}" name="Stĺpec34" dataDxfId="1071"/>
    <tableColumn id="35" xr3:uid="{00000000-0010-0000-0500-000023000000}" name="Stĺpec35" dataDxfId="1070"/>
    <tableColumn id="36" xr3:uid="{00000000-0010-0000-0500-000024000000}" name="Stĺpec36" dataDxfId="1069"/>
    <tableColumn id="37" xr3:uid="{00000000-0010-0000-0500-000025000000}" name="Stĺpec37" dataDxfId="1068"/>
    <tableColumn id="38" xr3:uid="{00000000-0010-0000-0500-000026000000}" name="Stĺpec38" dataDxfId="1067"/>
    <tableColumn id="39" xr3:uid="{00000000-0010-0000-0500-000027000000}" name="Stĺpec39" dataDxfId="1066"/>
    <tableColumn id="40" xr3:uid="{00000000-0010-0000-0500-000028000000}" name="Stĺpec40" dataDxfId="1065"/>
    <tableColumn id="41" xr3:uid="{00000000-0010-0000-0500-000029000000}" name="Stĺpec41" dataDxfId="1064"/>
    <tableColumn id="42" xr3:uid="{00000000-0010-0000-0500-00002A000000}" name="Stĺpec42" dataDxfId="1063"/>
    <tableColumn id="43" xr3:uid="{00000000-0010-0000-0500-00002B000000}" name="Stĺpec43" dataDxfId="1062"/>
    <tableColumn id="44" xr3:uid="{00000000-0010-0000-0500-00002C000000}" name="Stĺpec44" dataDxfId="1061"/>
    <tableColumn id="45" xr3:uid="{00000000-0010-0000-0500-00002D000000}" name="Stĺpec45" dataDxfId="1060"/>
    <tableColumn id="46" xr3:uid="{00000000-0010-0000-0500-00002E000000}" name="Stĺpec46" dataDxfId="1059"/>
    <tableColumn id="47" xr3:uid="{00000000-0010-0000-0500-00002F000000}" name="Stĺpec47" dataDxfId="1058"/>
    <tableColumn id="48" xr3:uid="{00000000-0010-0000-0500-000030000000}" name="Stĺpec48" dataDxfId="1057"/>
    <tableColumn id="49" xr3:uid="{00000000-0010-0000-0500-000031000000}" name="Stĺpec49" dataDxfId="1056"/>
    <tableColumn id="50" xr3:uid="{00000000-0010-0000-0500-000032000000}" name="Stĺpec50" dataDxfId="1055"/>
    <tableColumn id="51" xr3:uid="{00000000-0010-0000-0500-000033000000}" name="Stĺpec51" dataDxfId="1054"/>
    <tableColumn id="52" xr3:uid="{00000000-0010-0000-0500-000034000000}" name="Stĺpec52" dataDxfId="1053"/>
    <tableColumn id="53" xr3:uid="{00000000-0010-0000-0500-000035000000}" name="Stĺpec53" dataDxfId="1052"/>
    <tableColumn id="54" xr3:uid="{00000000-0010-0000-0500-000036000000}" name="Stĺpec54" dataDxfId="1051"/>
    <tableColumn id="55" xr3:uid="{00000000-0010-0000-0500-000037000000}" name="Stĺpec55" dataDxfId="1050"/>
    <tableColumn id="56" xr3:uid="{00000000-0010-0000-0500-000038000000}" name="Stĺpec56" dataDxfId="1049"/>
    <tableColumn id="57" xr3:uid="{00000000-0010-0000-0500-000039000000}" name="Stĺpec57" dataDxfId="1048"/>
    <tableColumn id="58" xr3:uid="{00000000-0010-0000-0500-00003A000000}" name="Stĺpec58" dataDxfId="1047"/>
    <tableColumn id="59" xr3:uid="{00000000-0010-0000-0500-00003B000000}" name="Stĺpec59" dataDxfId="1046"/>
    <tableColumn id="60" xr3:uid="{00000000-0010-0000-0500-00003C000000}" name="Stĺpec60" dataDxfId="1045"/>
    <tableColumn id="64" xr3:uid="{00000000-0010-0000-0500-000040000000}" name="Stĺpec64" dataDxfId="1044"/>
    <tableColumn id="65" xr3:uid="{00000000-0010-0000-0500-000041000000}" name="Stĺpec65" dataDxfId="1043"/>
    <tableColumn id="66" xr3:uid="{00000000-0010-0000-0500-000042000000}" name="Stĺpec66" dataDxfId="1042"/>
    <tableColumn id="67" xr3:uid="{00000000-0010-0000-0500-000043000000}" name="Stĺpec67" dataDxfId="1041"/>
    <tableColumn id="68" xr3:uid="{00000000-0010-0000-0500-000044000000}" name="Stĺpec68" dataDxfId="1040"/>
    <tableColumn id="69" xr3:uid="{00000000-0010-0000-0500-000045000000}" name="Stĺpec69" dataDxfId="1039"/>
    <tableColumn id="70" xr3:uid="{00000000-0010-0000-0500-000046000000}" name="Stĺpec70" dataDxfId="1038"/>
    <tableColumn id="71" xr3:uid="{00000000-0010-0000-0500-000047000000}" name="Stĺpec71" dataDxfId="1037"/>
    <tableColumn id="72" xr3:uid="{00000000-0010-0000-0500-000048000000}" name="Stĺpec72" dataDxfId="1036"/>
    <tableColumn id="73" xr3:uid="{00000000-0010-0000-0500-000049000000}" name="Stĺpec73" dataDxfId="1035"/>
    <tableColumn id="74" xr3:uid="{00000000-0010-0000-0500-00004A000000}" name="Stĺpec74" dataDxfId="1034"/>
    <tableColumn id="75" xr3:uid="{00000000-0010-0000-0500-00004B000000}" name="Stĺpec75" dataDxfId="1033"/>
    <tableColumn id="76" xr3:uid="{00000000-0010-0000-0500-00004C000000}" name="Stĺpec76" dataDxfId="1032"/>
    <tableColumn id="77" xr3:uid="{00000000-0010-0000-0500-00004D000000}" name="Stĺpec77" dataDxfId="1031"/>
    <tableColumn id="78" xr3:uid="{00000000-0010-0000-0500-00004E000000}" name="Stĺpec78" dataDxfId="1030"/>
    <tableColumn id="79" xr3:uid="{00000000-0010-0000-0500-00004F000000}" name="Stĺpec79" dataDxfId="1029"/>
    <tableColumn id="80" xr3:uid="{00000000-0010-0000-0500-000050000000}" name="Stĺpec80" dataDxfId="1028"/>
    <tableColumn id="81" xr3:uid="{00000000-0010-0000-0500-000051000000}" name="Stĺpec81" dataDxfId="1027"/>
    <tableColumn id="82" xr3:uid="{00000000-0010-0000-0500-000052000000}" name="Stĺpec82" dataDxfId="1026"/>
    <tableColumn id="83" xr3:uid="{00000000-0010-0000-0500-000053000000}" name="Stĺpec83" dataDxfId="1025"/>
    <tableColumn id="84" xr3:uid="{00000000-0010-0000-0500-000054000000}" name="Stĺpec84" dataDxfId="1024"/>
    <tableColumn id="85" xr3:uid="{00000000-0010-0000-0500-000055000000}" name="Stĺpec85" dataDxfId="1023"/>
    <tableColumn id="86" xr3:uid="{00000000-0010-0000-0500-000056000000}" name="Stĺpec86" dataDxfId="1022"/>
    <tableColumn id="87" xr3:uid="{00000000-0010-0000-0500-000057000000}" name="Stĺpec87" dataDxfId="1021"/>
    <tableColumn id="88" xr3:uid="{00000000-0010-0000-0500-000058000000}" name="Stĺpec88" dataDxfId="1020"/>
    <tableColumn id="90" xr3:uid="{00000000-0010-0000-0500-00005A000000}" name="Stĺpec90" dataDxfId="1019"/>
    <tableColumn id="91" xr3:uid="{00000000-0010-0000-0500-00005B000000}" name="Stĺpec91" dataDxfId="1018"/>
    <tableColumn id="92" xr3:uid="{00000000-0010-0000-0500-00005C000000}" name="Stĺpec92" dataDxfId="1017"/>
    <tableColumn id="93" xr3:uid="{00000000-0010-0000-0500-00005D000000}" name="Stĺpec93" dataDxfId="1016"/>
    <tableColumn id="94" xr3:uid="{00000000-0010-0000-0500-00005E000000}" name="Stĺpec94" dataDxfId="1015"/>
    <tableColumn id="95" xr3:uid="{00000000-0010-0000-0500-00005F000000}" name="Stĺpec95" dataDxfId="1014"/>
    <tableColumn id="96" xr3:uid="{00000000-0010-0000-0500-000060000000}" name="Stĺpec96" dataDxfId="1013"/>
    <tableColumn id="97" xr3:uid="{00000000-0010-0000-0500-000061000000}" name="Stĺpec97" dataDxfId="1012"/>
    <tableColumn id="98" xr3:uid="{00000000-0010-0000-0500-000062000000}" name="Stĺpec98" dataDxfId="1011"/>
    <tableColumn id="99" xr3:uid="{00000000-0010-0000-0500-000063000000}" name="Stĺpec99" dataDxfId="1010"/>
    <tableColumn id="100" xr3:uid="{00000000-0010-0000-0500-000064000000}" name="Stĺpec100" dataDxfId="1009"/>
    <tableColumn id="101" xr3:uid="{00000000-0010-0000-0500-000065000000}" name="Stĺpec101" dataDxfId="1008"/>
    <tableColumn id="102" xr3:uid="{00000000-0010-0000-0500-000066000000}" name="Stĺpec102" dataDxfId="1007"/>
    <tableColumn id="103" xr3:uid="{00000000-0010-0000-0500-000067000000}" name="Stĺpec103" dataDxfId="1006"/>
    <tableColumn id="104" xr3:uid="{00000000-0010-0000-0500-000068000000}" name="Stĺpec104" dataDxfId="1005"/>
    <tableColumn id="105" xr3:uid="{00000000-0010-0000-0500-000069000000}" name="Stĺpec105" dataDxfId="1004"/>
    <tableColumn id="106" xr3:uid="{00000000-0010-0000-0500-00006A000000}" name="Stĺpec106" dataDxfId="1003"/>
    <tableColumn id="107" xr3:uid="{00000000-0010-0000-0500-00006B000000}" name="Stĺpec107" dataDxfId="1002"/>
    <tableColumn id="405" xr3:uid="{00000000-0010-0000-0500-000095010000}" name="Stĺpec405" dataDxfId="1001"/>
    <tableColumn id="117" xr3:uid="{00000000-0010-0000-0500-000075000000}" name="Stĺpec117" dataDxfId="1000"/>
    <tableColumn id="89" xr3:uid="{00000000-0010-0000-0500-000059000000}" name="Stĺpec89" dataDxfId="999"/>
    <tableColumn id="63" xr3:uid="{00000000-0010-0000-0500-00003F000000}" name="Stĺpec63" dataDxfId="998"/>
    <tableColumn id="62" xr3:uid="{00000000-0010-0000-0500-00003E000000}" name="Stĺpec62" dataDxfId="997"/>
    <tableColumn id="61" xr3:uid="{00000000-0010-0000-0500-00003D000000}" name="Stĺpec61" dataDxfId="996"/>
    <tableColumn id="407" xr3:uid="{00000000-0010-0000-0500-000097010000}" name="Stĺpec407" dataDxfId="995"/>
    <tableColumn id="406" xr3:uid="{00000000-0010-0000-0500-000096010000}" name="Stĺpec406" dataDxfId="994"/>
    <tableColumn id="156" xr3:uid="{00000000-0010-0000-0500-00009C000000}" name="Stĺpec156" dataDxfId="993"/>
    <tableColumn id="108" xr3:uid="{00000000-0010-0000-0500-00006C000000}" name="Stĺpec108" dataDxfId="992"/>
    <tableColumn id="109" xr3:uid="{00000000-0010-0000-0500-00006D000000}" name="Stĺpec109" dataDxfId="991"/>
    <tableColumn id="110" xr3:uid="{00000000-0010-0000-0500-00006E000000}" name="Stĺpec110" dataDxfId="990"/>
    <tableColumn id="111" xr3:uid="{00000000-0010-0000-0500-00006F000000}" name="Stĺpec111" dataDxfId="989"/>
    <tableColumn id="112" xr3:uid="{00000000-0010-0000-0500-000070000000}" name="Stĺpec112" dataDxfId="988"/>
    <tableColumn id="113" xr3:uid="{00000000-0010-0000-0500-000071000000}" name="Stĺpec113" dataDxfId="987"/>
    <tableColumn id="114" xr3:uid="{00000000-0010-0000-0500-000072000000}" name="Stĺpec114" dataDxfId="986"/>
    <tableColumn id="115" xr3:uid="{00000000-0010-0000-0500-000073000000}" name="Stĺpec115" dataDxfId="985"/>
    <tableColumn id="116" xr3:uid="{00000000-0010-0000-0500-000074000000}" name="Stĺpec116" dataDxfId="984"/>
    <tableColumn id="118" xr3:uid="{00000000-0010-0000-0500-000076000000}" name="Stĺpec118" dataDxfId="983"/>
    <tableColumn id="119" xr3:uid="{00000000-0010-0000-0500-000077000000}" name="Stĺpec119" dataDxfId="982"/>
    <tableColumn id="120" xr3:uid="{00000000-0010-0000-0500-000078000000}" name="Stĺpec120" dataDxfId="981"/>
    <tableColumn id="121" xr3:uid="{00000000-0010-0000-0500-000079000000}" name="Stĺpec121" dataDxfId="980"/>
    <tableColumn id="122" xr3:uid="{00000000-0010-0000-0500-00007A000000}" name="Stĺpec122" dataDxfId="979"/>
    <tableColumn id="123" xr3:uid="{00000000-0010-0000-0500-00007B000000}" name="Stĺpec123" dataDxfId="978"/>
    <tableColumn id="124" xr3:uid="{00000000-0010-0000-0500-00007C000000}" name="Stĺpec124" dataDxfId="977"/>
    <tableColumn id="125" xr3:uid="{00000000-0010-0000-0500-00007D000000}" name="Stĺpec125" dataDxfId="976"/>
    <tableColumn id="293" xr3:uid="{00000000-0010-0000-0500-000025010000}" name="Stĺpec293" dataDxfId="975"/>
    <tableColumn id="292" xr3:uid="{00000000-0010-0000-0500-000024010000}" name="Stĺpec292" dataDxfId="974"/>
    <tableColumn id="126" xr3:uid="{00000000-0010-0000-0500-00007E000000}" name="Stĺpec126" dataDxfId="973"/>
    <tableColumn id="127" xr3:uid="{00000000-0010-0000-0500-00007F000000}" name="Stĺpec127" dataDxfId="972"/>
    <tableColumn id="128" xr3:uid="{00000000-0010-0000-0500-000080000000}" name="Stĺpec128" dataDxfId="971"/>
    <tableColumn id="129" xr3:uid="{00000000-0010-0000-0500-000081000000}" name="Stĺpec129" dataDxfId="970"/>
    <tableColumn id="130" xr3:uid="{00000000-0010-0000-0500-000082000000}" name="Stĺpec130" dataDxfId="969"/>
    <tableColumn id="131" xr3:uid="{00000000-0010-0000-0500-000083000000}" name="Stĺpec131" dataDxfId="968"/>
    <tableColumn id="132" xr3:uid="{00000000-0010-0000-0500-000084000000}" name="Stĺpec132" dataDxfId="967"/>
    <tableColumn id="133" xr3:uid="{00000000-0010-0000-0500-000085000000}" name="Stĺpec133" dataDxfId="966"/>
    <tableColumn id="134" xr3:uid="{00000000-0010-0000-0500-000086000000}" name="Stĺpec134" dataDxfId="965"/>
    <tableColumn id="135" xr3:uid="{00000000-0010-0000-0500-000087000000}" name="Stĺpec135" dataDxfId="964"/>
    <tableColumn id="410" xr3:uid="{00000000-0010-0000-0500-00009A010000}" name="Stĺpec410" dataDxfId="963"/>
    <tableColumn id="409" xr3:uid="{00000000-0010-0000-0500-000099010000}" name="Stĺpec409" dataDxfId="962"/>
    <tableColumn id="408" xr3:uid="{00000000-0010-0000-0500-000098010000}" name="Stĺpec408" dataDxfId="961"/>
    <tableColumn id="136" xr3:uid="{00000000-0010-0000-0500-000088000000}" name="Stĺpec136" dataDxfId="960"/>
    <tableColumn id="137" xr3:uid="{00000000-0010-0000-0500-000089000000}" name="Stĺpec137" dataDxfId="959"/>
    <tableColumn id="138" xr3:uid="{00000000-0010-0000-0500-00008A000000}" name="Stĺpec138" dataDxfId="958"/>
    <tableColumn id="139" xr3:uid="{00000000-0010-0000-0500-00008B000000}" name="Stĺpec139" dataDxfId="957"/>
    <tableColumn id="140" xr3:uid="{00000000-0010-0000-0500-00008C000000}" name="Stĺpec140" dataDxfId="956"/>
    <tableColumn id="141" xr3:uid="{00000000-0010-0000-0500-00008D000000}" name="Stĺpec141" dataDxfId="955"/>
    <tableColumn id="142" xr3:uid="{00000000-0010-0000-0500-00008E000000}" name="Stĺpec142" dataDxfId="954"/>
    <tableColumn id="143" xr3:uid="{00000000-0010-0000-0500-00008F000000}" name="Stĺpec143" dataDxfId="953"/>
    <tableColumn id="144" xr3:uid="{00000000-0010-0000-0500-000090000000}" name="Stĺpec144" dataDxfId="952"/>
    <tableColumn id="145" xr3:uid="{00000000-0010-0000-0500-000091000000}" name="Stĺpec145" dataDxfId="951"/>
    <tableColumn id="146" xr3:uid="{00000000-0010-0000-0500-000092000000}" name="Stĺpec146" dataDxfId="950"/>
    <tableColumn id="147" xr3:uid="{00000000-0010-0000-0500-000093000000}" name="Stĺpec147" dataDxfId="949"/>
    <tableColumn id="148" xr3:uid="{00000000-0010-0000-0500-000094000000}" name="Stĺpec148" dataDxfId="948"/>
    <tableColumn id="149" xr3:uid="{00000000-0010-0000-0500-000095000000}" name="Stĺpec149" dataDxfId="947"/>
    <tableColumn id="413" xr3:uid="{00000000-0010-0000-0500-00009D010000}" name="Stĺpec413" dataDxfId="946"/>
    <tableColumn id="412" xr3:uid="{00000000-0010-0000-0500-00009C010000}" name="Stĺpec412" dataDxfId="945"/>
    <tableColumn id="411" xr3:uid="{00000000-0010-0000-0500-00009B010000}" name="Stĺpec411" dataDxfId="944"/>
    <tableColumn id="150" xr3:uid="{00000000-0010-0000-0500-000096000000}" name="Stĺpec150" dataDxfId="943"/>
    <tableColumn id="151" xr3:uid="{00000000-0010-0000-0500-000097000000}" name="Stĺpec151" dataDxfId="942"/>
    <tableColumn id="152" xr3:uid="{00000000-0010-0000-0500-000098000000}" name="Stĺpec152" dataDxfId="941"/>
    <tableColumn id="153" xr3:uid="{00000000-0010-0000-0500-000099000000}" name="Stĺpec153" dataDxfId="940"/>
    <tableColumn id="154" xr3:uid="{00000000-0010-0000-0500-00009A000000}" name="Stĺpec154" dataDxfId="939"/>
    <tableColumn id="155" xr3:uid="{00000000-0010-0000-0500-00009B000000}" name="Stĺpec155" dataDxfId="938"/>
    <tableColumn id="157" xr3:uid="{00000000-0010-0000-0500-00009D000000}" name="Stĺpec157" dataDxfId="937"/>
    <tableColumn id="158" xr3:uid="{00000000-0010-0000-0500-00009E000000}" name="Stĺpec158" dataDxfId="936"/>
    <tableColumn id="159" xr3:uid="{00000000-0010-0000-0500-00009F000000}" name="Stĺpec159" dataDxfId="935"/>
    <tableColumn id="160" xr3:uid="{00000000-0010-0000-0500-0000A0000000}" name="Stĺpec160" dataDxfId="934"/>
    <tableColumn id="161" xr3:uid="{00000000-0010-0000-0500-0000A1000000}" name="Stĺpec161" dataDxfId="933"/>
    <tableColumn id="162" xr3:uid="{00000000-0010-0000-0500-0000A2000000}" name="Stĺpec162" dataDxfId="932"/>
    <tableColumn id="163" xr3:uid="{00000000-0010-0000-0500-0000A3000000}" name="Stĺpec163" dataDxfId="931"/>
    <tableColumn id="164" xr3:uid="{00000000-0010-0000-0500-0000A4000000}" name="Stĺpec164" dataDxfId="930"/>
    <tableColumn id="165" xr3:uid="{00000000-0010-0000-0500-0000A5000000}" name="Stĺpec165" dataDxfId="929"/>
    <tableColumn id="166" xr3:uid="{00000000-0010-0000-0500-0000A6000000}" name="Stĺpec166" dataDxfId="928"/>
    <tableColumn id="167" xr3:uid="{00000000-0010-0000-0500-0000A7000000}" name="Stĺpec167" dataDxfId="927"/>
    <tableColumn id="168" xr3:uid="{00000000-0010-0000-0500-0000A8000000}" name="Stĺpec168" dataDxfId="926"/>
    <tableColumn id="169" xr3:uid="{00000000-0010-0000-0500-0000A9000000}" name="Stĺpec169" dataDxfId="925"/>
    <tableColumn id="170" xr3:uid="{00000000-0010-0000-0500-0000AA000000}" name="Stĺpec170" dataDxfId="924"/>
    <tableColumn id="171" xr3:uid="{00000000-0010-0000-0500-0000AB000000}" name="Stĺpec171" dataDxfId="923"/>
    <tableColumn id="236" xr3:uid="{00000000-0010-0000-0500-0000EC000000}" name="Stĺpec236" dataDxfId="922"/>
    <tableColumn id="235" xr3:uid="{00000000-0010-0000-0500-0000EB000000}" name="Stĺpec235" dataDxfId="921"/>
    <tableColumn id="234" xr3:uid="{00000000-0010-0000-0500-0000EA000000}" name="Stĺpec234" dataDxfId="920"/>
    <tableColumn id="291" xr3:uid="{00000000-0010-0000-0500-000023010000}" name="Stĺpec291" dataDxfId="919"/>
    <tableColumn id="290" xr3:uid="{00000000-0010-0000-0500-000022010000}" name="Stĺpec290" dataDxfId="918"/>
    <tableColumn id="289" xr3:uid="{00000000-0010-0000-0500-000021010000}" name="Stĺpec289" dataDxfId="917"/>
    <tableColumn id="288" xr3:uid="{00000000-0010-0000-0500-000020010000}" name="Stĺpec288" dataDxfId="916"/>
    <tableColumn id="287" xr3:uid="{00000000-0010-0000-0500-00001F010000}" name="Stĺpec287" dataDxfId="915"/>
    <tableColumn id="286" xr3:uid="{00000000-0010-0000-0500-00001E010000}" name="Stĺpec286" dataDxfId="914"/>
    <tableColumn id="285" xr3:uid="{00000000-0010-0000-0500-00001D010000}" name="Stĺpec285" dataDxfId="913"/>
    <tableColumn id="284" xr3:uid="{00000000-0010-0000-0500-00001C010000}" name="Stĺpec284" dataDxfId="912"/>
    <tableColumn id="283" xr3:uid="{00000000-0010-0000-0500-00001B010000}" name="Stĺpec283" dataDxfId="911"/>
    <tableColumn id="282" xr3:uid="{00000000-0010-0000-0500-00001A010000}" name="Stĺpec282" dataDxfId="910"/>
    <tableColumn id="281" xr3:uid="{00000000-0010-0000-0500-000019010000}" name="Stĺpec281" dataDxfId="909"/>
    <tableColumn id="280" xr3:uid="{00000000-0010-0000-0500-000018010000}" name="Stĺpec280" dataDxfId="908"/>
    <tableColumn id="279" xr3:uid="{00000000-0010-0000-0500-000017010000}" name="Stĺpec279" dataDxfId="907"/>
    <tableColumn id="278" xr3:uid="{00000000-0010-0000-0500-000016010000}" name="Stĺpec278" dataDxfId="906"/>
    <tableColumn id="277" xr3:uid="{00000000-0010-0000-0500-000015010000}" name="Stĺpec277" dataDxfId="905"/>
    <tableColumn id="276" xr3:uid="{00000000-0010-0000-0500-000014010000}" name="Stĺpec276" dataDxfId="904"/>
    <tableColumn id="275" xr3:uid="{00000000-0010-0000-0500-000013010000}" name="Stĺpec275" dataDxfId="903"/>
    <tableColumn id="274" xr3:uid="{00000000-0010-0000-0500-000012010000}" name="Stĺpec274" dataDxfId="902"/>
    <tableColumn id="273" xr3:uid="{00000000-0010-0000-0500-000011010000}" name="Stĺpec273" dataDxfId="901"/>
    <tableColumn id="272" xr3:uid="{00000000-0010-0000-0500-000010010000}" name="Stĺpec272" dataDxfId="900"/>
    <tableColumn id="271" xr3:uid="{00000000-0010-0000-0500-00000F010000}" name="Stĺpec271" dataDxfId="899"/>
    <tableColumn id="270" xr3:uid="{00000000-0010-0000-0500-00000E010000}" name="Stĺpec270" dataDxfId="898"/>
    <tableColumn id="269" xr3:uid="{00000000-0010-0000-0500-00000D010000}" name="Stĺpec269" dataDxfId="897"/>
    <tableColumn id="268" xr3:uid="{00000000-0010-0000-0500-00000C010000}" name="Stĺpec268" dataDxfId="896"/>
    <tableColumn id="267" xr3:uid="{00000000-0010-0000-0500-00000B010000}" name="Stĺpec267" dataDxfId="895"/>
    <tableColumn id="266" xr3:uid="{00000000-0010-0000-0500-00000A010000}" name="Stĺpec266" dataDxfId="894"/>
    <tableColumn id="265" xr3:uid="{00000000-0010-0000-0500-000009010000}" name="Stĺpec265" dataDxfId="893"/>
    <tableColumn id="264" xr3:uid="{00000000-0010-0000-0500-000008010000}" name="Stĺpec264" dataDxfId="892"/>
    <tableColumn id="263" xr3:uid="{00000000-0010-0000-0500-000007010000}" name="Stĺpec263" dataDxfId="891"/>
    <tableColumn id="262" xr3:uid="{00000000-0010-0000-0500-000006010000}" name="Stĺpec262" dataDxfId="890"/>
    <tableColumn id="261" xr3:uid="{00000000-0010-0000-0500-000005010000}" name="Stĺpec261" dataDxfId="889"/>
    <tableColumn id="260" xr3:uid="{00000000-0010-0000-0500-000004010000}" name="Stĺpec260" dataDxfId="888"/>
    <tableColumn id="259" xr3:uid="{00000000-0010-0000-0500-000003010000}" name="Stĺpec259" dataDxfId="887"/>
    <tableColumn id="258" xr3:uid="{00000000-0010-0000-0500-000002010000}" name="Stĺpec258" dataDxfId="886"/>
    <tableColumn id="257" xr3:uid="{00000000-0010-0000-0500-000001010000}" name="Stĺpec257" dataDxfId="885"/>
    <tableColumn id="256" xr3:uid="{00000000-0010-0000-0500-000000010000}" name="Stĺpec256" dataDxfId="884"/>
    <tableColumn id="255" xr3:uid="{00000000-0010-0000-0500-0000FF000000}" name="Stĺpec255" dataDxfId="883"/>
    <tableColumn id="254" xr3:uid="{00000000-0010-0000-0500-0000FE000000}" name="Stĺpec254" dataDxfId="882"/>
    <tableColumn id="253" xr3:uid="{00000000-0010-0000-0500-0000FD000000}" name="Stĺpec253" dataDxfId="881"/>
    <tableColumn id="309" xr3:uid="{00000000-0010-0000-0500-000035010000}" name="Stĺpec309" dataDxfId="880"/>
    <tableColumn id="308" xr3:uid="{00000000-0010-0000-0500-000034010000}" name="Stĺpec308" dataDxfId="879"/>
    <tableColumn id="307" xr3:uid="{00000000-0010-0000-0500-000033010000}" name="Stĺpec307" dataDxfId="878"/>
    <tableColumn id="306" xr3:uid="{00000000-0010-0000-0500-000032010000}" name="Stĺpec306" dataDxfId="877"/>
    <tableColumn id="305" xr3:uid="{00000000-0010-0000-0500-000031010000}" name="Stĺpec305" dataDxfId="876"/>
    <tableColumn id="304" xr3:uid="{00000000-0010-0000-0500-000030010000}" name="Stĺpec304" dataDxfId="875"/>
    <tableColumn id="303" xr3:uid="{00000000-0010-0000-0500-00002F010000}" name="Stĺpec303" dataDxfId="874"/>
    <tableColumn id="302" xr3:uid="{00000000-0010-0000-0500-00002E010000}" name="Stĺpec302" dataDxfId="873"/>
    <tableColumn id="301" xr3:uid="{00000000-0010-0000-0500-00002D010000}" name="Stĺpec301" dataDxfId="872"/>
    <tableColumn id="300" xr3:uid="{00000000-0010-0000-0500-00002C010000}" name="Stĺpec300" dataDxfId="871"/>
    <tableColumn id="299" xr3:uid="{00000000-0010-0000-0500-00002B010000}" name="Stĺpec299" dataDxfId="870"/>
    <tableColumn id="298" xr3:uid="{00000000-0010-0000-0500-00002A010000}" name="Stĺpec298" dataDxfId="869"/>
    <tableColumn id="297" xr3:uid="{00000000-0010-0000-0500-000029010000}" name="Stĺpec297" dataDxfId="868"/>
    <tableColumn id="296" xr3:uid="{00000000-0010-0000-0500-000028010000}" name="Stĺpec296" dataDxfId="867"/>
    <tableColumn id="295" xr3:uid="{00000000-0010-0000-0500-000027010000}" name="Stĺpec295" dataDxfId="866"/>
    <tableColumn id="294" xr3:uid="{00000000-0010-0000-0500-000026010000}" name="Stĺpec294" dataDxfId="865"/>
    <tableColumn id="252" xr3:uid="{00000000-0010-0000-0500-0000FC000000}" name="Stĺpec252" dataDxfId="864"/>
    <tableColumn id="251" xr3:uid="{00000000-0010-0000-0500-0000FB000000}" name="Stĺpec251" dataDxfId="863"/>
    <tableColumn id="250" xr3:uid="{00000000-0010-0000-0500-0000FA000000}" name="Stĺpec250" dataDxfId="862"/>
    <tableColumn id="249" xr3:uid="{00000000-0010-0000-0500-0000F9000000}" name="Stĺpec249" dataDxfId="861"/>
    <tableColumn id="248" xr3:uid="{00000000-0010-0000-0500-0000F8000000}" name="Stĺpec248" dataDxfId="860"/>
    <tableColumn id="247" xr3:uid="{00000000-0010-0000-0500-0000F7000000}" name="Stĺpec247" dataDxfId="859"/>
    <tableColumn id="246" xr3:uid="{00000000-0010-0000-0500-0000F6000000}" name="Stĺpec246" dataDxfId="858"/>
    <tableColumn id="245" xr3:uid="{00000000-0010-0000-0500-0000F5000000}" name="Stĺpec245" dataDxfId="857"/>
    <tableColumn id="244" xr3:uid="{00000000-0010-0000-0500-0000F4000000}" name="Stĺpec244" dataDxfId="856"/>
    <tableColumn id="243" xr3:uid="{00000000-0010-0000-0500-0000F3000000}" name="Stĺpec243" dataDxfId="855"/>
    <tableColumn id="233" xr3:uid="{00000000-0010-0000-0500-0000E9000000}" name="Stĺpec233" dataDxfId="854"/>
    <tableColumn id="232" xr3:uid="{00000000-0010-0000-0500-0000E8000000}" name="Stĺpec232" dataDxfId="853"/>
    <tableColumn id="231" xr3:uid="{00000000-0010-0000-0500-0000E7000000}" name="Stĺpec231" dataDxfId="852"/>
    <tableColumn id="239" xr3:uid="{00000000-0010-0000-0500-0000EF000000}" name="Stĺpec239" dataDxfId="851"/>
    <tableColumn id="238" xr3:uid="{00000000-0010-0000-0500-0000EE000000}" name="Stĺpec238" dataDxfId="850"/>
    <tableColumn id="241" xr3:uid="{00000000-0010-0000-0500-0000F1000000}" name="Stĺpec241" dataDxfId="849"/>
    <tableColumn id="240" xr3:uid="{00000000-0010-0000-0500-0000F0000000}" name="Stĺpec240" dataDxfId="848"/>
    <tableColumn id="242" xr3:uid="{00000000-0010-0000-0500-0000F2000000}" name="Stĺpec242" dataDxfId="847"/>
    <tableColumn id="237" xr3:uid="{00000000-0010-0000-0500-0000ED000000}" name="Stĺpec237" dataDxfId="846"/>
    <tableColumn id="419" xr3:uid="{00000000-0010-0000-0500-0000A3010000}" name="Stĺpec419" dataDxfId="845"/>
    <tableColumn id="418" xr3:uid="{00000000-0010-0000-0500-0000A2010000}" name="Stĺpec418" dataDxfId="844"/>
    <tableColumn id="417" xr3:uid="{00000000-0010-0000-0500-0000A1010000}" name="Stĺpec417" dataDxfId="843"/>
    <tableColumn id="416" xr3:uid="{00000000-0010-0000-0500-0000A0010000}" name="Stĺpec416" dataDxfId="842"/>
    <tableColumn id="415" xr3:uid="{00000000-0010-0000-0500-00009F010000}" name="Stĺpec415" dataDxfId="841"/>
    <tableColumn id="414" xr3:uid="{00000000-0010-0000-0500-00009E010000}" name="Stĺpec414" dataDxfId="840"/>
    <tableColumn id="172" xr3:uid="{00000000-0010-0000-0500-0000AC000000}" name="Stĺpec172" dataDxfId="839"/>
    <tableColumn id="173" xr3:uid="{00000000-0010-0000-0500-0000AD000000}" name="Stĺpec173" dataDxfId="838"/>
    <tableColumn id="174" xr3:uid="{00000000-0010-0000-0500-0000AE000000}" name="Stĺpec174" dataDxfId="837"/>
    <tableColumn id="175" xr3:uid="{00000000-0010-0000-0500-0000AF000000}" name="Stĺpec175" dataDxfId="836"/>
    <tableColumn id="176" xr3:uid="{00000000-0010-0000-0500-0000B0000000}" name="Stĺpec176" dataDxfId="835"/>
    <tableColumn id="177" xr3:uid="{00000000-0010-0000-0500-0000B1000000}" name="Stĺpec177" dataDxfId="834"/>
    <tableColumn id="178" xr3:uid="{00000000-0010-0000-0500-0000B2000000}" name="Stĺpec178" dataDxfId="833"/>
    <tableColumn id="179" xr3:uid="{00000000-0010-0000-0500-0000B3000000}" name="Stĺpec179" dataDxfId="832"/>
    <tableColumn id="180" xr3:uid="{00000000-0010-0000-0500-0000B4000000}" name="Stĺpec180" dataDxfId="831"/>
    <tableColumn id="181" xr3:uid="{00000000-0010-0000-0500-0000B5000000}" name="Stĺpec181" dataDxfId="830"/>
    <tableColumn id="182" xr3:uid="{00000000-0010-0000-0500-0000B6000000}" name="Stĺpec182" dataDxfId="829"/>
    <tableColumn id="183" xr3:uid="{00000000-0010-0000-0500-0000B7000000}" name="Stĺpec183" dataDxfId="828"/>
    <tableColumn id="184" xr3:uid="{00000000-0010-0000-0500-0000B8000000}" name="Stĺpec184" dataDxfId="827"/>
    <tableColumn id="185" xr3:uid="{00000000-0010-0000-0500-0000B9000000}" name="Stĺpec185" dataDxfId="826"/>
    <tableColumn id="186" xr3:uid="{00000000-0010-0000-0500-0000BA000000}" name="Stĺpec186" dataDxfId="825"/>
    <tableColumn id="187" xr3:uid="{00000000-0010-0000-0500-0000BB000000}" name="Stĺpec187" dataDxfId="824"/>
    <tableColumn id="188" xr3:uid="{00000000-0010-0000-0500-0000BC000000}" name="Stĺpec188" dataDxfId="823"/>
    <tableColumn id="189" xr3:uid="{00000000-0010-0000-0500-0000BD000000}" name="Stĺpec189" dataDxfId="822"/>
    <tableColumn id="190" xr3:uid="{00000000-0010-0000-0500-0000BE000000}" name="Stĺpec190" dataDxfId="821"/>
    <tableColumn id="191" xr3:uid="{00000000-0010-0000-0500-0000BF000000}" name="Stĺpec191" dataDxfId="820"/>
    <tableColumn id="192" xr3:uid="{00000000-0010-0000-0500-0000C0000000}" name="Stĺpec192" dataDxfId="819"/>
    <tableColumn id="422" xr3:uid="{00000000-0010-0000-0500-0000A6010000}" name="Stĺpec422" dataDxfId="818"/>
    <tableColumn id="421" xr3:uid="{00000000-0010-0000-0500-0000A5010000}" name="Stĺpec421" dataDxfId="817"/>
    <tableColumn id="420" xr3:uid="{00000000-0010-0000-0500-0000A4010000}" name="Stĺpec420" dataDxfId="816"/>
    <tableColumn id="193" xr3:uid="{00000000-0010-0000-0500-0000C1000000}" name="Stĺpec193" dataDxfId="815"/>
    <tableColumn id="194" xr3:uid="{00000000-0010-0000-0500-0000C2000000}" name="Stĺpec194" dataDxfId="814"/>
    <tableColumn id="195" xr3:uid="{00000000-0010-0000-0500-0000C3000000}" name="Stĺpec195" dataDxfId="813"/>
    <tableColumn id="196" xr3:uid="{00000000-0010-0000-0500-0000C4000000}" name="Stĺpec196" dataDxfId="812"/>
    <tableColumn id="197" xr3:uid="{00000000-0010-0000-0500-0000C5000000}" name="Stĺpec197" dataDxfId="811"/>
    <tableColumn id="198" xr3:uid="{00000000-0010-0000-0500-0000C6000000}" name="Stĺpec198" dataDxfId="810"/>
    <tableColumn id="199" xr3:uid="{00000000-0010-0000-0500-0000C7000000}" name="Stĺpec199" dataDxfId="809"/>
    <tableColumn id="200" xr3:uid="{00000000-0010-0000-0500-0000C8000000}" name="Stĺpec200" dataDxfId="808"/>
    <tableColumn id="201" xr3:uid="{00000000-0010-0000-0500-0000C9000000}" name="Stĺpec201" dataDxfId="807"/>
    <tableColumn id="202" xr3:uid="{00000000-0010-0000-0500-0000CA000000}" name="Stĺpec202" dataDxfId="806"/>
    <tableColumn id="203" xr3:uid="{00000000-0010-0000-0500-0000CB000000}" name="Stĺpec203" dataDxfId="805"/>
    <tableColumn id="204" xr3:uid="{00000000-0010-0000-0500-0000CC000000}" name="Stĺpec204" dataDxfId="804"/>
    <tableColumn id="205" xr3:uid="{00000000-0010-0000-0500-0000CD000000}" name="Stĺpec205" dataDxfId="803"/>
    <tableColumn id="206" xr3:uid="{00000000-0010-0000-0500-0000CE000000}" name="Stĺpec206" dataDxfId="802"/>
    <tableColumn id="207" xr3:uid="{00000000-0010-0000-0500-0000CF000000}" name="Stĺpec207" dataDxfId="801"/>
    <tableColumn id="208" xr3:uid="{00000000-0010-0000-0500-0000D0000000}" name="Stĺpec208" dataDxfId="800"/>
    <tableColumn id="209" xr3:uid="{00000000-0010-0000-0500-0000D1000000}" name="Stĺpec209" dataDxfId="799"/>
    <tableColumn id="210" xr3:uid="{00000000-0010-0000-0500-0000D2000000}" name="Stĺpec210" dataDxfId="798"/>
    <tableColumn id="211" xr3:uid="{00000000-0010-0000-0500-0000D3000000}" name="Stĺpec211" dataDxfId="797"/>
    <tableColumn id="212" xr3:uid="{00000000-0010-0000-0500-0000D4000000}" name="Stĺpec212" dataDxfId="796"/>
    <tableColumn id="213" xr3:uid="{00000000-0010-0000-0500-0000D5000000}" name="Stĺpec213" dataDxfId="795"/>
    <tableColumn id="214" xr3:uid="{00000000-0010-0000-0500-0000D6000000}" name="Stĺpec214" dataDxfId="794"/>
    <tableColumn id="215" xr3:uid="{00000000-0010-0000-0500-0000D7000000}" name="Stĺpec215" dataDxfId="793"/>
    <tableColumn id="216" xr3:uid="{00000000-0010-0000-0500-0000D8000000}" name="Stĺpec216" dataDxfId="792"/>
    <tableColumn id="217" xr3:uid="{00000000-0010-0000-0500-0000D9000000}" name="Stĺpec217" dataDxfId="791"/>
    <tableColumn id="218" xr3:uid="{00000000-0010-0000-0500-0000DA000000}" name="Stĺpec218" dataDxfId="790"/>
    <tableColumn id="219" xr3:uid="{00000000-0010-0000-0500-0000DB000000}" name="Stĺpec219" dataDxfId="789"/>
    <tableColumn id="220" xr3:uid="{00000000-0010-0000-0500-0000DC000000}" name="Stĺpec220" dataDxfId="788"/>
    <tableColumn id="221" xr3:uid="{00000000-0010-0000-0500-0000DD000000}" name="Stĺpec221" dataDxfId="787"/>
    <tableColumn id="227" xr3:uid="{00000000-0010-0000-0500-0000E3000000}" name="Stĺpec227" dataDxfId="786"/>
    <tableColumn id="226" xr3:uid="{00000000-0010-0000-0500-0000E2000000}" name="Stĺpec226" dataDxfId="785"/>
    <tableColumn id="225" xr3:uid="{00000000-0010-0000-0500-0000E1000000}" name="Stĺpec225" dataDxfId="784"/>
    <tableColumn id="224" xr3:uid="{00000000-0010-0000-0500-0000E0000000}" name="Stĺpec224" dataDxfId="783"/>
    <tableColumn id="223" xr3:uid="{00000000-0010-0000-0500-0000DF000000}" name="Stĺpec223" dataDxfId="782"/>
    <tableColumn id="316" xr3:uid="{00000000-0010-0000-0500-00003C010000}" name="Stĺpec316" dataDxfId="781"/>
    <tableColumn id="315" xr3:uid="{00000000-0010-0000-0500-00003B010000}" name="Stĺpec315" dataDxfId="780"/>
    <tableColumn id="314" xr3:uid="{00000000-0010-0000-0500-00003A010000}" name="Stĺpec314" dataDxfId="779"/>
    <tableColumn id="313" xr3:uid="{00000000-0010-0000-0500-000039010000}" name="Stĺpec313" dataDxfId="778"/>
    <tableColumn id="312" xr3:uid="{00000000-0010-0000-0500-000038010000}" name="Stĺpec312" dataDxfId="777"/>
    <tableColumn id="311" xr3:uid="{00000000-0010-0000-0500-000037010000}" name="Stĺpec311" dataDxfId="776"/>
    <tableColumn id="310" xr3:uid="{00000000-0010-0000-0500-000036010000}" name="Stĺpec310" dataDxfId="775"/>
    <tableColumn id="230" xr3:uid="{00000000-0010-0000-0500-0000E6000000}" name="Stĺpec230" dataDxfId="774"/>
    <tableColumn id="229" xr3:uid="{00000000-0010-0000-0500-0000E5000000}" name="Stĺpec229" dataDxfId="773"/>
    <tableColumn id="228" xr3:uid="{00000000-0010-0000-0500-0000E4000000}" name="Stĺpec228" dataDxfId="772"/>
    <tableColumn id="325" xr3:uid="{00000000-0010-0000-0500-000045010000}" name="Stĺpec325" dataDxfId="771"/>
    <tableColumn id="324" xr3:uid="{00000000-0010-0000-0500-000044010000}" name="Stĺpec324" dataDxfId="770"/>
    <tableColumn id="323" xr3:uid="{00000000-0010-0000-0500-000043010000}" name="Stĺpec323" dataDxfId="769"/>
    <tableColumn id="322" xr3:uid="{00000000-0010-0000-0500-000042010000}" name="Stĺpec322" dataDxfId="768"/>
    <tableColumn id="321" xr3:uid="{00000000-0010-0000-0500-000041010000}" name="Stĺpec321" dataDxfId="767"/>
    <tableColumn id="320" xr3:uid="{00000000-0010-0000-0500-000040010000}" name="Stĺpec320" dataDxfId="766"/>
    <tableColumn id="319" xr3:uid="{00000000-0010-0000-0500-00003F010000}" name="Stĺpec319" dataDxfId="765"/>
    <tableColumn id="318" xr3:uid="{00000000-0010-0000-0500-00003E010000}" name="Stĺpec318" dataDxfId="764"/>
    <tableColumn id="317" xr3:uid="{00000000-0010-0000-0500-00003D010000}" name="Stĺpec317" dataDxfId="763"/>
    <tableColumn id="346" xr3:uid="{00000000-0010-0000-0500-00005A010000}" name="Stĺpec346" dataDxfId="762"/>
    <tableColumn id="345" xr3:uid="{00000000-0010-0000-0500-000059010000}" name="Stĺpec345" dataDxfId="761"/>
    <tableColumn id="344" xr3:uid="{00000000-0010-0000-0500-000058010000}" name="Stĺpec344" dataDxfId="760"/>
    <tableColumn id="343" xr3:uid="{00000000-0010-0000-0500-000057010000}" name="Stĺpec343" dataDxfId="759"/>
    <tableColumn id="342" xr3:uid="{00000000-0010-0000-0500-000056010000}" name="Stĺpec342" dataDxfId="758"/>
    <tableColumn id="341" xr3:uid="{00000000-0010-0000-0500-000055010000}" name="Stĺpec341" dataDxfId="757"/>
    <tableColumn id="340" xr3:uid="{00000000-0010-0000-0500-000054010000}" name="Stĺpec340" dataDxfId="756"/>
    <tableColumn id="339" xr3:uid="{00000000-0010-0000-0500-000053010000}" name="Stĺpec339" dataDxfId="755"/>
    <tableColumn id="338" xr3:uid="{00000000-0010-0000-0500-000052010000}" name="Stĺpec338" dataDxfId="754"/>
    <tableColumn id="337" xr3:uid="{00000000-0010-0000-0500-000051010000}" name="Stĺpec337" dataDxfId="753"/>
    <tableColumn id="336" xr3:uid="{00000000-0010-0000-0500-000050010000}" name="Stĺpec336" dataDxfId="752"/>
    <tableColumn id="335" xr3:uid="{00000000-0010-0000-0500-00004F010000}" name="Stĺpec335" dataDxfId="751"/>
    <tableColumn id="334" xr3:uid="{00000000-0010-0000-0500-00004E010000}" name="Stĺpec334" dataDxfId="750"/>
    <tableColumn id="333" xr3:uid="{00000000-0010-0000-0500-00004D010000}" name="Stĺpec333" dataDxfId="749"/>
    <tableColumn id="332" xr3:uid="{00000000-0010-0000-0500-00004C010000}" name="Stĺpec332" dataDxfId="748"/>
    <tableColumn id="331" xr3:uid="{00000000-0010-0000-0500-00004B010000}" name="Stĺpec331" dataDxfId="747"/>
    <tableColumn id="330" xr3:uid="{00000000-0010-0000-0500-00004A010000}" name="Stĺpec330" dataDxfId="746"/>
    <tableColumn id="329" xr3:uid="{00000000-0010-0000-0500-000049010000}" name="Stĺpec329" dataDxfId="745"/>
    <tableColumn id="328" xr3:uid="{00000000-0010-0000-0500-000048010000}" name="Stĺpec328" dataDxfId="744"/>
    <tableColumn id="327" xr3:uid="{00000000-0010-0000-0500-000047010000}" name="Stĺpec327" dataDxfId="743"/>
    <tableColumn id="326" xr3:uid="{00000000-0010-0000-0500-000046010000}" name="Stĺpec326" dataDxfId="742"/>
    <tableColumn id="351" xr3:uid="{00000000-0010-0000-0500-00005F010000}" name="Stĺpec351" dataDxfId="741"/>
    <tableColumn id="350" xr3:uid="{00000000-0010-0000-0500-00005E010000}" name="Stĺpec350" dataDxfId="740"/>
    <tableColumn id="349" xr3:uid="{00000000-0010-0000-0500-00005D010000}" name="Stĺpec349" dataDxfId="739"/>
    <tableColumn id="348" xr3:uid="{00000000-0010-0000-0500-00005C010000}" name="Stĺpec348" dataDxfId="738"/>
    <tableColumn id="347" xr3:uid="{00000000-0010-0000-0500-00005B010000}" name="Stĺpec347" dataDxfId="737"/>
    <tableColumn id="361" xr3:uid="{00000000-0010-0000-0500-000069010000}" name="Stĺpec361" dataDxfId="736"/>
    <tableColumn id="360" xr3:uid="{00000000-0010-0000-0500-000068010000}" name="Stĺpec360" dataDxfId="735"/>
    <tableColumn id="359" xr3:uid="{00000000-0010-0000-0500-000067010000}" name="Stĺpec359" dataDxfId="734"/>
    <tableColumn id="358" xr3:uid="{00000000-0010-0000-0500-000066010000}" name="Stĺpec358" dataDxfId="733"/>
    <tableColumn id="357" xr3:uid="{00000000-0010-0000-0500-000065010000}" name="Stĺpec357" dataDxfId="732"/>
    <tableColumn id="356" xr3:uid="{00000000-0010-0000-0500-000064010000}" name="Stĺpec356" dataDxfId="731"/>
    <tableColumn id="355" xr3:uid="{00000000-0010-0000-0500-000063010000}" name="Stĺpec355" dataDxfId="730"/>
    <tableColumn id="354" xr3:uid="{00000000-0010-0000-0500-000062010000}" name="Stĺpec354" dataDxfId="729"/>
    <tableColumn id="353" xr3:uid="{00000000-0010-0000-0500-000061010000}" name="Stĺpec353" dataDxfId="728"/>
    <tableColumn id="352" xr3:uid="{00000000-0010-0000-0500-000060010000}" name="Stĺpec352" dataDxfId="727"/>
    <tableColumn id="366" xr3:uid="{00000000-0010-0000-0500-00006E010000}" name="Stĺpec366" dataDxfId="726"/>
    <tableColumn id="365" xr3:uid="{00000000-0010-0000-0500-00006D010000}" name="Stĺpec365" dataDxfId="725"/>
    <tableColumn id="364" xr3:uid="{00000000-0010-0000-0500-00006C010000}" name="Stĺpec364" dataDxfId="724"/>
    <tableColumn id="363" xr3:uid="{00000000-0010-0000-0500-00006B010000}" name="Stĺpec363" dataDxfId="723"/>
    <tableColumn id="362" xr3:uid="{00000000-0010-0000-0500-00006A010000}" name="Stĺpec362" dataDxfId="722"/>
    <tableColumn id="372" xr3:uid="{00000000-0010-0000-0500-000074010000}" name="Stĺpec372" dataDxfId="721"/>
    <tableColumn id="371" xr3:uid="{00000000-0010-0000-0500-000073010000}" name="Stĺpec371" dataDxfId="720"/>
    <tableColumn id="370" xr3:uid="{00000000-0010-0000-0500-000072010000}" name="Stĺpec370" dataDxfId="719"/>
    <tableColumn id="369" xr3:uid="{00000000-0010-0000-0500-000071010000}" name="Stĺpec369" dataDxfId="718"/>
    <tableColumn id="368" xr3:uid="{00000000-0010-0000-0500-000070010000}" name="Stĺpec368" dataDxfId="717"/>
    <tableColumn id="367" xr3:uid="{00000000-0010-0000-0500-00006F010000}" name="Stĺpec367" dataDxfId="716"/>
    <tableColumn id="382" xr3:uid="{00000000-0010-0000-0500-00007E010000}" name="Stĺpec382" dataDxfId="715"/>
    <tableColumn id="381" xr3:uid="{00000000-0010-0000-0500-00007D010000}" name="Stĺpec381" dataDxfId="714"/>
    <tableColumn id="380" xr3:uid="{00000000-0010-0000-0500-00007C010000}" name="Stĺpec380" dataDxfId="713"/>
    <tableColumn id="379" xr3:uid="{00000000-0010-0000-0500-00007B010000}" name="Stĺpec379" dataDxfId="712"/>
    <tableColumn id="378" xr3:uid="{00000000-0010-0000-0500-00007A010000}" name="Stĺpec378" dataDxfId="711"/>
    <tableColumn id="377" xr3:uid="{00000000-0010-0000-0500-000079010000}" name="Stĺpec377" dataDxfId="710"/>
    <tableColumn id="376" xr3:uid="{00000000-0010-0000-0500-000078010000}" name="Stĺpec376" dataDxfId="709"/>
    <tableColumn id="375" xr3:uid="{00000000-0010-0000-0500-000077010000}" name="Stĺpec375" dataDxfId="708"/>
    <tableColumn id="374" xr3:uid="{00000000-0010-0000-0500-000076010000}" name="Stĺpec374" dataDxfId="707"/>
    <tableColumn id="373" xr3:uid="{00000000-0010-0000-0500-000075010000}" name="Stĺpec373" dataDxfId="706"/>
    <tableColumn id="440" xr3:uid="{00000000-0010-0000-0500-0000B8010000}" name="Stĺpec440" dataDxfId="705"/>
    <tableColumn id="439" xr3:uid="{00000000-0010-0000-0500-0000B7010000}" name="Stĺpec439" dataDxfId="704"/>
    <tableColumn id="438" xr3:uid="{00000000-0010-0000-0500-0000B6010000}" name="Stĺpec438" dataDxfId="703"/>
    <tableColumn id="437" xr3:uid="{00000000-0010-0000-0500-0000B5010000}" name="Stĺpec437" dataDxfId="702"/>
    <tableColumn id="436" xr3:uid="{00000000-0010-0000-0500-0000B4010000}" name="Stĺpec436" dataDxfId="701"/>
    <tableColumn id="435" xr3:uid="{00000000-0010-0000-0500-0000B3010000}" name="Stĺpec435" dataDxfId="700"/>
    <tableColumn id="434" xr3:uid="{00000000-0010-0000-0500-0000B2010000}" name="Stĺpec434" dataDxfId="699"/>
    <tableColumn id="433" xr3:uid="{00000000-0010-0000-0500-0000B1010000}" name="Stĺpec433" dataDxfId="698"/>
    <tableColumn id="432" xr3:uid="{00000000-0010-0000-0500-0000B0010000}" name="Stĺpec432" dataDxfId="697"/>
    <tableColumn id="431" xr3:uid="{00000000-0010-0000-0500-0000AF010000}" name="Stĺpec431" dataDxfId="696"/>
    <tableColumn id="430" xr3:uid="{00000000-0010-0000-0500-0000AE010000}" name="Stĺpec430" dataDxfId="695"/>
    <tableColumn id="429" xr3:uid="{00000000-0010-0000-0500-0000AD010000}" name="Stĺpec429" dataDxfId="694"/>
    <tableColumn id="428" xr3:uid="{00000000-0010-0000-0500-0000AC010000}" name="Stĺpec428" dataDxfId="693"/>
    <tableColumn id="427" xr3:uid="{00000000-0010-0000-0500-0000AB010000}" name="Stĺpec427" dataDxfId="692"/>
    <tableColumn id="426" xr3:uid="{00000000-0010-0000-0500-0000AA010000}" name="Stĺpec426" dataDxfId="691"/>
    <tableColumn id="425" xr3:uid="{00000000-0010-0000-0500-0000A9010000}" name="Stĺpec425" dataDxfId="690"/>
    <tableColumn id="424" xr3:uid="{00000000-0010-0000-0500-0000A8010000}" name="Stĺpec424" dataDxfId="689"/>
    <tableColumn id="423" xr3:uid="{00000000-0010-0000-0500-0000A7010000}" name="Stĺpec423" dataDxfId="688"/>
    <tableColumn id="404" xr3:uid="{00000000-0010-0000-0500-000094010000}" name="Stĺpec404" dataDxfId="687"/>
    <tableColumn id="403" xr3:uid="{00000000-0010-0000-0500-000093010000}" name="Stĺpec403" dataDxfId="686"/>
    <tableColumn id="402" xr3:uid="{00000000-0010-0000-0500-000092010000}" name="Stĺpec402" dataDxfId="685"/>
    <tableColumn id="401" xr3:uid="{00000000-0010-0000-0500-000091010000}" name="Stĺpec401" dataDxfId="684"/>
    <tableColumn id="400" xr3:uid="{00000000-0010-0000-0500-000090010000}" name="Stĺpec400" dataDxfId="683"/>
    <tableColumn id="399" xr3:uid="{00000000-0010-0000-0500-00008F010000}" name="Stĺpec399" dataDxfId="682"/>
    <tableColumn id="398" xr3:uid="{00000000-0010-0000-0500-00008E010000}" name="Stĺpec398" dataDxfId="681"/>
    <tableColumn id="397" xr3:uid="{00000000-0010-0000-0500-00008D010000}" name="Stĺpec397" dataDxfId="680"/>
    <tableColumn id="396" xr3:uid="{00000000-0010-0000-0500-00008C010000}" name="Stĺpec396" dataDxfId="679"/>
    <tableColumn id="395" xr3:uid="{00000000-0010-0000-0500-00008B010000}" name="Stĺpec395" dataDxfId="678"/>
    <tableColumn id="394" xr3:uid="{00000000-0010-0000-0500-00008A010000}" name="Stĺpec394" dataDxfId="677"/>
    <tableColumn id="393" xr3:uid="{00000000-0010-0000-0500-000089010000}" name="Stĺpec393" dataDxfId="676"/>
    <tableColumn id="392" xr3:uid="{00000000-0010-0000-0500-000088010000}" name="Stĺpec392" dataDxfId="675"/>
    <tableColumn id="391" xr3:uid="{00000000-0010-0000-0500-000087010000}" name="Stĺpec391" dataDxfId="674"/>
    <tableColumn id="390" xr3:uid="{00000000-0010-0000-0500-000086010000}" name="Stĺpec390" dataDxfId="673"/>
    <tableColumn id="389" xr3:uid="{00000000-0010-0000-0500-000085010000}" name="Stĺpec389" dataDxfId="672"/>
    <tableColumn id="388" xr3:uid="{00000000-0010-0000-0500-000084010000}" name="Stĺpec388" dataDxfId="671"/>
    <tableColumn id="387" xr3:uid="{00000000-0010-0000-0500-000083010000}" name="Stĺpec387" dataDxfId="670"/>
    <tableColumn id="386" xr3:uid="{00000000-0010-0000-0500-000082010000}" name="Stĺpec386" dataDxfId="669"/>
    <tableColumn id="385" xr3:uid="{00000000-0010-0000-0500-000081010000}" name="Stĺpec385" dataDxfId="668"/>
    <tableColumn id="384" xr3:uid="{00000000-0010-0000-0500-000080010000}" name="Stĺpec384" dataDxfId="667"/>
    <tableColumn id="383" xr3:uid="{00000000-0010-0000-0500-00007F010000}" name="Stĺpec383" dataDxfId="666"/>
    <tableColumn id="449" xr3:uid="{00000000-0010-0000-0500-0000C1010000}" name="Stĺpec449" dataDxfId="665"/>
    <tableColumn id="448" xr3:uid="{00000000-0010-0000-0500-0000C0010000}" name="Stĺpec448" dataDxfId="664"/>
    <tableColumn id="447" xr3:uid="{00000000-0010-0000-0500-0000BF010000}" name="Stĺpec447" dataDxfId="663"/>
    <tableColumn id="446" xr3:uid="{00000000-0010-0000-0500-0000BE010000}" name="Stĺpec446" dataDxfId="662"/>
    <tableColumn id="445" xr3:uid="{00000000-0010-0000-0500-0000BD010000}" name="Stĺpec445" dataDxfId="661"/>
    <tableColumn id="444" xr3:uid="{00000000-0010-0000-0500-0000BC010000}" name="Stĺpec444" dataDxfId="660"/>
    <tableColumn id="443" xr3:uid="{00000000-0010-0000-0500-0000BB010000}" name="Stĺpec443" dataDxfId="659"/>
    <tableColumn id="442" xr3:uid="{00000000-0010-0000-0500-0000BA010000}" name="Stĺpec442" dataDxfId="658"/>
    <tableColumn id="441" xr3:uid="{00000000-0010-0000-0500-0000B9010000}" name="Stĺpec441" dataDxfId="657"/>
    <tableColumn id="458" xr3:uid="{00000000-0010-0000-0500-0000CA010000}" name="Stĺpec458" dataDxfId="656"/>
    <tableColumn id="457" xr3:uid="{00000000-0010-0000-0500-0000C9010000}" name="Stĺpec457" dataDxfId="655"/>
    <tableColumn id="456" xr3:uid="{00000000-0010-0000-0500-0000C8010000}" name="Stĺpec456" dataDxfId="654"/>
    <tableColumn id="455" xr3:uid="{00000000-0010-0000-0500-0000C7010000}" name="Stĺpec455" dataDxfId="653"/>
    <tableColumn id="454" xr3:uid="{00000000-0010-0000-0500-0000C6010000}" name="Stĺpec454" dataDxfId="652"/>
    <tableColumn id="453" xr3:uid="{00000000-0010-0000-0500-0000C5010000}" name="Stĺpec453" dataDxfId="651"/>
    <tableColumn id="452" xr3:uid="{00000000-0010-0000-0500-0000C4010000}" name="Stĺpec452" dataDxfId="650"/>
    <tableColumn id="451" xr3:uid="{00000000-0010-0000-0500-0000C3010000}" name="Stĺpec451" dataDxfId="649"/>
    <tableColumn id="450" xr3:uid="{00000000-0010-0000-0500-0000C2010000}" name="Stĺpec450" dataDxfId="648"/>
    <tableColumn id="468" xr3:uid="{00000000-0010-0000-0500-0000D4010000}" name="Stĺpec468" dataDxfId="647"/>
    <tableColumn id="467" xr3:uid="{00000000-0010-0000-0500-0000D3010000}" name="Stĺpec467" dataDxfId="646"/>
    <tableColumn id="466" xr3:uid="{00000000-0010-0000-0500-0000D2010000}" name="Stĺpec466" dataDxfId="645"/>
    <tableColumn id="465" xr3:uid="{00000000-0010-0000-0500-0000D1010000}" name="Stĺpec465" dataDxfId="644"/>
    <tableColumn id="464" xr3:uid="{00000000-0010-0000-0500-0000D0010000}" name="Stĺpec464" dataDxfId="643"/>
    <tableColumn id="463" xr3:uid="{00000000-0010-0000-0500-0000CF010000}" name="Stĺpec463" dataDxfId="642"/>
    <tableColumn id="462" xr3:uid="{00000000-0010-0000-0500-0000CE010000}" name="Stĺpec462" dataDxfId="641"/>
    <tableColumn id="461" xr3:uid="{00000000-0010-0000-0500-0000CD010000}" name="Stĺpec461" dataDxfId="640"/>
    <tableColumn id="460" xr3:uid="{00000000-0010-0000-0500-0000CC010000}" name="Stĺpec460" dataDxfId="639"/>
    <tableColumn id="459" xr3:uid="{00000000-0010-0000-0500-0000CB010000}" name="Stĺpec459" dataDxfId="638"/>
    <tableColumn id="478" xr3:uid="{B1E6050E-A923-48EE-A8F9-B31134CCF498}" name="Stĺpec478" dataDxfId="637"/>
    <tableColumn id="477" xr3:uid="{D47317D4-1C4F-421D-8E76-D282F5A1CD21}" name="Stĺpec477" dataDxfId="636"/>
    <tableColumn id="476" xr3:uid="{4FEA57C2-8B75-4275-9700-79F0DA8CACB0}" name="Stĺpec476" dataDxfId="635"/>
    <tableColumn id="475" xr3:uid="{AA7F319A-359B-444F-A399-787E1BC09A24}" name="Stĺpec475" dataDxfId="634"/>
    <tableColumn id="474" xr3:uid="{A2D83B78-5C92-473B-A98B-B1826E569922}" name="Stĺpec474" dataDxfId="633"/>
    <tableColumn id="473" xr3:uid="{2F435728-3B01-43BB-A559-A198FF09328F}" name="Stĺpec473" dataDxfId="632"/>
    <tableColumn id="472" xr3:uid="{FBE1000C-CC22-4C96-B679-70B287BF887C}" name="Stĺpec472" dataDxfId="631"/>
    <tableColumn id="471" xr3:uid="{2E184A60-2C4D-4B2B-8666-A365E28D752F}" name="Stĺpec471" dataDxfId="630"/>
    <tableColumn id="470" xr3:uid="{FD93B9D5-0D08-4FDA-B803-FF2685EA9700}" name="Stĺpec470" dataDxfId="629"/>
    <tableColumn id="469" xr3:uid="{3B3D3B2D-352E-4BF9-BDD5-010255BAB7AB}" name="Stĺpec469" dataDxfId="628"/>
    <tableColumn id="494" xr3:uid="{68207F4B-1F48-48C2-BAD1-4685FDAEF62B}" name="Stĺpec494" dataDxfId="627"/>
    <tableColumn id="493" xr3:uid="{92960ED6-7FCF-40EC-B4B6-1975E6EFF227}" name="Stĺpec493" dataDxfId="626"/>
    <tableColumn id="492" xr3:uid="{2E719A4F-46AD-4844-8928-A981358BDFE6}" name="Stĺpec492" dataDxfId="625"/>
    <tableColumn id="491" xr3:uid="{18006105-E39A-45D3-8B7E-204F33D6C5A0}" name="Stĺpec491" dataDxfId="624"/>
    <tableColumn id="490" xr3:uid="{581F4316-E04C-4CB0-B32B-9A9D249FB14E}" name="Stĺpec490" dataDxfId="623"/>
    <tableColumn id="489" xr3:uid="{E6FB0788-35DB-48D1-90E1-419375D0FF7A}" name="Stĺpec489" dataDxfId="622"/>
    <tableColumn id="488" xr3:uid="{6FDF904A-B62B-48A1-86B8-FE6C6F18F728}" name="Stĺpec488" dataDxfId="621"/>
    <tableColumn id="487" xr3:uid="{4BBD0CAA-0BCC-47BF-ABA9-4DE502721CBB}" name="Stĺpec487" dataDxfId="620"/>
    <tableColumn id="486" xr3:uid="{69681F51-EACA-4E15-9F81-FE49232FB01C}" name="Stĺpec486" dataDxfId="619"/>
    <tableColumn id="485" xr3:uid="{AF31B8EA-0AE3-43D8-97B4-A4D3D66BA04D}" name="Stĺpec485" dataDxfId="618"/>
    <tableColumn id="484" xr3:uid="{6A59B686-3486-4D79-8036-80AF8F42A6AD}" name="Stĺpec484" dataDxfId="617"/>
    <tableColumn id="483" xr3:uid="{50B95BCB-0953-4091-9D45-9B8CB69AF5B9}" name="Stĺpec483" dataDxfId="616"/>
    <tableColumn id="482" xr3:uid="{A83608BA-ED20-4EFD-89E8-75C5557F3802}" name="Stĺpec482" dataDxfId="615"/>
    <tableColumn id="481" xr3:uid="{5744DC41-FCF2-44FB-ABB1-3E7617BCE8D1}" name="Stĺpec481" dataDxfId="614"/>
    <tableColumn id="480" xr3:uid="{87F649B7-98BB-4777-A919-DB6D0B7715BB}" name="Stĺpec480" dataDxfId="613"/>
    <tableColumn id="479" xr3:uid="{D6AF145A-AFF9-438E-9CEC-BA3B59BA5ED4}" name="Stĺpec479" dataDxfId="612"/>
    <tableColumn id="504" xr3:uid="{4F6695D8-BB9C-44FA-8673-44D1F4042D5F}" name="Stĺpec504" dataDxfId="611"/>
    <tableColumn id="503" xr3:uid="{C8E0F15A-E0B9-4DC3-967C-49D6980D5D10}" name="Stĺpec503" dataDxfId="610"/>
    <tableColumn id="502" xr3:uid="{68C60778-3706-4C53-A912-33B13984C7FF}" name="Stĺpec502" dataDxfId="609"/>
    <tableColumn id="501" xr3:uid="{86715DF8-04AD-4293-B3AA-6BB3044B48F7}" name="Stĺpec501" dataDxfId="608"/>
    <tableColumn id="500" xr3:uid="{02152AA0-FB24-4D59-801C-A0C32C3824E1}" name="Stĺpec500" dataDxfId="607"/>
    <tableColumn id="499" xr3:uid="{804F6ADF-4106-4B4B-AA8E-94A87D1A146B}" name="Stĺpec499" dataDxfId="606"/>
    <tableColumn id="498" xr3:uid="{C296618D-204B-424B-8E39-FDF71326427F}" name="Stĺpec498" dataDxfId="605"/>
    <tableColumn id="497" xr3:uid="{8009AB0C-8873-41A5-8D21-A9F4F84509C0}" name="Stĺpec497" dataDxfId="604"/>
    <tableColumn id="496" xr3:uid="{7C744F35-E6B3-4242-B1B8-F8EB70EA66CB}" name="Stĺpec496" dataDxfId="603"/>
    <tableColumn id="495" xr3:uid="{D26AF899-41FF-40C0-A835-251BB7B3EFD8}" name="Stĺpec495" dataDxfId="602"/>
    <tableColumn id="522" xr3:uid="{94103D09-423C-4732-82E4-B6378782185C}" name="Stĺpec522" dataDxfId="601"/>
    <tableColumn id="521" xr3:uid="{76982D81-5452-445B-A4E3-407C8AE19956}" name="Stĺpec521" dataDxfId="600"/>
    <tableColumn id="520" xr3:uid="{4E91CC80-EFAD-4A16-889D-7832664DF578}" name="Stĺpec520" dataDxfId="599"/>
    <tableColumn id="519" xr3:uid="{6829C78C-51FD-485A-A9E0-C63F83D67BE6}" name="Stĺpec519" dataDxfId="598"/>
    <tableColumn id="518" xr3:uid="{6ECA7C52-B846-432D-9AC8-F17C5BB1FDDF}" name="Stĺpec518" dataDxfId="597"/>
    <tableColumn id="517" xr3:uid="{C583E71F-DEF0-4946-AE16-6F7F0C007877}" name="Stĺpec517" dataDxfId="596"/>
    <tableColumn id="516" xr3:uid="{15DC7832-AF3E-4523-B90C-1ECE382D230D}" name="Stĺpec516" dataDxfId="595"/>
    <tableColumn id="515" xr3:uid="{7A0AFBCC-9477-4D89-B4AE-C7DAB56C93EF}" name="Stĺpec515" dataDxfId="594"/>
    <tableColumn id="514" xr3:uid="{7789BD95-8EAA-4909-A4D5-733F169D04C3}" name="Stĺpec514" dataDxfId="593"/>
    <tableColumn id="513" xr3:uid="{02E080B0-C6CA-40F3-AE84-D3E39D17CD6E}" name="Stĺpec513" dataDxfId="592"/>
    <tableColumn id="512" xr3:uid="{E9475372-7815-4D1B-8751-DD6BCAE93152}" name="Stĺpec512" dataDxfId="591"/>
    <tableColumn id="511" xr3:uid="{B07E7A4F-141E-4CC8-AE10-C063D349977B}" name="Stĺpec511" dataDxfId="590"/>
    <tableColumn id="510" xr3:uid="{451E11C4-9678-4D46-AA41-6847D74CB369}" name="Stĺpec510" dataDxfId="589"/>
    <tableColumn id="509" xr3:uid="{11A30456-9495-4F4C-BFEE-82EF30025765}" name="Stĺpec509" dataDxfId="588"/>
    <tableColumn id="508" xr3:uid="{F4A17D14-D570-445C-8E2F-F8F6AE474ECB}" name="Stĺpec508" dataDxfId="587"/>
    <tableColumn id="507" xr3:uid="{60F27954-A9CD-4F8E-BACD-D298549333DB}" name="Stĺpec507" dataDxfId="586"/>
    <tableColumn id="506" xr3:uid="{E2247E5E-2353-4FA7-B65F-8ECA7BBBC44F}" name="Stĺpec506" dataDxfId="585"/>
    <tableColumn id="505" xr3:uid="{F1E7FCCD-410E-4784-A107-50E0108CD5F9}" name="Stĺpec505" dataDxfId="584"/>
    <tableColumn id="222" xr3:uid="{00000000-0010-0000-0500-0000DE000000}" name="Stĺpec222" dataDxfId="58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77" headerRowCount="0" totalsRowShown="0">
  <sortState ref="A9:TB77">
    <sortCondition descending="1" ref="J9:J77"/>
  </sortState>
  <tableColumns count="522">
    <tableColumn id="1" xr3:uid="{00000000-0010-0000-0600-000001000000}" name="Stĺpec1" dataDxfId="582"/>
    <tableColumn id="2" xr3:uid="{00000000-0010-0000-0600-000002000000}" name="Stĺpec2" dataDxfId="581"/>
    <tableColumn id="3" xr3:uid="{00000000-0010-0000-0600-000003000000}" name="Stĺpec3" dataDxfId="580"/>
    <tableColumn id="4" xr3:uid="{00000000-0010-0000-0600-000004000000}" name="Stĺpec4" dataDxfId="579"/>
    <tableColumn id="5" xr3:uid="{00000000-0010-0000-0600-000005000000}" name="Stĺpec5"/>
    <tableColumn id="6" xr3:uid="{00000000-0010-0000-0600-000006000000}" name="Stĺpec6" dataDxfId="578"/>
    <tableColumn id="7" xr3:uid="{00000000-0010-0000-0600-000007000000}" name="Stĺpec7" dataDxfId="577"/>
    <tableColumn id="8" xr3:uid="{00000000-0010-0000-0600-000008000000}" name="Stĺpec8"/>
    <tableColumn id="9" xr3:uid="{00000000-0010-0000-0600-000009000000}" name="Stĺpec9" dataDxfId="576"/>
    <tableColumn id="10" xr3:uid="{00000000-0010-0000-0600-00000A000000}" name="Stĺpec10" dataDxfId="575"/>
    <tableColumn id="11" xr3:uid="{00000000-0010-0000-0600-00000B000000}" name="Stĺpec11" dataDxfId="574"/>
    <tableColumn id="12" xr3:uid="{00000000-0010-0000-0600-00000C000000}" name="Stĺpec12" dataDxfId="573"/>
    <tableColumn id="13" xr3:uid="{00000000-0010-0000-0600-00000D000000}" name="Stĺpec13" dataDxfId="572"/>
    <tableColumn id="14" xr3:uid="{00000000-0010-0000-0600-00000E000000}" name="Stĺpec14" dataDxfId="571"/>
    <tableColumn id="15" xr3:uid="{00000000-0010-0000-0600-00000F000000}" name="Stĺpec15" dataDxfId="570"/>
    <tableColumn id="16" xr3:uid="{00000000-0010-0000-0600-000010000000}" name="Stĺpec16" dataDxfId="569"/>
    <tableColumn id="17" xr3:uid="{00000000-0010-0000-0600-000011000000}" name="Stĺpec17" dataDxfId="568"/>
    <tableColumn id="18" xr3:uid="{00000000-0010-0000-0600-000012000000}" name="Stĺpec18" dataDxfId="567"/>
    <tableColumn id="19" xr3:uid="{00000000-0010-0000-0600-000013000000}" name="Stĺpec19" dataDxfId="566"/>
    <tableColumn id="20" xr3:uid="{00000000-0010-0000-0600-000014000000}" name="Stĺpec20" dataDxfId="565"/>
    <tableColumn id="21" xr3:uid="{00000000-0010-0000-0600-000015000000}" name="Stĺpec21" dataDxfId="564"/>
    <tableColumn id="22" xr3:uid="{00000000-0010-0000-0600-000016000000}" name="Stĺpec22" dataDxfId="563"/>
    <tableColumn id="23" xr3:uid="{00000000-0010-0000-0600-000017000000}" name="Stĺpec23" dataDxfId="562"/>
    <tableColumn id="24" xr3:uid="{00000000-0010-0000-0600-000018000000}" name="Stĺpec24" dataDxfId="561"/>
    <tableColumn id="25" xr3:uid="{00000000-0010-0000-0600-000019000000}" name="Stĺpec25" dataDxfId="560"/>
    <tableColumn id="26" xr3:uid="{00000000-0010-0000-0600-00001A000000}" name="Stĺpec26" dataDxfId="559"/>
    <tableColumn id="27" xr3:uid="{00000000-0010-0000-0600-00001B000000}" name="Stĺpec27" dataDxfId="558"/>
    <tableColumn id="28" xr3:uid="{00000000-0010-0000-0600-00001C000000}" name="Stĺpec28" dataDxfId="557"/>
    <tableColumn id="29" xr3:uid="{00000000-0010-0000-0600-00001D000000}" name="Stĺpec29" dataDxfId="556"/>
    <tableColumn id="30" xr3:uid="{00000000-0010-0000-0600-00001E000000}" name="Stĺpec30" dataDxfId="555"/>
    <tableColumn id="31" xr3:uid="{00000000-0010-0000-0600-00001F000000}" name="Stĺpec31" dataDxfId="554"/>
    <tableColumn id="32" xr3:uid="{00000000-0010-0000-0600-000020000000}" name="Stĺpec32" dataDxfId="553"/>
    <tableColumn id="33" xr3:uid="{00000000-0010-0000-0600-000021000000}" name="Stĺpec33" dataDxfId="552"/>
    <tableColumn id="34" xr3:uid="{00000000-0010-0000-0600-000022000000}" name="Stĺpec34" dataDxfId="551"/>
    <tableColumn id="35" xr3:uid="{00000000-0010-0000-0600-000023000000}" name="Stĺpec35" dataDxfId="550"/>
    <tableColumn id="36" xr3:uid="{00000000-0010-0000-0600-000024000000}" name="Stĺpec36" dataDxfId="549"/>
    <tableColumn id="37" xr3:uid="{00000000-0010-0000-0600-000025000000}" name="Stĺpec37" dataDxfId="548"/>
    <tableColumn id="38" xr3:uid="{00000000-0010-0000-0600-000026000000}" name="Stĺpec38" dataDxfId="547"/>
    <tableColumn id="39" xr3:uid="{00000000-0010-0000-0600-000027000000}" name="Stĺpec39" dataDxfId="546"/>
    <tableColumn id="40" xr3:uid="{00000000-0010-0000-0600-000028000000}" name="Stĺpec40" dataDxfId="545"/>
    <tableColumn id="41" xr3:uid="{00000000-0010-0000-0600-000029000000}" name="Stĺpec41" dataDxfId="544"/>
    <tableColumn id="42" xr3:uid="{00000000-0010-0000-0600-00002A000000}" name="Stĺpec42" dataDxfId="543"/>
    <tableColumn id="43" xr3:uid="{00000000-0010-0000-0600-00002B000000}" name="Stĺpec43" dataDxfId="542"/>
    <tableColumn id="44" xr3:uid="{00000000-0010-0000-0600-00002C000000}" name="Stĺpec44" dataDxfId="541"/>
    <tableColumn id="45" xr3:uid="{00000000-0010-0000-0600-00002D000000}" name="Stĺpec45" dataDxfId="540"/>
    <tableColumn id="46" xr3:uid="{00000000-0010-0000-0600-00002E000000}" name="Stĺpec46" dataDxfId="539"/>
    <tableColumn id="47" xr3:uid="{00000000-0010-0000-0600-00002F000000}" name="Stĺpec47" dataDxfId="538"/>
    <tableColumn id="48" xr3:uid="{00000000-0010-0000-0600-000030000000}" name="Stĺpec48" dataDxfId="537"/>
    <tableColumn id="49" xr3:uid="{00000000-0010-0000-0600-000031000000}" name="Stĺpec49" dataDxfId="536"/>
    <tableColumn id="50" xr3:uid="{00000000-0010-0000-0600-000032000000}" name="Stĺpec50" dataDxfId="535"/>
    <tableColumn id="51" xr3:uid="{00000000-0010-0000-0600-000033000000}" name="Stĺpec51" dataDxfId="534"/>
    <tableColumn id="52" xr3:uid="{00000000-0010-0000-0600-000034000000}" name="Stĺpec52" dataDxfId="533"/>
    <tableColumn id="53" xr3:uid="{00000000-0010-0000-0600-000035000000}" name="Stĺpec53" dataDxfId="532"/>
    <tableColumn id="54" xr3:uid="{00000000-0010-0000-0600-000036000000}" name="Stĺpec54" dataDxfId="531"/>
    <tableColumn id="55" xr3:uid="{00000000-0010-0000-0600-000037000000}" name="Stĺpec55" dataDxfId="530"/>
    <tableColumn id="56" xr3:uid="{00000000-0010-0000-0600-000038000000}" name="Stĺpec56" dataDxfId="529"/>
    <tableColumn id="57" xr3:uid="{00000000-0010-0000-0600-000039000000}" name="Stĺpec57" dataDxfId="528"/>
    <tableColumn id="58" xr3:uid="{00000000-0010-0000-0600-00003A000000}" name="Stĺpec58" dataDxfId="527"/>
    <tableColumn id="59" xr3:uid="{00000000-0010-0000-0600-00003B000000}" name="Stĺpec59" dataDxfId="526"/>
    <tableColumn id="60" xr3:uid="{00000000-0010-0000-0600-00003C000000}" name="Stĺpec60" dataDxfId="525"/>
    <tableColumn id="64" xr3:uid="{00000000-0010-0000-0600-000040000000}" name="Stĺpec64" dataDxfId="524"/>
    <tableColumn id="65" xr3:uid="{00000000-0010-0000-0600-000041000000}" name="Stĺpec65" dataDxfId="523"/>
    <tableColumn id="66" xr3:uid="{00000000-0010-0000-0600-000042000000}" name="Stĺpec66" dataDxfId="522"/>
    <tableColumn id="67" xr3:uid="{00000000-0010-0000-0600-000043000000}" name="Stĺpec67" dataDxfId="521"/>
    <tableColumn id="68" xr3:uid="{00000000-0010-0000-0600-000044000000}" name="Stĺpec68" dataDxfId="520"/>
    <tableColumn id="69" xr3:uid="{00000000-0010-0000-0600-000045000000}" name="Stĺpec69" dataDxfId="519"/>
    <tableColumn id="70" xr3:uid="{00000000-0010-0000-0600-000046000000}" name="Stĺpec70" dataDxfId="518"/>
    <tableColumn id="71" xr3:uid="{00000000-0010-0000-0600-000047000000}" name="Stĺpec71" dataDxfId="517"/>
    <tableColumn id="72" xr3:uid="{00000000-0010-0000-0600-000048000000}" name="Stĺpec72" dataDxfId="516"/>
    <tableColumn id="73" xr3:uid="{00000000-0010-0000-0600-000049000000}" name="Stĺpec73" dataDxfId="515"/>
    <tableColumn id="74" xr3:uid="{00000000-0010-0000-0600-00004A000000}" name="Stĺpec74" dataDxfId="514"/>
    <tableColumn id="75" xr3:uid="{00000000-0010-0000-0600-00004B000000}" name="Stĺpec75" dataDxfId="513"/>
    <tableColumn id="76" xr3:uid="{00000000-0010-0000-0600-00004C000000}" name="Stĺpec76" dataDxfId="512"/>
    <tableColumn id="77" xr3:uid="{00000000-0010-0000-0600-00004D000000}" name="Stĺpec77" dataDxfId="511"/>
    <tableColumn id="78" xr3:uid="{00000000-0010-0000-0600-00004E000000}" name="Stĺpec78" dataDxfId="510"/>
    <tableColumn id="79" xr3:uid="{00000000-0010-0000-0600-00004F000000}" name="Stĺpec79" dataDxfId="509"/>
    <tableColumn id="80" xr3:uid="{00000000-0010-0000-0600-000050000000}" name="Stĺpec80" dataDxfId="508"/>
    <tableColumn id="81" xr3:uid="{00000000-0010-0000-0600-000051000000}" name="Stĺpec81" dataDxfId="507"/>
    <tableColumn id="82" xr3:uid="{00000000-0010-0000-0600-000052000000}" name="Stĺpec82" dataDxfId="506"/>
    <tableColumn id="83" xr3:uid="{00000000-0010-0000-0600-000053000000}" name="Stĺpec83" dataDxfId="505"/>
    <tableColumn id="84" xr3:uid="{00000000-0010-0000-0600-000054000000}" name="Stĺpec84" dataDxfId="504"/>
    <tableColumn id="85" xr3:uid="{00000000-0010-0000-0600-000055000000}" name="Stĺpec85" dataDxfId="503"/>
    <tableColumn id="86" xr3:uid="{00000000-0010-0000-0600-000056000000}" name="Stĺpec86" dataDxfId="502"/>
    <tableColumn id="87" xr3:uid="{00000000-0010-0000-0600-000057000000}" name="Stĺpec87" dataDxfId="501"/>
    <tableColumn id="88" xr3:uid="{00000000-0010-0000-0600-000058000000}" name="Stĺpec88" dataDxfId="500"/>
    <tableColumn id="90" xr3:uid="{00000000-0010-0000-0600-00005A000000}" name="Stĺpec90" dataDxfId="499"/>
    <tableColumn id="91" xr3:uid="{00000000-0010-0000-0600-00005B000000}" name="Stĺpec91" dataDxfId="498"/>
    <tableColumn id="92" xr3:uid="{00000000-0010-0000-0600-00005C000000}" name="Stĺpec92" dataDxfId="497"/>
    <tableColumn id="93" xr3:uid="{00000000-0010-0000-0600-00005D000000}" name="Stĺpec93" dataDxfId="496"/>
    <tableColumn id="94" xr3:uid="{00000000-0010-0000-0600-00005E000000}" name="Stĺpec94" dataDxfId="495"/>
    <tableColumn id="95" xr3:uid="{00000000-0010-0000-0600-00005F000000}" name="Stĺpec95" dataDxfId="494"/>
    <tableColumn id="96" xr3:uid="{00000000-0010-0000-0600-000060000000}" name="Stĺpec96" dataDxfId="493"/>
    <tableColumn id="97" xr3:uid="{00000000-0010-0000-0600-000061000000}" name="Stĺpec97" dataDxfId="492"/>
    <tableColumn id="98" xr3:uid="{00000000-0010-0000-0600-000062000000}" name="Stĺpec98" dataDxfId="491"/>
    <tableColumn id="99" xr3:uid="{00000000-0010-0000-0600-000063000000}" name="Stĺpec99" dataDxfId="490"/>
    <tableColumn id="100" xr3:uid="{00000000-0010-0000-0600-000064000000}" name="Stĺpec100" dataDxfId="489"/>
    <tableColumn id="101" xr3:uid="{00000000-0010-0000-0600-000065000000}" name="Stĺpec101" dataDxfId="488"/>
    <tableColumn id="102" xr3:uid="{00000000-0010-0000-0600-000066000000}" name="Stĺpec102" dataDxfId="487"/>
    <tableColumn id="103" xr3:uid="{00000000-0010-0000-0600-000067000000}" name="Stĺpec103" dataDxfId="486"/>
    <tableColumn id="104" xr3:uid="{00000000-0010-0000-0600-000068000000}" name="Stĺpec104" dataDxfId="485"/>
    <tableColumn id="105" xr3:uid="{00000000-0010-0000-0600-000069000000}" name="Stĺpec105" dataDxfId="484"/>
    <tableColumn id="106" xr3:uid="{00000000-0010-0000-0600-00006A000000}" name="Stĺpec106" dataDxfId="483"/>
    <tableColumn id="107" xr3:uid="{00000000-0010-0000-0600-00006B000000}" name="Stĺpec107" dataDxfId="482"/>
    <tableColumn id="405" xr3:uid="{00000000-0010-0000-0600-000095010000}" name="Stĺpec405" dataDxfId="481"/>
    <tableColumn id="117" xr3:uid="{00000000-0010-0000-0600-000075000000}" name="Stĺpec117" dataDxfId="480"/>
    <tableColumn id="89" xr3:uid="{00000000-0010-0000-0600-000059000000}" name="Stĺpec89" dataDxfId="479"/>
    <tableColumn id="63" xr3:uid="{00000000-0010-0000-0600-00003F000000}" name="Stĺpec63" dataDxfId="478"/>
    <tableColumn id="62" xr3:uid="{00000000-0010-0000-0600-00003E000000}" name="Stĺpec62" dataDxfId="477"/>
    <tableColumn id="61" xr3:uid="{00000000-0010-0000-0600-00003D000000}" name="Stĺpec61" dataDxfId="476"/>
    <tableColumn id="407" xr3:uid="{00000000-0010-0000-0600-000097010000}" name="Stĺpec407" dataDxfId="475"/>
    <tableColumn id="406" xr3:uid="{00000000-0010-0000-0600-000096010000}" name="Stĺpec406" dataDxfId="474"/>
    <tableColumn id="156" xr3:uid="{00000000-0010-0000-0600-00009C000000}" name="Stĺpec156" dataDxfId="473"/>
    <tableColumn id="108" xr3:uid="{00000000-0010-0000-0600-00006C000000}" name="Stĺpec108" dataDxfId="472"/>
    <tableColumn id="109" xr3:uid="{00000000-0010-0000-0600-00006D000000}" name="Stĺpec109" dataDxfId="471"/>
    <tableColumn id="110" xr3:uid="{00000000-0010-0000-0600-00006E000000}" name="Stĺpec110" dataDxfId="470"/>
    <tableColumn id="111" xr3:uid="{00000000-0010-0000-0600-00006F000000}" name="Stĺpec111" dataDxfId="469"/>
    <tableColumn id="112" xr3:uid="{00000000-0010-0000-0600-000070000000}" name="Stĺpec112" dataDxfId="468"/>
    <tableColumn id="113" xr3:uid="{00000000-0010-0000-0600-000071000000}" name="Stĺpec113" dataDxfId="467"/>
    <tableColumn id="114" xr3:uid="{00000000-0010-0000-0600-000072000000}" name="Stĺpec114" dataDxfId="466"/>
    <tableColumn id="115" xr3:uid="{00000000-0010-0000-0600-000073000000}" name="Stĺpec115" dataDxfId="465"/>
    <tableColumn id="116" xr3:uid="{00000000-0010-0000-0600-000074000000}" name="Stĺpec116" dataDxfId="464"/>
    <tableColumn id="118" xr3:uid="{00000000-0010-0000-0600-000076000000}" name="Stĺpec118" dataDxfId="463"/>
    <tableColumn id="119" xr3:uid="{00000000-0010-0000-0600-000077000000}" name="Stĺpec119" dataDxfId="462"/>
    <tableColumn id="120" xr3:uid="{00000000-0010-0000-0600-000078000000}" name="Stĺpec120" dataDxfId="461"/>
    <tableColumn id="121" xr3:uid="{00000000-0010-0000-0600-000079000000}" name="Stĺpec121" dataDxfId="460"/>
    <tableColumn id="122" xr3:uid="{00000000-0010-0000-0600-00007A000000}" name="Stĺpec122" dataDxfId="459"/>
    <tableColumn id="123" xr3:uid="{00000000-0010-0000-0600-00007B000000}" name="Stĺpec123" dataDxfId="458"/>
    <tableColumn id="124" xr3:uid="{00000000-0010-0000-0600-00007C000000}" name="Stĺpec124" dataDxfId="457"/>
    <tableColumn id="125" xr3:uid="{00000000-0010-0000-0600-00007D000000}" name="Stĺpec125" dataDxfId="456"/>
    <tableColumn id="261" xr3:uid="{00000000-0010-0000-0600-000005010000}" name="Stĺpec261" dataDxfId="455"/>
    <tableColumn id="260" xr3:uid="{00000000-0010-0000-0600-000004010000}" name="Stĺpec260" dataDxfId="454"/>
    <tableColumn id="126" xr3:uid="{00000000-0010-0000-0600-00007E000000}" name="Stĺpec126" dataDxfId="453"/>
    <tableColumn id="127" xr3:uid="{00000000-0010-0000-0600-00007F000000}" name="Stĺpec127" dataDxfId="452"/>
    <tableColumn id="128" xr3:uid="{00000000-0010-0000-0600-000080000000}" name="Stĺpec128" dataDxfId="451"/>
    <tableColumn id="129" xr3:uid="{00000000-0010-0000-0600-000081000000}" name="Stĺpec129" dataDxfId="450"/>
    <tableColumn id="247" xr3:uid="{00000000-0010-0000-0600-0000F7000000}" name="Stĺpec247" dataDxfId="449"/>
    <tableColumn id="246" xr3:uid="{00000000-0010-0000-0600-0000F6000000}" name="Stĺpec246" dataDxfId="448"/>
    <tableColumn id="245" xr3:uid="{00000000-0010-0000-0600-0000F5000000}" name="Stĺpec245" dataDxfId="447"/>
    <tableColumn id="244" xr3:uid="{00000000-0010-0000-0600-0000F4000000}" name="Stĺpec244" dataDxfId="446"/>
    <tableColumn id="243" xr3:uid="{00000000-0010-0000-0600-0000F3000000}" name="Stĺpec243" dataDxfId="445"/>
    <tableColumn id="130" xr3:uid="{00000000-0010-0000-0600-000082000000}" name="Stĺpec130" dataDxfId="444"/>
    <tableColumn id="131" xr3:uid="{00000000-0010-0000-0600-000083000000}" name="Stĺpec131" dataDxfId="443"/>
    <tableColumn id="132" xr3:uid="{00000000-0010-0000-0600-000084000000}" name="Stĺpec132" dataDxfId="442"/>
    <tableColumn id="133" xr3:uid="{00000000-0010-0000-0600-000085000000}" name="Stĺpec133" dataDxfId="441"/>
    <tableColumn id="134" xr3:uid="{00000000-0010-0000-0600-000086000000}" name="Stĺpec134" dataDxfId="440"/>
    <tableColumn id="135" xr3:uid="{00000000-0010-0000-0600-000087000000}" name="Stĺpec135" dataDxfId="439"/>
    <tableColumn id="410" xr3:uid="{00000000-0010-0000-0600-00009A010000}" name="Stĺpec410" dataDxfId="438"/>
    <tableColumn id="409" xr3:uid="{00000000-0010-0000-0600-000099010000}" name="Stĺpec409" dataDxfId="437"/>
    <tableColumn id="408" xr3:uid="{00000000-0010-0000-0600-000098010000}" name="Stĺpec408" dataDxfId="436"/>
    <tableColumn id="136" xr3:uid="{00000000-0010-0000-0600-000088000000}" name="Stĺpec136" dataDxfId="435"/>
    <tableColumn id="137" xr3:uid="{00000000-0010-0000-0600-000089000000}" name="Stĺpec137" dataDxfId="434"/>
    <tableColumn id="138" xr3:uid="{00000000-0010-0000-0600-00008A000000}" name="Stĺpec138" dataDxfId="433"/>
    <tableColumn id="139" xr3:uid="{00000000-0010-0000-0600-00008B000000}" name="Stĺpec139" dataDxfId="432"/>
    <tableColumn id="140" xr3:uid="{00000000-0010-0000-0600-00008C000000}" name="Stĺpec140" dataDxfId="431"/>
    <tableColumn id="141" xr3:uid="{00000000-0010-0000-0600-00008D000000}" name="Stĺpec141" dataDxfId="430"/>
    <tableColumn id="142" xr3:uid="{00000000-0010-0000-0600-00008E000000}" name="Stĺpec142" dataDxfId="429"/>
    <tableColumn id="143" xr3:uid="{00000000-0010-0000-0600-00008F000000}" name="Stĺpec143" dataDxfId="428"/>
    <tableColumn id="144" xr3:uid="{00000000-0010-0000-0600-000090000000}" name="Stĺpec144" dataDxfId="427"/>
    <tableColumn id="145" xr3:uid="{00000000-0010-0000-0600-000091000000}" name="Stĺpec145" dataDxfId="426"/>
    <tableColumn id="146" xr3:uid="{00000000-0010-0000-0600-000092000000}" name="Stĺpec146" dataDxfId="425"/>
    <tableColumn id="147" xr3:uid="{00000000-0010-0000-0600-000093000000}" name="Stĺpec147" dataDxfId="424"/>
    <tableColumn id="148" xr3:uid="{00000000-0010-0000-0600-000094000000}" name="Stĺpec148" dataDxfId="423"/>
    <tableColumn id="149" xr3:uid="{00000000-0010-0000-0600-000095000000}" name="Stĺpec149" dataDxfId="422"/>
    <tableColumn id="413" xr3:uid="{00000000-0010-0000-0600-00009D010000}" name="Stĺpec413" dataDxfId="421"/>
    <tableColumn id="412" xr3:uid="{00000000-0010-0000-0600-00009C010000}" name="Stĺpec412" dataDxfId="420"/>
    <tableColumn id="411" xr3:uid="{00000000-0010-0000-0600-00009B010000}" name="Stĺpec411" dataDxfId="419"/>
    <tableColumn id="150" xr3:uid="{00000000-0010-0000-0600-000096000000}" name="Stĺpec150" dataDxfId="418"/>
    <tableColumn id="151" xr3:uid="{00000000-0010-0000-0600-000097000000}" name="Stĺpec151" dataDxfId="417"/>
    <tableColumn id="152" xr3:uid="{00000000-0010-0000-0600-000098000000}" name="Stĺpec152" dataDxfId="416"/>
    <tableColumn id="153" xr3:uid="{00000000-0010-0000-0600-000099000000}" name="Stĺpec153" dataDxfId="415"/>
    <tableColumn id="154" xr3:uid="{00000000-0010-0000-0600-00009A000000}" name="Stĺpec154" dataDxfId="414"/>
    <tableColumn id="155" xr3:uid="{00000000-0010-0000-0600-00009B000000}" name="Stĺpec155" dataDxfId="413"/>
    <tableColumn id="157" xr3:uid="{00000000-0010-0000-0600-00009D000000}" name="Stĺpec157" dataDxfId="412"/>
    <tableColumn id="158" xr3:uid="{00000000-0010-0000-0600-00009E000000}" name="Stĺpec158" dataDxfId="411"/>
    <tableColumn id="159" xr3:uid="{00000000-0010-0000-0600-00009F000000}" name="Stĺpec159" dataDxfId="410"/>
    <tableColumn id="160" xr3:uid="{00000000-0010-0000-0600-0000A0000000}" name="Stĺpec160" dataDxfId="409"/>
    <tableColumn id="161" xr3:uid="{00000000-0010-0000-0600-0000A1000000}" name="Stĺpec161" dataDxfId="408"/>
    <tableColumn id="162" xr3:uid="{00000000-0010-0000-0600-0000A2000000}" name="Stĺpec162" dataDxfId="407"/>
    <tableColumn id="259" xr3:uid="{00000000-0010-0000-0600-000003010000}" name="Stĺpec259" dataDxfId="406"/>
    <tableColumn id="258" xr3:uid="{00000000-0010-0000-0600-000002010000}" name="Stĺpec258" dataDxfId="405"/>
    <tableColumn id="257" xr3:uid="{00000000-0010-0000-0600-000001010000}" name="Stĺpec257" dataDxfId="404"/>
    <tableColumn id="256" xr3:uid="{00000000-0010-0000-0600-000000010000}" name="Stĺpec256" dataDxfId="403"/>
    <tableColumn id="255" xr3:uid="{00000000-0010-0000-0600-0000FF000000}" name="Stĺpec255" dataDxfId="402"/>
    <tableColumn id="254" xr3:uid="{00000000-0010-0000-0600-0000FE000000}" name="Stĺpec254" dataDxfId="401"/>
    <tableColumn id="253" xr3:uid="{00000000-0010-0000-0600-0000FD000000}" name="Stĺpec253" dataDxfId="400"/>
    <tableColumn id="252" xr3:uid="{00000000-0010-0000-0600-0000FC000000}" name="Stĺpec252" dataDxfId="399"/>
    <tableColumn id="251" xr3:uid="{00000000-0010-0000-0600-0000FB000000}" name="Stĺpec251" dataDxfId="398"/>
    <tableColumn id="250" xr3:uid="{00000000-0010-0000-0600-0000FA000000}" name="Stĺpec250" dataDxfId="397"/>
    <tableColumn id="249" xr3:uid="{00000000-0010-0000-0600-0000F9000000}" name="Stĺpec249" dataDxfId="396"/>
    <tableColumn id="248" xr3:uid="{00000000-0010-0000-0600-0000F8000000}" name="Stĺpec248" dataDxfId="395"/>
    <tableColumn id="163" xr3:uid="{00000000-0010-0000-0600-0000A3000000}" name="Stĺpec163" dataDxfId="394"/>
    <tableColumn id="164" xr3:uid="{00000000-0010-0000-0600-0000A4000000}" name="Stĺpec164" dataDxfId="393"/>
    <tableColumn id="165" xr3:uid="{00000000-0010-0000-0600-0000A5000000}" name="Stĺpec165" dataDxfId="392"/>
    <tableColumn id="166" xr3:uid="{00000000-0010-0000-0600-0000A6000000}" name="Stĺpec166" dataDxfId="391"/>
    <tableColumn id="167" xr3:uid="{00000000-0010-0000-0600-0000A7000000}" name="Stĺpec167" dataDxfId="390"/>
    <tableColumn id="168" xr3:uid="{00000000-0010-0000-0600-0000A8000000}" name="Stĺpec168" dataDxfId="389"/>
    <tableColumn id="169" xr3:uid="{00000000-0010-0000-0600-0000A9000000}" name="Stĺpec169" dataDxfId="388"/>
    <tableColumn id="170" xr3:uid="{00000000-0010-0000-0600-0000AA000000}" name="Stĺpec170" dataDxfId="387"/>
    <tableColumn id="171" xr3:uid="{00000000-0010-0000-0600-0000AB000000}" name="Stĺpec171" dataDxfId="386"/>
    <tableColumn id="236" xr3:uid="{00000000-0010-0000-0600-0000EC000000}" name="Stĺpec236" dataDxfId="385"/>
    <tableColumn id="235" xr3:uid="{00000000-0010-0000-0600-0000EB000000}" name="Stĺpec235" dataDxfId="384"/>
    <tableColumn id="234" xr3:uid="{00000000-0010-0000-0600-0000EA000000}" name="Stĺpec234" dataDxfId="383"/>
    <tableColumn id="233" xr3:uid="{00000000-0010-0000-0600-0000E9000000}" name="Stĺpec233" dataDxfId="382"/>
    <tableColumn id="232" xr3:uid="{00000000-0010-0000-0600-0000E8000000}" name="Stĺpec232" dataDxfId="381"/>
    <tableColumn id="231" xr3:uid="{00000000-0010-0000-0600-0000E7000000}" name="Stĺpec231" dataDxfId="380"/>
    <tableColumn id="239" xr3:uid="{00000000-0010-0000-0600-0000EF000000}" name="Stĺpec239" dataDxfId="379"/>
    <tableColumn id="238" xr3:uid="{00000000-0010-0000-0600-0000EE000000}" name="Stĺpec238" dataDxfId="378"/>
    <tableColumn id="241" xr3:uid="{00000000-0010-0000-0600-0000F1000000}" name="Stĺpec241" dataDxfId="377"/>
    <tableColumn id="240" xr3:uid="{00000000-0010-0000-0600-0000F0000000}" name="Stĺpec240" dataDxfId="376"/>
    <tableColumn id="242" xr3:uid="{00000000-0010-0000-0600-0000F2000000}" name="Stĺpec242" dataDxfId="375"/>
    <tableColumn id="237" xr3:uid="{00000000-0010-0000-0600-0000ED000000}" name="Stĺpec237" dataDxfId="374"/>
    <tableColumn id="419" xr3:uid="{00000000-0010-0000-0600-0000A3010000}" name="Stĺpec419" dataDxfId="373"/>
    <tableColumn id="418" xr3:uid="{00000000-0010-0000-0600-0000A2010000}" name="Stĺpec418" dataDxfId="372"/>
    <tableColumn id="417" xr3:uid="{00000000-0010-0000-0600-0000A1010000}" name="Stĺpec417" dataDxfId="371"/>
    <tableColumn id="416" xr3:uid="{00000000-0010-0000-0600-0000A0010000}" name="Stĺpec416" dataDxfId="370"/>
    <tableColumn id="415" xr3:uid="{00000000-0010-0000-0600-00009F010000}" name="Stĺpec415" dataDxfId="369"/>
    <tableColumn id="414" xr3:uid="{00000000-0010-0000-0600-00009E010000}" name="Stĺpec414" dataDxfId="368"/>
    <tableColumn id="172" xr3:uid="{00000000-0010-0000-0600-0000AC000000}" name="Stĺpec172" dataDxfId="367"/>
    <tableColumn id="173" xr3:uid="{00000000-0010-0000-0600-0000AD000000}" name="Stĺpec173" dataDxfId="366"/>
    <tableColumn id="174" xr3:uid="{00000000-0010-0000-0600-0000AE000000}" name="Stĺpec174" dataDxfId="365"/>
    <tableColumn id="175" xr3:uid="{00000000-0010-0000-0600-0000AF000000}" name="Stĺpec175" dataDxfId="364"/>
    <tableColumn id="176" xr3:uid="{00000000-0010-0000-0600-0000B0000000}" name="Stĺpec176" dataDxfId="363"/>
    <tableColumn id="177" xr3:uid="{00000000-0010-0000-0600-0000B1000000}" name="Stĺpec177" dataDxfId="362"/>
    <tableColumn id="276" xr3:uid="{00000000-0010-0000-0600-000014010000}" name="Stĺpec276" dataDxfId="361"/>
    <tableColumn id="275" xr3:uid="{00000000-0010-0000-0600-000013010000}" name="Stĺpec275" dataDxfId="360"/>
    <tableColumn id="274" xr3:uid="{00000000-0010-0000-0600-000012010000}" name="Stĺpec274" dataDxfId="359"/>
    <tableColumn id="273" xr3:uid="{00000000-0010-0000-0600-000011010000}" name="Stĺpec273" dataDxfId="358"/>
    <tableColumn id="272" xr3:uid="{00000000-0010-0000-0600-000010010000}" name="Stĺpec272" dataDxfId="357"/>
    <tableColumn id="271" xr3:uid="{00000000-0010-0000-0600-00000F010000}" name="Stĺpec271" dataDxfId="356"/>
    <tableColumn id="270" xr3:uid="{00000000-0010-0000-0600-00000E010000}" name="Stĺpec270" dataDxfId="355"/>
    <tableColumn id="269" xr3:uid="{00000000-0010-0000-0600-00000D010000}" name="Stĺpec269" dataDxfId="354"/>
    <tableColumn id="268" xr3:uid="{00000000-0010-0000-0600-00000C010000}" name="Stĺpec268" dataDxfId="353"/>
    <tableColumn id="267" xr3:uid="{00000000-0010-0000-0600-00000B010000}" name="Stĺpec267" dataDxfId="352"/>
    <tableColumn id="266" xr3:uid="{00000000-0010-0000-0600-00000A010000}" name="Stĺpec266" dataDxfId="351"/>
    <tableColumn id="265" xr3:uid="{00000000-0010-0000-0600-000009010000}" name="Stĺpec265" dataDxfId="350"/>
    <tableColumn id="264" xr3:uid="{00000000-0010-0000-0600-000008010000}" name="Stĺpec264" dataDxfId="349"/>
    <tableColumn id="263" xr3:uid="{00000000-0010-0000-0600-000007010000}" name="Stĺpec263" dataDxfId="348"/>
    <tableColumn id="262" xr3:uid="{00000000-0010-0000-0600-000006010000}" name="Stĺpec262" dataDxfId="347"/>
    <tableColumn id="178" xr3:uid="{00000000-0010-0000-0600-0000B2000000}" name="Stĺpec178" dataDxfId="346"/>
    <tableColumn id="179" xr3:uid="{00000000-0010-0000-0600-0000B3000000}" name="Stĺpec179" dataDxfId="345"/>
    <tableColumn id="180" xr3:uid="{00000000-0010-0000-0600-0000B4000000}" name="Stĺpec180" dataDxfId="344"/>
    <tableColumn id="181" xr3:uid="{00000000-0010-0000-0600-0000B5000000}" name="Stĺpec181" dataDxfId="343"/>
    <tableColumn id="182" xr3:uid="{00000000-0010-0000-0600-0000B6000000}" name="Stĺpec182" dataDxfId="342"/>
    <tableColumn id="183" xr3:uid="{00000000-0010-0000-0600-0000B7000000}" name="Stĺpec183" dataDxfId="341"/>
    <tableColumn id="184" xr3:uid="{00000000-0010-0000-0600-0000B8000000}" name="Stĺpec184" dataDxfId="340"/>
    <tableColumn id="185" xr3:uid="{00000000-0010-0000-0600-0000B9000000}" name="Stĺpec185" dataDxfId="339"/>
    <tableColumn id="186" xr3:uid="{00000000-0010-0000-0600-0000BA000000}" name="Stĺpec186" dataDxfId="338"/>
    <tableColumn id="187" xr3:uid="{00000000-0010-0000-0600-0000BB000000}" name="Stĺpec187" dataDxfId="337"/>
    <tableColumn id="188" xr3:uid="{00000000-0010-0000-0600-0000BC000000}" name="Stĺpec188" dataDxfId="336"/>
    <tableColumn id="189" xr3:uid="{00000000-0010-0000-0600-0000BD000000}" name="Stĺpec189" dataDxfId="335"/>
    <tableColumn id="190" xr3:uid="{00000000-0010-0000-0600-0000BE000000}" name="Stĺpec190" dataDxfId="334"/>
    <tableColumn id="191" xr3:uid="{00000000-0010-0000-0600-0000BF000000}" name="Stĺpec191" dataDxfId="333"/>
    <tableColumn id="192" xr3:uid="{00000000-0010-0000-0600-0000C0000000}" name="Stĺpec192" dataDxfId="332"/>
    <tableColumn id="422" xr3:uid="{00000000-0010-0000-0600-0000A6010000}" name="Stĺpec422" dataDxfId="331"/>
    <tableColumn id="421" xr3:uid="{00000000-0010-0000-0600-0000A5010000}" name="Stĺpec421" dataDxfId="330"/>
    <tableColumn id="420" xr3:uid="{00000000-0010-0000-0600-0000A4010000}" name="Stĺpec420" dataDxfId="329"/>
    <tableColumn id="193" xr3:uid="{00000000-0010-0000-0600-0000C1000000}" name="Stĺpec193" dataDxfId="328"/>
    <tableColumn id="194" xr3:uid="{00000000-0010-0000-0600-0000C2000000}" name="Stĺpec194" dataDxfId="327"/>
    <tableColumn id="195" xr3:uid="{00000000-0010-0000-0600-0000C3000000}" name="Stĺpec195" dataDxfId="326"/>
    <tableColumn id="196" xr3:uid="{00000000-0010-0000-0600-0000C4000000}" name="Stĺpec196" dataDxfId="325"/>
    <tableColumn id="197" xr3:uid="{00000000-0010-0000-0600-0000C5000000}" name="Stĺpec197" dataDxfId="324"/>
    <tableColumn id="198" xr3:uid="{00000000-0010-0000-0600-0000C6000000}" name="Stĺpec198" dataDxfId="323"/>
    <tableColumn id="199" xr3:uid="{00000000-0010-0000-0600-0000C7000000}" name="Stĺpec199" dataDxfId="322"/>
    <tableColumn id="200" xr3:uid="{00000000-0010-0000-0600-0000C8000000}" name="Stĺpec200" dataDxfId="321"/>
    <tableColumn id="201" xr3:uid="{00000000-0010-0000-0600-0000C9000000}" name="Stĺpec201" dataDxfId="320"/>
    <tableColumn id="202" xr3:uid="{00000000-0010-0000-0600-0000CA000000}" name="Stĺpec202" dataDxfId="319"/>
    <tableColumn id="203" xr3:uid="{00000000-0010-0000-0600-0000CB000000}" name="Stĺpec203" dataDxfId="318"/>
    <tableColumn id="204" xr3:uid="{00000000-0010-0000-0600-0000CC000000}" name="Stĺpec204" dataDxfId="317"/>
    <tableColumn id="205" xr3:uid="{00000000-0010-0000-0600-0000CD000000}" name="Stĺpec205" dataDxfId="316"/>
    <tableColumn id="206" xr3:uid="{00000000-0010-0000-0600-0000CE000000}" name="Stĺpec206" dataDxfId="315"/>
    <tableColumn id="207" xr3:uid="{00000000-0010-0000-0600-0000CF000000}" name="Stĺpec207" dataDxfId="314"/>
    <tableColumn id="208" xr3:uid="{00000000-0010-0000-0600-0000D0000000}" name="Stĺpec208" dataDxfId="313"/>
    <tableColumn id="209" xr3:uid="{00000000-0010-0000-0600-0000D1000000}" name="Stĺpec209" dataDxfId="312"/>
    <tableColumn id="210" xr3:uid="{00000000-0010-0000-0600-0000D2000000}" name="Stĺpec210" dataDxfId="311"/>
    <tableColumn id="211" xr3:uid="{00000000-0010-0000-0600-0000D3000000}" name="Stĺpec211" dataDxfId="310"/>
    <tableColumn id="212" xr3:uid="{00000000-0010-0000-0600-0000D4000000}" name="Stĺpec212" dataDxfId="309"/>
    <tableColumn id="213" xr3:uid="{00000000-0010-0000-0600-0000D5000000}" name="Stĺpec213" dataDxfId="308"/>
    <tableColumn id="214" xr3:uid="{00000000-0010-0000-0600-0000D6000000}" name="Stĺpec214" dataDxfId="307"/>
    <tableColumn id="215" xr3:uid="{00000000-0010-0000-0600-0000D7000000}" name="Stĺpec215" dataDxfId="306"/>
    <tableColumn id="216" xr3:uid="{00000000-0010-0000-0600-0000D8000000}" name="Stĺpec216" dataDxfId="305"/>
    <tableColumn id="217" xr3:uid="{00000000-0010-0000-0600-0000D9000000}" name="Stĺpec217" dataDxfId="304"/>
    <tableColumn id="218" xr3:uid="{00000000-0010-0000-0600-0000DA000000}" name="Stĺpec218" dataDxfId="303"/>
    <tableColumn id="219" xr3:uid="{00000000-0010-0000-0600-0000DB000000}" name="Stĺpec219" dataDxfId="302"/>
    <tableColumn id="220" xr3:uid="{00000000-0010-0000-0600-0000DC000000}" name="Stĺpec220" dataDxfId="301"/>
    <tableColumn id="221" xr3:uid="{00000000-0010-0000-0600-0000DD000000}" name="Stĺpec221" dataDxfId="300"/>
    <tableColumn id="222" xr3:uid="{00000000-0010-0000-0600-0000DE000000}" name="Stĺpec222" dataDxfId="299"/>
    <tableColumn id="223" xr3:uid="{00000000-0010-0000-0600-0000DF000000}" name="Stĺpec223" dataDxfId="298"/>
    <tableColumn id="306" xr3:uid="{00000000-0010-0000-0600-000032010000}" name="Stĺpec306" dataDxfId="297"/>
    <tableColumn id="305" xr3:uid="{00000000-0010-0000-0600-000031010000}" name="Stĺpec305" dataDxfId="296"/>
    <tableColumn id="304" xr3:uid="{00000000-0010-0000-0600-000030010000}" name="Stĺpec304" dataDxfId="295"/>
    <tableColumn id="303" xr3:uid="{00000000-0010-0000-0600-00002F010000}" name="Stĺpec303" dataDxfId="294"/>
    <tableColumn id="302" xr3:uid="{00000000-0010-0000-0600-00002E010000}" name="Stĺpec302" dataDxfId="293"/>
    <tableColumn id="301" xr3:uid="{00000000-0010-0000-0600-00002D010000}" name="Stĺpec301" dataDxfId="292"/>
    <tableColumn id="300" xr3:uid="{00000000-0010-0000-0600-00002C010000}" name="Stĺpec300" dataDxfId="291"/>
    <tableColumn id="299" xr3:uid="{00000000-0010-0000-0600-00002B010000}" name="Stĺpec299" dataDxfId="290"/>
    <tableColumn id="298" xr3:uid="{00000000-0010-0000-0600-00002A010000}" name="Stĺpec298" dataDxfId="289"/>
    <tableColumn id="297" xr3:uid="{00000000-0010-0000-0600-000029010000}" name="Stĺpec297" dataDxfId="288"/>
    <tableColumn id="296" xr3:uid="{00000000-0010-0000-0600-000028010000}" name="Stĺpec296" dataDxfId="287"/>
    <tableColumn id="295" xr3:uid="{00000000-0010-0000-0600-000027010000}" name="Stĺpec295" dataDxfId="286"/>
    <tableColumn id="294" xr3:uid="{00000000-0010-0000-0600-000026010000}" name="Stĺpec294" dataDxfId="285"/>
    <tableColumn id="293" xr3:uid="{00000000-0010-0000-0600-000025010000}" name="Stĺpec293" dataDxfId="284"/>
    <tableColumn id="292" xr3:uid="{00000000-0010-0000-0600-000024010000}" name="Stĺpec292" dataDxfId="283"/>
    <tableColumn id="291" xr3:uid="{00000000-0010-0000-0600-000023010000}" name="Stĺpec291" dataDxfId="282"/>
    <tableColumn id="290" xr3:uid="{00000000-0010-0000-0600-000022010000}" name="Stĺpec290" dataDxfId="281"/>
    <tableColumn id="289" xr3:uid="{00000000-0010-0000-0600-000021010000}" name="Stĺpec289" dataDxfId="280"/>
    <tableColumn id="288" xr3:uid="{00000000-0010-0000-0600-000020010000}" name="Stĺpec288" dataDxfId="279"/>
    <tableColumn id="287" xr3:uid="{00000000-0010-0000-0600-00001F010000}" name="Stĺpec287" dataDxfId="278"/>
    <tableColumn id="286" xr3:uid="{00000000-0010-0000-0600-00001E010000}" name="Stĺpec286" dataDxfId="277"/>
    <tableColumn id="285" xr3:uid="{00000000-0010-0000-0600-00001D010000}" name="Stĺpec285" dataDxfId="276"/>
    <tableColumn id="284" xr3:uid="{00000000-0010-0000-0600-00001C010000}" name="Stĺpec284" dataDxfId="275"/>
    <tableColumn id="283" xr3:uid="{00000000-0010-0000-0600-00001B010000}" name="Stĺpec283" dataDxfId="274"/>
    <tableColumn id="282" xr3:uid="{00000000-0010-0000-0600-00001A010000}" name="Stĺpec282" dataDxfId="273"/>
    <tableColumn id="281" xr3:uid="{00000000-0010-0000-0600-000019010000}" name="Stĺpec281" dataDxfId="272"/>
    <tableColumn id="280" xr3:uid="{00000000-0010-0000-0600-000018010000}" name="Stĺpec280" dataDxfId="271"/>
    <tableColumn id="279" xr3:uid="{00000000-0010-0000-0600-000017010000}" name="Stĺpec279" dataDxfId="270"/>
    <tableColumn id="278" xr3:uid="{00000000-0010-0000-0600-000016010000}" name="Stĺpec278" dataDxfId="269"/>
    <tableColumn id="277" xr3:uid="{00000000-0010-0000-0600-000015010000}" name="Stĺpec277" dataDxfId="268"/>
    <tableColumn id="224" xr3:uid="{00000000-0010-0000-0600-0000E0000000}" name="Stĺpec224" dataDxfId="267"/>
    <tableColumn id="230" xr3:uid="{00000000-0010-0000-0600-0000E6000000}" name="Stĺpec230" dataDxfId="266"/>
    <tableColumn id="229" xr3:uid="{00000000-0010-0000-0600-0000E5000000}" name="Stĺpec229" dataDxfId="265"/>
    <tableColumn id="228" xr3:uid="{00000000-0010-0000-0600-0000E4000000}" name="Stĺpec228" dataDxfId="264"/>
    <tableColumn id="227" xr3:uid="{00000000-0010-0000-0600-0000E3000000}" name="Stĺpec227" dataDxfId="263"/>
    <tableColumn id="226" xr3:uid="{00000000-0010-0000-0600-0000E2000000}" name="Stĺpec226" dataDxfId="262"/>
    <tableColumn id="316" xr3:uid="{00000000-0010-0000-0600-00003C010000}" name="Stĺpec316" dataDxfId="261"/>
    <tableColumn id="315" xr3:uid="{00000000-0010-0000-0600-00003B010000}" name="Stĺpec315" dataDxfId="260"/>
    <tableColumn id="314" xr3:uid="{00000000-0010-0000-0600-00003A010000}" name="Stĺpec314" dataDxfId="259"/>
    <tableColumn id="313" xr3:uid="{00000000-0010-0000-0600-000039010000}" name="Stĺpec313" dataDxfId="258"/>
    <tableColumn id="312" xr3:uid="{00000000-0010-0000-0600-000038010000}" name="Stĺpec312" dataDxfId="257"/>
    <tableColumn id="311" xr3:uid="{00000000-0010-0000-0600-000037010000}" name="Stĺpec311" dataDxfId="256"/>
    <tableColumn id="310" xr3:uid="{00000000-0010-0000-0600-000036010000}" name="Stĺpec310" dataDxfId="255"/>
    <tableColumn id="309" xr3:uid="{00000000-0010-0000-0600-000035010000}" name="Stĺpec309" dataDxfId="254"/>
    <tableColumn id="308" xr3:uid="{00000000-0010-0000-0600-000034010000}" name="Stĺpec308" dataDxfId="253"/>
    <tableColumn id="307" xr3:uid="{00000000-0010-0000-0600-000033010000}" name="Stĺpec307" dataDxfId="252"/>
    <tableColumn id="325" xr3:uid="{00000000-0010-0000-0600-000045010000}" name="Stĺpec325" dataDxfId="251"/>
    <tableColumn id="324" xr3:uid="{00000000-0010-0000-0600-000044010000}" name="Stĺpec324" dataDxfId="250"/>
    <tableColumn id="323" xr3:uid="{00000000-0010-0000-0600-000043010000}" name="Stĺpec323" dataDxfId="249"/>
    <tableColumn id="322" xr3:uid="{00000000-0010-0000-0600-000042010000}" name="Stĺpec322" dataDxfId="248"/>
    <tableColumn id="321" xr3:uid="{00000000-0010-0000-0600-000041010000}" name="Stĺpec321" dataDxfId="247"/>
    <tableColumn id="320" xr3:uid="{00000000-0010-0000-0600-000040010000}" name="Stĺpec320" dataDxfId="246"/>
    <tableColumn id="319" xr3:uid="{00000000-0010-0000-0600-00003F010000}" name="Stĺpec319" dataDxfId="245"/>
    <tableColumn id="318" xr3:uid="{00000000-0010-0000-0600-00003E010000}" name="Stĺpec318" dataDxfId="244"/>
    <tableColumn id="317" xr3:uid="{00000000-0010-0000-0600-00003D010000}" name="Stĺpec317" dataDxfId="243"/>
    <tableColumn id="346" xr3:uid="{00000000-0010-0000-0600-00005A010000}" name="Stĺpec346" dataDxfId="242"/>
    <tableColumn id="345" xr3:uid="{00000000-0010-0000-0600-000059010000}" name="Stĺpec345" dataDxfId="241"/>
    <tableColumn id="344" xr3:uid="{00000000-0010-0000-0600-000058010000}" name="Stĺpec344" dataDxfId="240"/>
    <tableColumn id="343" xr3:uid="{00000000-0010-0000-0600-000057010000}" name="Stĺpec343" dataDxfId="239"/>
    <tableColumn id="342" xr3:uid="{00000000-0010-0000-0600-000056010000}" name="Stĺpec342" dataDxfId="238"/>
    <tableColumn id="341" xr3:uid="{00000000-0010-0000-0600-000055010000}" name="Stĺpec341" dataDxfId="237"/>
    <tableColumn id="340" xr3:uid="{00000000-0010-0000-0600-000054010000}" name="Stĺpec340" dataDxfId="236"/>
    <tableColumn id="339" xr3:uid="{00000000-0010-0000-0600-000053010000}" name="Stĺpec339" dataDxfId="235"/>
    <tableColumn id="338" xr3:uid="{00000000-0010-0000-0600-000052010000}" name="Stĺpec338" dataDxfId="234"/>
    <tableColumn id="337" xr3:uid="{00000000-0010-0000-0600-000051010000}" name="Stĺpec337" dataDxfId="233"/>
    <tableColumn id="336" xr3:uid="{00000000-0010-0000-0600-000050010000}" name="Stĺpec336" dataDxfId="232"/>
    <tableColumn id="335" xr3:uid="{00000000-0010-0000-0600-00004F010000}" name="Stĺpec335" dataDxfId="231"/>
    <tableColumn id="334" xr3:uid="{00000000-0010-0000-0600-00004E010000}" name="Stĺpec334" dataDxfId="230"/>
    <tableColumn id="333" xr3:uid="{00000000-0010-0000-0600-00004D010000}" name="Stĺpec333" dataDxfId="229"/>
    <tableColumn id="332" xr3:uid="{00000000-0010-0000-0600-00004C010000}" name="Stĺpec332" dataDxfId="228"/>
    <tableColumn id="331" xr3:uid="{00000000-0010-0000-0600-00004B010000}" name="Stĺpec331" dataDxfId="227"/>
    <tableColumn id="330" xr3:uid="{00000000-0010-0000-0600-00004A010000}" name="Stĺpec330" dataDxfId="226"/>
    <tableColumn id="329" xr3:uid="{00000000-0010-0000-0600-000049010000}" name="Stĺpec329" dataDxfId="225"/>
    <tableColumn id="328" xr3:uid="{00000000-0010-0000-0600-000048010000}" name="Stĺpec328" dataDxfId="224"/>
    <tableColumn id="327" xr3:uid="{00000000-0010-0000-0600-000047010000}" name="Stĺpec327" dataDxfId="223"/>
    <tableColumn id="326" xr3:uid="{00000000-0010-0000-0600-000046010000}" name="Stĺpec326" dataDxfId="222"/>
    <tableColumn id="351" xr3:uid="{00000000-0010-0000-0600-00005F010000}" name="Stĺpec351" dataDxfId="221"/>
    <tableColumn id="350" xr3:uid="{00000000-0010-0000-0600-00005E010000}" name="Stĺpec350" dataDxfId="220"/>
    <tableColumn id="349" xr3:uid="{00000000-0010-0000-0600-00005D010000}" name="Stĺpec349" dataDxfId="219"/>
    <tableColumn id="348" xr3:uid="{00000000-0010-0000-0600-00005C010000}" name="Stĺpec348" dataDxfId="218"/>
    <tableColumn id="347" xr3:uid="{00000000-0010-0000-0600-00005B010000}" name="Stĺpec347" dataDxfId="217"/>
    <tableColumn id="372" xr3:uid="{00000000-0010-0000-0600-000074010000}" name="Stĺpec372" dataDxfId="216"/>
    <tableColumn id="371" xr3:uid="{00000000-0010-0000-0600-000073010000}" name="Stĺpec371" dataDxfId="215"/>
    <tableColumn id="370" xr3:uid="{00000000-0010-0000-0600-000072010000}" name="Stĺpec370" dataDxfId="214"/>
    <tableColumn id="369" xr3:uid="{00000000-0010-0000-0600-000071010000}" name="Stĺpec369" dataDxfId="213"/>
    <tableColumn id="368" xr3:uid="{00000000-0010-0000-0600-000070010000}" name="Stĺpec368" dataDxfId="212"/>
    <tableColumn id="367" xr3:uid="{00000000-0010-0000-0600-00006F010000}" name="Stĺpec367" dataDxfId="211"/>
    <tableColumn id="366" xr3:uid="{00000000-0010-0000-0600-00006E010000}" name="Stĺpec366" dataDxfId="210"/>
    <tableColumn id="365" xr3:uid="{00000000-0010-0000-0600-00006D010000}" name="Stĺpec365" dataDxfId="209"/>
    <tableColumn id="364" xr3:uid="{00000000-0010-0000-0600-00006C010000}" name="Stĺpec364" dataDxfId="208"/>
    <tableColumn id="363" xr3:uid="{00000000-0010-0000-0600-00006B010000}" name="Stĺpec363" dataDxfId="207"/>
    <tableColumn id="362" xr3:uid="{00000000-0010-0000-0600-00006A010000}" name="Stĺpec362" dataDxfId="206"/>
    <tableColumn id="361" xr3:uid="{00000000-0010-0000-0600-000069010000}" name="Stĺpec361" dataDxfId="205"/>
    <tableColumn id="360" xr3:uid="{00000000-0010-0000-0600-000068010000}" name="Stĺpec360" dataDxfId="204"/>
    <tableColumn id="359" xr3:uid="{00000000-0010-0000-0600-000067010000}" name="Stĺpec359" dataDxfId="203"/>
    <tableColumn id="358" xr3:uid="{00000000-0010-0000-0600-000066010000}" name="Stĺpec358" dataDxfId="202"/>
    <tableColumn id="357" xr3:uid="{00000000-0010-0000-0600-000065010000}" name="Stĺpec357" dataDxfId="201"/>
    <tableColumn id="356" xr3:uid="{00000000-0010-0000-0600-000064010000}" name="Stĺpec356" dataDxfId="200"/>
    <tableColumn id="355" xr3:uid="{00000000-0010-0000-0600-000063010000}" name="Stĺpec355" dataDxfId="199"/>
    <tableColumn id="354" xr3:uid="{00000000-0010-0000-0600-000062010000}" name="Stĺpec354" dataDxfId="198"/>
    <tableColumn id="353" xr3:uid="{00000000-0010-0000-0600-000061010000}" name="Stĺpec353" dataDxfId="197"/>
    <tableColumn id="352" xr3:uid="{00000000-0010-0000-0600-000060010000}" name="Stĺpec352" dataDxfId="196"/>
    <tableColumn id="382" xr3:uid="{00000000-0010-0000-0600-00007E010000}" name="Stĺpec382" dataDxfId="195"/>
    <tableColumn id="381" xr3:uid="{00000000-0010-0000-0600-00007D010000}" name="Stĺpec381" dataDxfId="194"/>
    <tableColumn id="380" xr3:uid="{00000000-0010-0000-0600-00007C010000}" name="Stĺpec380" dataDxfId="193"/>
    <tableColumn id="379" xr3:uid="{00000000-0010-0000-0600-00007B010000}" name="Stĺpec379" dataDxfId="192"/>
    <tableColumn id="378" xr3:uid="{00000000-0010-0000-0600-00007A010000}" name="Stĺpec378" dataDxfId="191"/>
    <tableColumn id="377" xr3:uid="{00000000-0010-0000-0600-000079010000}" name="Stĺpec377" dataDxfId="190"/>
    <tableColumn id="376" xr3:uid="{00000000-0010-0000-0600-000078010000}" name="Stĺpec376" dataDxfId="189"/>
    <tableColumn id="375" xr3:uid="{00000000-0010-0000-0600-000077010000}" name="Stĺpec375" dataDxfId="188"/>
    <tableColumn id="374" xr3:uid="{00000000-0010-0000-0600-000076010000}" name="Stĺpec374" dataDxfId="187"/>
    <tableColumn id="373" xr3:uid="{00000000-0010-0000-0600-000075010000}" name="Stĺpec373" dataDxfId="186"/>
    <tableColumn id="440" xr3:uid="{00000000-0010-0000-0600-0000B8010000}" name="Stĺpec440" dataDxfId="185"/>
    <tableColumn id="439" xr3:uid="{00000000-0010-0000-0600-0000B7010000}" name="Stĺpec439" dataDxfId="184"/>
    <tableColumn id="438" xr3:uid="{00000000-0010-0000-0600-0000B6010000}" name="Stĺpec438" dataDxfId="183"/>
    <tableColumn id="437" xr3:uid="{00000000-0010-0000-0600-0000B5010000}" name="Stĺpec437" dataDxfId="182"/>
    <tableColumn id="436" xr3:uid="{00000000-0010-0000-0600-0000B4010000}" name="Stĺpec436" dataDxfId="181"/>
    <tableColumn id="435" xr3:uid="{00000000-0010-0000-0600-0000B3010000}" name="Stĺpec435" dataDxfId="180"/>
    <tableColumn id="434" xr3:uid="{00000000-0010-0000-0600-0000B2010000}" name="Stĺpec434" dataDxfId="179"/>
    <tableColumn id="433" xr3:uid="{00000000-0010-0000-0600-0000B1010000}" name="Stĺpec433" dataDxfId="178"/>
    <tableColumn id="432" xr3:uid="{00000000-0010-0000-0600-0000B0010000}" name="Stĺpec432" dataDxfId="177"/>
    <tableColumn id="431" xr3:uid="{00000000-0010-0000-0600-0000AF010000}" name="Stĺpec431" dataDxfId="176"/>
    <tableColumn id="430" xr3:uid="{00000000-0010-0000-0600-0000AE010000}" name="Stĺpec430" dataDxfId="175"/>
    <tableColumn id="429" xr3:uid="{00000000-0010-0000-0600-0000AD010000}" name="Stĺpec429" dataDxfId="174"/>
    <tableColumn id="428" xr3:uid="{00000000-0010-0000-0600-0000AC010000}" name="Stĺpec428" dataDxfId="173"/>
    <tableColumn id="427" xr3:uid="{00000000-0010-0000-0600-0000AB010000}" name="Stĺpec427" dataDxfId="172"/>
    <tableColumn id="426" xr3:uid="{00000000-0010-0000-0600-0000AA010000}" name="Stĺpec426" dataDxfId="171"/>
    <tableColumn id="425" xr3:uid="{00000000-0010-0000-0600-0000A9010000}" name="Stĺpec425" dataDxfId="170"/>
    <tableColumn id="424" xr3:uid="{00000000-0010-0000-0600-0000A8010000}" name="Stĺpec424" dataDxfId="169"/>
    <tableColumn id="423" xr3:uid="{00000000-0010-0000-0600-0000A7010000}" name="Stĺpec423" dataDxfId="168"/>
    <tableColumn id="404" xr3:uid="{00000000-0010-0000-0600-000094010000}" name="Stĺpec404" dataDxfId="167"/>
    <tableColumn id="403" xr3:uid="{00000000-0010-0000-0600-000093010000}" name="Stĺpec403" dataDxfId="166"/>
    <tableColumn id="402" xr3:uid="{00000000-0010-0000-0600-000092010000}" name="Stĺpec402" dataDxfId="165"/>
    <tableColumn id="401" xr3:uid="{00000000-0010-0000-0600-000091010000}" name="Stĺpec401" dataDxfId="164"/>
    <tableColumn id="400" xr3:uid="{00000000-0010-0000-0600-000090010000}" name="Stĺpec400" dataDxfId="163"/>
    <tableColumn id="399" xr3:uid="{00000000-0010-0000-0600-00008F010000}" name="Stĺpec399" dataDxfId="162"/>
    <tableColumn id="398" xr3:uid="{00000000-0010-0000-0600-00008E010000}" name="Stĺpec398" dataDxfId="161"/>
    <tableColumn id="397" xr3:uid="{00000000-0010-0000-0600-00008D010000}" name="Stĺpec397" dataDxfId="160"/>
    <tableColumn id="396" xr3:uid="{00000000-0010-0000-0600-00008C010000}" name="Stĺpec396" dataDxfId="159"/>
    <tableColumn id="395" xr3:uid="{00000000-0010-0000-0600-00008B010000}" name="Stĺpec395" dataDxfId="158"/>
    <tableColumn id="394" xr3:uid="{00000000-0010-0000-0600-00008A010000}" name="Stĺpec394" dataDxfId="157"/>
    <tableColumn id="393" xr3:uid="{00000000-0010-0000-0600-000089010000}" name="Stĺpec393" dataDxfId="156"/>
    <tableColumn id="392" xr3:uid="{00000000-0010-0000-0600-000088010000}" name="Stĺpec392" dataDxfId="155"/>
    <tableColumn id="391" xr3:uid="{00000000-0010-0000-0600-000087010000}" name="Stĺpec391" dataDxfId="154"/>
    <tableColumn id="390" xr3:uid="{00000000-0010-0000-0600-000086010000}" name="Stĺpec390" dataDxfId="153"/>
    <tableColumn id="389" xr3:uid="{00000000-0010-0000-0600-000085010000}" name="Stĺpec389" dataDxfId="152"/>
    <tableColumn id="388" xr3:uid="{00000000-0010-0000-0600-000084010000}" name="Stĺpec388" dataDxfId="151"/>
    <tableColumn id="387" xr3:uid="{00000000-0010-0000-0600-000083010000}" name="Stĺpec387" dataDxfId="150"/>
    <tableColumn id="386" xr3:uid="{00000000-0010-0000-0600-000082010000}" name="Stĺpec386" dataDxfId="149"/>
    <tableColumn id="385" xr3:uid="{00000000-0010-0000-0600-000081010000}" name="Stĺpec385" dataDxfId="148"/>
    <tableColumn id="384" xr3:uid="{00000000-0010-0000-0600-000080010000}" name="Stĺpec384" dataDxfId="147"/>
    <tableColumn id="383" xr3:uid="{00000000-0010-0000-0600-00007F010000}" name="Stĺpec383" dataDxfId="146"/>
    <tableColumn id="468" xr3:uid="{00000000-0010-0000-0600-0000D4010000}" name="Stĺpec468" dataDxfId="145"/>
    <tableColumn id="467" xr3:uid="{00000000-0010-0000-0600-0000D3010000}" name="Stĺpec467" dataDxfId="144"/>
    <tableColumn id="466" xr3:uid="{00000000-0010-0000-0600-0000D2010000}" name="Stĺpec466" dataDxfId="143"/>
    <tableColumn id="465" xr3:uid="{00000000-0010-0000-0600-0000D1010000}" name="Stĺpec465" dataDxfId="142"/>
    <tableColumn id="464" xr3:uid="{00000000-0010-0000-0600-0000D0010000}" name="Stĺpec464" dataDxfId="141"/>
    <tableColumn id="463" xr3:uid="{00000000-0010-0000-0600-0000CF010000}" name="Stĺpec463" dataDxfId="140"/>
    <tableColumn id="462" xr3:uid="{00000000-0010-0000-0600-0000CE010000}" name="Stĺpec462" dataDxfId="139"/>
    <tableColumn id="461" xr3:uid="{00000000-0010-0000-0600-0000CD010000}" name="Stĺpec461" dataDxfId="138"/>
    <tableColumn id="460" xr3:uid="{00000000-0010-0000-0600-0000CC010000}" name="Stĺpec460" dataDxfId="137"/>
    <tableColumn id="459" xr3:uid="{00000000-0010-0000-0600-0000CB010000}" name="Stĺpec459" dataDxfId="136"/>
    <tableColumn id="458" xr3:uid="{00000000-0010-0000-0600-0000CA010000}" name="Stĺpec458" dataDxfId="135"/>
    <tableColumn id="457" xr3:uid="{00000000-0010-0000-0600-0000C9010000}" name="Stĺpec457" dataDxfId="134"/>
    <tableColumn id="456" xr3:uid="{00000000-0010-0000-0600-0000C8010000}" name="Stĺpec456" dataDxfId="133"/>
    <tableColumn id="455" xr3:uid="{00000000-0010-0000-0600-0000C7010000}" name="Stĺpec455" dataDxfId="132"/>
    <tableColumn id="454" xr3:uid="{00000000-0010-0000-0600-0000C6010000}" name="Stĺpec454" dataDxfId="131"/>
    <tableColumn id="453" xr3:uid="{00000000-0010-0000-0600-0000C5010000}" name="Stĺpec453" dataDxfId="130"/>
    <tableColumn id="452" xr3:uid="{00000000-0010-0000-0600-0000C4010000}" name="Stĺpec452" dataDxfId="129"/>
    <tableColumn id="451" xr3:uid="{00000000-0010-0000-0600-0000C3010000}" name="Stĺpec451" dataDxfId="128"/>
    <tableColumn id="450" xr3:uid="{00000000-0010-0000-0600-0000C2010000}" name="Stĺpec450" dataDxfId="127"/>
    <tableColumn id="449" xr3:uid="{00000000-0010-0000-0600-0000C1010000}" name="Stĺpec449" dataDxfId="126"/>
    <tableColumn id="448" xr3:uid="{00000000-0010-0000-0600-0000C0010000}" name="Stĺpec448" dataDxfId="125"/>
    <tableColumn id="447" xr3:uid="{00000000-0010-0000-0600-0000BF010000}" name="Stĺpec447" dataDxfId="124"/>
    <tableColumn id="446" xr3:uid="{00000000-0010-0000-0600-0000BE010000}" name="Stĺpec446" dataDxfId="123"/>
    <tableColumn id="445" xr3:uid="{00000000-0010-0000-0600-0000BD010000}" name="Stĺpec445" dataDxfId="122"/>
    <tableColumn id="444" xr3:uid="{00000000-0010-0000-0600-0000BC010000}" name="Stĺpec444" dataDxfId="121"/>
    <tableColumn id="443" xr3:uid="{00000000-0010-0000-0600-0000BB010000}" name="Stĺpec443" dataDxfId="120"/>
    <tableColumn id="442" xr3:uid="{00000000-0010-0000-0600-0000BA010000}" name="Stĺpec442" dataDxfId="119"/>
    <tableColumn id="441" xr3:uid="{00000000-0010-0000-0600-0000B9010000}" name="Stĺpec441" dataDxfId="118"/>
    <tableColumn id="478" xr3:uid="{DC94ADDC-1E2F-4BBF-AE8B-F28BA999FDCC}" name="Stĺpec478" dataDxfId="117"/>
    <tableColumn id="477" xr3:uid="{7D08BF80-9439-4DCB-B354-818D46B895DF}" name="Stĺpec477" dataDxfId="116"/>
    <tableColumn id="476" xr3:uid="{558F75C9-7274-43C9-B88B-D593E0036163}" name="Stĺpec476" dataDxfId="115"/>
    <tableColumn id="475" xr3:uid="{4A6A2357-F4C7-43AB-B3C7-BE695A710CBF}" name="Stĺpec475" dataDxfId="114"/>
    <tableColumn id="474" xr3:uid="{6E1E0CE8-4441-4DE6-B5EC-E123F6A49B07}" name="Stĺpec474" dataDxfId="113"/>
    <tableColumn id="473" xr3:uid="{2ABFB2A7-8A37-4A23-A49F-D9F0793DA697}" name="Stĺpec473" dataDxfId="112"/>
    <tableColumn id="472" xr3:uid="{0F47EA30-668A-47DB-B1DE-ABC2C74A88C7}" name="Stĺpec472" dataDxfId="111"/>
    <tableColumn id="471" xr3:uid="{08F6AB40-FB8D-4052-8BC5-58867C0D127D}" name="Stĺpec471" dataDxfId="110"/>
    <tableColumn id="470" xr3:uid="{831B4EA8-2111-487C-A22D-E5705EB73614}" name="Stĺpec470" dataDxfId="109"/>
    <tableColumn id="469" xr3:uid="{147580DD-2826-4026-A25D-76B76DCD65BE}" name="Stĺpec469" dataDxfId="108"/>
    <tableColumn id="494" xr3:uid="{6A413031-14F2-49B9-8CDF-E4A37320FA83}" name="Stĺpec494" dataDxfId="107"/>
    <tableColumn id="493" xr3:uid="{CD95BA94-D7F7-47D8-B0C9-D4526A8A6F93}" name="Stĺpec493" dataDxfId="106"/>
    <tableColumn id="492" xr3:uid="{6E0BE11E-D7DD-4EAA-B93F-7B5876A5836A}" name="Stĺpec492" dataDxfId="105"/>
    <tableColumn id="491" xr3:uid="{A22B7DA8-CE4D-4E8C-A402-8E2BA050E7AC}" name="Stĺpec491" dataDxfId="104"/>
    <tableColumn id="490" xr3:uid="{ABCA53B1-8113-4E20-AE76-9CA9A4E2929F}" name="Stĺpec490" dataDxfId="103"/>
    <tableColumn id="489" xr3:uid="{BD7AA61A-071E-4FA3-B047-C87491DDC8FA}" name="Stĺpec489" dataDxfId="102"/>
    <tableColumn id="488" xr3:uid="{B5A80FE8-1091-4F84-863B-6EB512F412FF}" name="Stĺpec488" dataDxfId="101"/>
    <tableColumn id="487" xr3:uid="{221EAD45-616C-4F7D-BE2F-4CC9D92E713E}" name="Stĺpec487" dataDxfId="100"/>
    <tableColumn id="486" xr3:uid="{E15C3609-9749-4219-82E0-B8697C8126BE}" name="Stĺpec486" dataDxfId="99"/>
    <tableColumn id="485" xr3:uid="{D4CA2044-AA85-4D97-B85F-1A55DA883050}" name="Stĺpec485" dataDxfId="98"/>
    <tableColumn id="484" xr3:uid="{9FE90353-85EF-49C8-8652-355BC5057770}" name="Stĺpec484" dataDxfId="97"/>
    <tableColumn id="483" xr3:uid="{8A689747-8EDF-4FBB-9867-19FE0352D207}" name="Stĺpec483" dataDxfId="96"/>
    <tableColumn id="482" xr3:uid="{804A3925-52AA-44C3-BD8F-4059D4C1836B}" name="Stĺpec482" dataDxfId="95"/>
    <tableColumn id="481" xr3:uid="{BD1B21D4-20F9-4B57-B31B-004A5C40ABF3}" name="Stĺpec481" dataDxfId="94"/>
    <tableColumn id="480" xr3:uid="{7D53D814-AC0B-4635-A157-1B56D56F4C09}" name="Stĺpec480" dataDxfId="93"/>
    <tableColumn id="479" xr3:uid="{E4A32EFD-A81C-42C3-AB2F-D363E146790F}" name="Stĺpec479" dataDxfId="92"/>
    <tableColumn id="504" xr3:uid="{08C51149-04FE-48F4-BA29-11E4D0CC6A22}" name="Stĺpec504" dataDxfId="91"/>
    <tableColumn id="503" xr3:uid="{E8642285-7EED-47A6-AF81-CE870291B41A}" name="Stĺpec503" dataDxfId="90"/>
    <tableColumn id="502" xr3:uid="{8DFD1EDA-BCB6-496A-899A-3596633E1C82}" name="Stĺpec502" dataDxfId="89"/>
    <tableColumn id="501" xr3:uid="{941C47E8-3787-499E-8F6C-133FFF0BD597}" name="Stĺpec501" dataDxfId="88"/>
    <tableColumn id="500" xr3:uid="{630428E0-D5C4-4D6C-B581-9482ED42D19C}" name="Stĺpec500" dataDxfId="87"/>
    <tableColumn id="499" xr3:uid="{485C7A3D-B640-41AF-98E1-A8D7A640C551}" name="Stĺpec499" dataDxfId="86"/>
    <tableColumn id="498" xr3:uid="{009692AA-860A-4D8C-9C67-DC2412A28F5E}" name="Stĺpec498" dataDxfId="85"/>
    <tableColumn id="497" xr3:uid="{AA727045-61DF-420A-8AF5-A3654DE7697C}" name="Stĺpec497" dataDxfId="84"/>
    <tableColumn id="496" xr3:uid="{01C2C3F9-0A66-47B4-8326-0B8180FE35D6}" name="Stĺpec496" dataDxfId="83"/>
    <tableColumn id="495" xr3:uid="{B89CA627-96C9-4CA2-9946-FB4AD79B567C}" name="Stĺpec495" dataDxfId="82"/>
    <tableColumn id="522" xr3:uid="{7D0F41CB-A911-48A4-81A2-B15E3D35F575}" name="Stĺpec522" dataDxfId="81"/>
    <tableColumn id="521" xr3:uid="{27EE0731-E037-4BED-9B7C-C7B119997993}" name="Stĺpec521" dataDxfId="80"/>
    <tableColumn id="520" xr3:uid="{E6F68894-04F6-43D6-BB74-47219315FA93}" name="Stĺpec520" dataDxfId="79"/>
    <tableColumn id="519" xr3:uid="{72398DC3-2899-4BA9-A09A-FFA0F31217F9}" name="Stĺpec519" dataDxfId="78"/>
    <tableColumn id="518" xr3:uid="{5F852F53-2976-4955-A4C5-092170616084}" name="Stĺpec518" dataDxfId="77"/>
    <tableColumn id="517" xr3:uid="{2767384A-6A6C-4C04-AFC7-A1958F7BFFF5}" name="Stĺpec517" dataDxfId="76"/>
    <tableColumn id="516" xr3:uid="{A5112B78-F53D-4A87-ACDD-AA5A6996BBF0}" name="Stĺpec516" dataDxfId="75"/>
    <tableColumn id="515" xr3:uid="{8C3DE851-8FBF-4DF1-9B5B-2CEFEF3FFB4B}" name="Stĺpec515" dataDxfId="74"/>
    <tableColumn id="514" xr3:uid="{68BBE2BA-3B06-4E87-AE21-AA445BC7D846}" name="Stĺpec514" dataDxfId="73"/>
    <tableColumn id="513" xr3:uid="{104F2433-D9AA-46FC-AA39-65D8337B66E4}" name="Stĺpec513" dataDxfId="72"/>
    <tableColumn id="512" xr3:uid="{BE997722-D6D9-4DC8-9BE6-177FB299E977}" name="Stĺpec512" dataDxfId="71"/>
    <tableColumn id="511" xr3:uid="{4310FB3F-995A-4692-99BD-E17F91BD361F}" name="Stĺpec511" dataDxfId="70"/>
    <tableColumn id="510" xr3:uid="{4F3E08FB-7FE3-42D3-8607-278E07850608}" name="Stĺpec510" dataDxfId="69"/>
    <tableColumn id="509" xr3:uid="{E3EDF556-3B5D-424D-A46A-B0FDE038A62E}" name="Stĺpec509" dataDxfId="68"/>
    <tableColumn id="508" xr3:uid="{DFDEC785-7215-498A-8264-4A82A0881977}" name="Stĺpec508" dataDxfId="67"/>
    <tableColumn id="507" xr3:uid="{D092A8A3-3031-467B-B9B4-C9AEF0133AA2}" name="Stĺpec507" dataDxfId="66"/>
    <tableColumn id="506" xr3:uid="{F40D81A8-040D-46F0-B49C-CED9137288E3}" name="Stĺpec506" dataDxfId="65"/>
    <tableColumn id="505" xr3:uid="{CA3B1496-6441-461F-8517-805C6FB999F0}" name="Stĺpec505" dataDxfId="64"/>
    <tableColumn id="225" xr3:uid="{00000000-0010-0000-0600-0000E1000000}" name="Stĺpec225" dataDxfId="6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18"/>
  <sheetViews>
    <sheetView showGridLine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2" t="s">
        <v>167</v>
      </c>
      <c r="B1" s="183"/>
      <c r="C1" s="183"/>
      <c r="D1" s="183"/>
      <c r="E1" s="183"/>
      <c r="F1" s="183"/>
      <c r="G1" s="183"/>
      <c r="H1" s="123"/>
      <c r="I1" s="123"/>
      <c r="J1" s="123"/>
    </row>
    <row r="2" spans="1:522" ht="24.95" customHeight="1" x14ac:dyDescent="0.4">
      <c r="A2" s="182" t="s">
        <v>513</v>
      </c>
      <c r="B2" s="183"/>
      <c r="C2" s="183"/>
      <c r="D2" s="183"/>
      <c r="E2" s="183"/>
      <c r="F2" s="183"/>
      <c r="G2" s="183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0" t="s">
        <v>137</v>
      </c>
      <c r="B4" s="190"/>
      <c r="C4" s="190"/>
      <c r="D4" s="190"/>
      <c r="E4" s="190"/>
      <c r="F4" s="190"/>
      <c r="G4" s="190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1" t="s">
        <v>1</v>
      </c>
      <c r="B6" s="184" t="s">
        <v>2</v>
      </c>
      <c r="C6" s="184" t="s">
        <v>3</v>
      </c>
      <c r="D6" s="184" t="s">
        <v>4</v>
      </c>
      <c r="E6" s="184" t="s">
        <v>3</v>
      </c>
      <c r="F6" s="184" t="s">
        <v>5</v>
      </c>
      <c r="G6" s="184" t="s">
        <v>6</v>
      </c>
      <c r="H6" s="67"/>
      <c r="I6" s="187" t="s">
        <v>7</v>
      </c>
      <c r="J6" s="187" t="s">
        <v>8</v>
      </c>
      <c r="K6" s="108" t="s">
        <v>514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536</v>
      </c>
      <c r="AA6" s="23"/>
      <c r="AB6" s="23"/>
      <c r="AC6" s="23"/>
      <c r="AD6" s="23"/>
      <c r="AE6" s="23"/>
      <c r="AF6" s="23"/>
      <c r="AG6" s="110" t="s">
        <v>542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547</v>
      </c>
      <c r="AW6" s="23"/>
      <c r="AX6" s="23"/>
      <c r="AY6" s="23"/>
      <c r="AZ6" s="23"/>
      <c r="BA6" s="23"/>
      <c r="BB6" s="23" t="s">
        <v>547</v>
      </c>
      <c r="BC6" s="23"/>
      <c r="BD6" s="23"/>
      <c r="BE6" s="23"/>
      <c r="BF6" s="23"/>
      <c r="BG6" s="23"/>
      <c r="BH6" s="112" t="s">
        <v>557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/>
      <c r="CT6" s="23"/>
      <c r="CU6" s="23"/>
      <c r="CV6" s="112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112"/>
      <c r="FG6" s="23"/>
      <c r="FH6" s="23"/>
      <c r="FI6" s="23"/>
      <c r="FJ6" s="23"/>
      <c r="FK6" s="23"/>
      <c r="FL6" s="23"/>
      <c r="FM6" s="23"/>
      <c r="FN6" s="112"/>
      <c r="FO6" s="23"/>
      <c r="FP6" s="23"/>
      <c r="FQ6" s="135"/>
      <c r="FR6" s="23"/>
      <c r="FS6" s="23"/>
      <c r="FT6" s="23"/>
      <c r="FU6" s="23"/>
      <c r="FV6" s="23"/>
      <c r="FW6" s="23"/>
      <c r="FX6" s="23"/>
      <c r="FY6" s="23"/>
      <c r="FZ6" s="23"/>
      <c r="GA6" s="135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2"/>
      <c r="B7" s="185"/>
      <c r="C7" s="185"/>
      <c r="D7" s="185"/>
      <c r="E7" s="185"/>
      <c r="F7" s="185"/>
      <c r="G7" s="185"/>
      <c r="H7" s="68"/>
      <c r="I7" s="188"/>
      <c r="J7" s="188"/>
      <c r="K7" s="61" t="s">
        <v>515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515</v>
      </c>
      <c r="AA7" s="24"/>
      <c r="AB7" s="24"/>
      <c r="AC7" s="24"/>
      <c r="AD7" s="24"/>
      <c r="AE7" s="24"/>
      <c r="AF7" s="24"/>
      <c r="AG7" s="111" t="s">
        <v>515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515</v>
      </c>
      <c r="AW7" s="24"/>
      <c r="AX7" s="24"/>
      <c r="AY7" s="24"/>
      <c r="AZ7" s="24"/>
      <c r="BA7" s="24"/>
      <c r="BB7" s="24" t="s">
        <v>553</v>
      </c>
      <c r="BC7" s="24"/>
      <c r="BD7" s="24"/>
      <c r="BE7" s="24"/>
      <c r="BF7" s="24"/>
      <c r="BG7" s="24"/>
      <c r="BH7" s="113" t="s">
        <v>515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3"/>
      <c r="B8" s="186"/>
      <c r="C8" s="186"/>
      <c r="D8" s="186"/>
      <c r="E8" s="186"/>
      <c r="F8" s="186"/>
      <c r="G8" s="186"/>
      <c r="H8" s="69"/>
      <c r="I8" s="189"/>
      <c r="J8" s="189"/>
      <c r="K8" s="34" t="s">
        <v>516</v>
      </c>
      <c r="L8" s="34" t="s">
        <v>519</v>
      </c>
      <c r="M8" s="34" t="s">
        <v>520</v>
      </c>
      <c r="N8" s="34" t="s">
        <v>527</v>
      </c>
      <c r="O8" s="34" t="s">
        <v>528</v>
      </c>
      <c r="P8" s="34" t="s">
        <v>529</v>
      </c>
      <c r="Q8" s="34" t="s">
        <v>531</v>
      </c>
      <c r="R8" s="34" t="s">
        <v>532</v>
      </c>
      <c r="S8" s="34" t="s">
        <v>516</v>
      </c>
      <c r="T8" s="34" t="s">
        <v>519</v>
      </c>
      <c r="U8" s="34" t="s">
        <v>520</v>
      </c>
      <c r="V8" s="34" t="s">
        <v>528</v>
      </c>
      <c r="W8" s="34" t="s">
        <v>533</v>
      </c>
      <c r="X8" s="34" t="s">
        <v>534</v>
      </c>
      <c r="Y8" s="34" t="s">
        <v>535</v>
      </c>
      <c r="Z8" s="34" t="s">
        <v>537</v>
      </c>
      <c r="AA8" s="34" t="s">
        <v>538</v>
      </c>
      <c r="AB8" s="34" t="s">
        <v>516</v>
      </c>
      <c r="AC8" s="34" t="s">
        <v>519</v>
      </c>
      <c r="AD8" s="34" t="s">
        <v>528</v>
      </c>
      <c r="AE8" s="34" t="s">
        <v>529</v>
      </c>
      <c r="AF8" s="34" t="s">
        <v>541</v>
      </c>
      <c r="AG8" s="34" t="s">
        <v>537</v>
      </c>
      <c r="AH8" s="34" t="s">
        <v>538</v>
      </c>
      <c r="AI8" s="34" t="s">
        <v>519</v>
      </c>
      <c r="AJ8" s="34" t="s">
        <v>520</v>
      </c>
      <c r="AK8" s="34" t="s">
        <v>527</v>
      </c>
      <c r="AL8" s="34" t="s">
        <v>528</v>
      </c>
      <c r="AM8" s="34" t="s">
        <v>529</v>
      </c>
      <c r="AN8" s="34" t="s">
        <v>534</v>
      </c>
      <c r="AO8" s="114" t="s">
        <v>541</v>
      </c>
      <c r="AP8" s="114" t="s">
        <v>532</v>
      </c>
      <c r="AQ8" s="114" t="s">
        <v>538</v>
      </c>
      <c r="AR8" s="114" t="s">
        <v>519</v>
      </c>
      <c r="AS8" s="114" t="s">
        <v>520</v>
      </c>
      <c r="AT8" s="114" t="s">
        <v>528</v>
      </c>
      <c r="AU8" s="34" t="s">
        <v>533</v>
      </c>
      <c r="AV8" s="34" t="s">
        <v>520</v>
      </c>
      <c r="AW8" s="34" t="s">
        <v>549</v>
      </c>
      <c r="AX8" s="34" t="s">
        <v>520</v>
      </c>
      <c r="AY8" s="34" t="s">
        <v>552</v>
      </c>
      <c r="AZ8" s="34" t="s">
        <v>549</v>
      </c>
      <c r="BA8" s="34" t="s">
        <v>520</v>
      </c>
      <c r="BB8" s="34" t="s">
        <v>554</v>
      </c>
      <c r="BC8" s="34" t="s">
        <v>531</v>
      </c>
      <c r="BD8" s="34" t="s">
        <v>555</v>
      </c>
      <c r="BE8" s="34" t="s">
        <v>529</v>
      </c>
      <c r="BF8" s="34" t="s">
        <v>533</v>
      </c>
      <c r="BG8" s="34" t="s">
        <v>556</v>
      </c>
      <c r="BH8" s="34" t="s">
        <v>537</v>
      </c>
      <c r="BI8" s="34" t="s">
        <v>538</v>
      </c>
      <c r="BJ8" s="34" t="s">
        <v>516</v>
      </c>
      <c r="BK8" s="34" t="s">
        <v>519</v>
      </c>
      <c r="BL8" s="53" t="s">
        <v>529</v>
      </c>
      <c r="BM8" s="34" t="s">
        <v>528</v>
      </c>
      <c r="BN8" s="34" t="s">
        <v>558</v>
      </c>
      <c r="BO8" s="34" t="s">
        <v>520</v>
      </c>
      <c r="BP8" s="34" t="s">
        <v>527</v>
      </c>
      <c r="BQ8" s="53" t="s">
        <v>534</v>
      </c>
      <c r="BR8" s="34" t="s">
        <v>520</v>
      </c>
      <c r="BS8" s="34" t="s">
        <v>527</v>
      </c>
      <c r="BT8" s="34" t="s">
        <v>554</v>
      </c>
      <c r="BU8" s="34" t="s">
        <v>533</v>
      </c>
      <c r="BV8" s="34" t="s">
        <v>565</v>
      </c>
      <c r="BW8" s="34" t="s">
        <v>555</v>
      </c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91"/>
      <c r="DZ8" s="91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8"/>
    </row>
    <row r="9" spans="1:522" s="10" customFormat="1" ht="18" customHeight="1" x14ac:dyDescent="0.2">
      <c r="A9" s="12">
        <v>1</v>
      </c>
      <c r="B9" s="26" t="s">
        <v>17</v>
      </c>
      <c r="C9" s="1" t="s">
        <v>18</v>
      </c>
      <c r="D9" s="4" t="s">
        <v>143</v>
      </c>
      <c r="E9" s="1">
        <v>12022</v>
      </c>
      <c r="F9" s="1">
        <v>2016</v>
      </c>
      <c r="G9" s="4" t="s">
        <v>525</v>
      </c>
      <c r="H9"/>
      <c r="I9" s="1">
        <f t="shared" ref="I9:I22" si="0">SUM(K9:TB9)</f>
        <v>0</v>
      </c>
      <c r="J9" s="12">
        <f>SUM(I9:I14)</f>
        <v>47</v>
      </c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102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102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14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/>
      <c r="B10" s="35"/>
      <c r="C10" s="1"/>
      <c r="D10" s="4" t="s">
        <v>151</v>
      </c>
      <c r="E10" s="1">
        <v>12478</v>
      </c>
      <c r="F10" s="1">
        <v>2017</v>
      </c>
      <c r="G10"/>
      <c r="H10"/>
      <c r="I10" s="1">
        <f t="shared" si="0"/>
        <v>25</v>
      </c>
      <c r="J10" s="12"/>
      <c r="K10" s="97"/>
      <c r="L10" s="97"/>
      <c r="M10" s="97"/>
      <c r="N10" s="97"/>
      <c r="O10" s="97"/>
      <c r="P10" s="97"/>
      <c r="Q10" s="97"/>
      <c r="R10" s="97">
        <f>12</f>
        <v>12</v>
      </c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>
        <f>13</f>
        <v>13</v>
      </c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102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102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14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35"/>
      <c r="C11" s="1"/>
      <c r="D11" s="4" t="s">
        <v>176</v>
      </c>
      <c r="E11" s="1">
        <v>11480</v>
      </c>
      <c r="F11" s="1">
        <v>2017</v>
      </c>
      <c r="G11"/>
      <c r="H11"/>
      <c r="I11" s="1">
        <f t="shared" si="0"/>
        <v>0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102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102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14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s="4" t="s">
        <v>309</v>
      </c>
      <c r="E12" s="1">
        <v>12825</v>
      </c>
      <c r="F12" s="1">
        <v>2020</v>
      </c>
      <c r="G12"/>
      <c r="H12"/>
      <c r="I12" s="1">
        <f t="shared" si="0"/>
        <v>22</v>
      </c>
      <c r="J12" s="12"/>
      <c r="K12" s="97"/>
      <c r="L12" s="97"/>
      <c r="M12" s="97"/>
      <c r="N12" s="97">
        <f>4+9</f>
        <v>13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>
        <v>9</v>
      </c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102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102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147"/>
      <c r="GB12" s="14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s="4" t="s">
        <v>341</v>
      </c>
      <c r="E13" s="1">
        <v>12604</v>
      </c>
      <c r="F13" s="1">
        <v>2020</v>
      </c>
      <c r="G13"/>
      <c r="H13"/>
      <c r="I13" s="1">
        <f t="shared" si="0"/>
        <v>0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102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102"/>
      <c r="EK13" s="97"/>
      <c r="EL13" s="97"/>
      <c r="EM13" s="102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147"/>
      <c r="GB13" s="14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/>
      <c r="B14" s="35"/>
      <c r="C14" s="1"/>
      <c r="D14" s="4" t="s">
        <v>499</v>
      </c>
      <c r="E14" s="1">
        <v>13083</v>
      </c>
      <c r="F14" s="1">
        <v>2019</v>
      </c>
      <c r="G14"/>
      <c r="H14"/>
      <c r="I14" s="1">
        <f t="shared" si="0"/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102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102"/>
      <c r="EK14" s="97"/>
      <c r="EL14" s="97"/>
      <c r="EM14" s="102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147"/>
      <c r="GB14" s="14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2</v>
      </c>
      <c r="B15" s="26" t="s">
        <v>235</v>
      </c>
      <c r="C15" s="19">
        <v>5599</v>
      </c>
      <c r="D15" s="124" t="s">
        <v>236</v>
      </c>
      <c r="E15" s="19">
        <v>11237</v>
      </c>
      <c r="F15" s="19">
        <v>2015</v>
      </c>
      <c r="G15" s="4" t="s">
        <v>262</v>
      </c>
      <c r="H15"/>
      <c r="I15" s="1">
        <f t="shared" si="0"/>
        <v>21</v>
      </c>
      <c r="J15" s="12">
        <f>Tabuľka11[[#This Row],[Stĺpec8]]</f>
        <v>21</v>
      </c>
      <c r="K15" s="97"/>
      <c r="L15" s="97"/>
      <c r="M15" s="97"/>
      <c r="N15" s="97"/>
      <c r="O15" s="97"/>
      <c r="P15" s="97"/>
      <c r="Q15" s="97">
        <f>9</f>
        <v>9</v>
      </c>
      <c r="R15" s="97"/>
      <c r="S15" s="97"/>
      <c r="T15" s="97"/>
      <c r="U15" s="97"/>
      <c r="V15" s="97"/>
      <c r="W15" s="97"/>
      <c r="X15" s="97"/>
      <c r="Y15" s="97">
        <v>12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102"/>
      <c r="CD15" s="102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102"/>
      <c r="CX15" s="97"/>
      <c r="CY15" s="97"/>
      <c r="CZ15" s="102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102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146"/>
      <c r="FM15" s="97"/>
      <c r="FN15" s="97"/>
      <c r="FO15" s="146"/>
      <c r="FP15" s="141"/>
      <c r="FQ15" s="141"/>
      <c r="FR15" s="97"/>
      <c r="FS15" s="97"/>
      <c r="FT15" s="97"/>
      <c r="FU15" s="97"/>
      <c r="FV15" s="97"/>
      <c r="FW15" s="141"/>
      <c r="FX15" s="141"/>
      <c r="FY15" s="97"/>
      <c r="FZ15" s="97"/>
      <c r="GA15" s="147"/>
      <c r="GB15" s="97"/>
      <c r="GC15" s="97"/>
      <c r="GD15" s="146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102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88"/>
      <c r="JT15" s="88"/>
      <c r="JU15" s="88"/>
      <c r="JV15" s="88"/>
      <c r="JW15" s="88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102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>
        <v>3</v>
      </c>
      <c r="B16" s="11" t="s">
        <v>109</v>
      </c>
      <c r="C16" s="1">
        <v>7749</v>
      </c>
      <c r="D16" s="4" t="s">
        <v>180</v>
      </c>
      <c r="E16" s="1">
        <v>11486</v>
      </c>
      <c r="F16" s="1"/>
      <c r="G16" s="4" t="s">
        <v>110</v>
      </c>
      <c r="H16"/>
      <c r="I16" s="1">
        <f>SUM(K16:TB16)</f>
        <v>0</v>
      </c>
      <c r="J16" s="12">
        <f>Tabuľka11[[#This Row],[Stĺpec8]]+I17+I18</f>
        <v>15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102"/>
      <c r="CD16" s="102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102"/>
      <c r="CX16" s="97"/>
      <c r="CY16" s="97"/>
      <c r="CZ16" s="102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102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146"/>
      <c r="FM16" s="97"/>
      <c r="FN16" s="97"/>
      <c r="FO16" s="146"/>
      <c r="FP16" s="141"/>
      <c r="FQ16" s="141"/>
      <c r="FR16" s="97"/>
      <c r="FS16" s="97"/>
      <c r="FT16" s="97"/>
      <c r="FU16" s="97"/>
      <c r="FV16" s="97"/>
      <c r="FW16" s="141"/>
      <c r="FX16" s="141"/>
      <c r="FY16" s="97"/>
      <c r="FZ16" s="97"/>
      <c r="GA16" s="147"/>
      <c r="GB16" s="147"/>
      <c r="GC16" s="97"/>
      <c r="GD16" s="146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102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88"/>
      <c r="JT16" s="88"/>
      <c r="JU16" s="88"/>
      <c r="JV16" s="88"/>
      <c r="JW16" s="88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102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561</v>
      </c>
      <c r="E17" s="1">
        <v>13316</v>
      </c>
      <c r="F17" s="1"/>
      <c r="G17" s="4"/>
      <c r="H17"/>
      <c r="I17" s="1">
        <f>SUM(K17:TB17)</f>
        <v>3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>
        <v>3</v>
      </c>
      <c r="BM17" s="97"/>
      <c r="BN17" s="97"/>
      <c r="BO17" s="97"/>
      <c r="BP17" s="97"/>
      <c r="BQ17" s="97"/>
      <c r="BR17" s="97"/>
      <c r="BS17" s="97"/>
      <c r="BT17" s="102" t="s">
        <v>523</v>
      </c>
      <c r="BU17" s="97"/>
      <c r="BV17" s="97"/>
      <c r="BW17" s="97"/>
      <c r="BX17" s="97"/>
      <c r="BY17" s="97"/>
      <c r="BZ17" s="97"/>
      <c r="CA17" s="97"/>
      <c r="CB17" s="97"/>
      <c r="CC17" s="102"/>
      <c r="CD17" s="102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102"/>
      <c r="CX17" s="97"/>
      <c r="CY17" s="97"/>
      <c r="CZ17" s="102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102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146"/>
      <c r="FM17" s="97"/>
      <c r="FN17" s="97"/>
      <c r="FO17" s="146"/>
      <c r="FP17" s="141"/>
      <c r="FQ17" s="141"/>
      <c r="FR17" s="97"/>
      <c r="FS17" s="97"/>
      <c r="FT17" s="97"/>
      <c r="FU17" s="97"/>
      <c r="FV17" s="97"/>
      <c r="FW17" s="141"/>
      <c r="FX17" s="141"/>
      <c r="FY17" s="97"/>
      <c r="FZ17" s="97"/>
      <c r="GA17" s="147"/>
      <c r="GB17" s="147"/>
      <c r="GC17" s="97"/>
      <c r="GD17" s="146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102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88"/>
      <c r="JT17" s="88"/>
      <c r="JU17" s="88"/>
      <c r="JV17" s="88"/>
      <c r="JW17" s="88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102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/>
      <c r="B18" s="35"/>
      <c r="C18" s="1"/>
      <c r="D18" s="4" t="s">
        <v>563</v>
      </c>
      <c r="E18" s="1">
        <v>13079</v>
      </c>
      <c r="F18" s="1"/>
      <c r="G18" s="4"/>
      <c r="H18"/>
      <c r="I18" s="1">
        <f>SUM(K18:TB18)</f>
        <v>12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>
        <v>3</v>
      </c>
      <c r="BP18" s="102" t="s">
        <v>523</v>
      </c>
      <c r="BQ18" s="97"/>
      <c r="BR18" s="97">
        <f>3+3</f>
        <v>6</v>
      </c>
      <c r="BS18" s="97">
        <v>3</v>
      </c>
      <c r="BT18" s="97"/>
      <c r="BU18" s="97"/>
      <c r="BV18" s="97"/>
      <c r="BW18" s="97"/>
      <c r="BX18" s="97"/>
      <c r="BY18" s="97"/>
      <c r="BZ18" s="97"/>
      <c r="CA18" s="97"/>
      <c r="CB18" s="97"/>
      <c r="CC18" s="102"/>
      <c r="CD18" s="102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102"/>
      <c r="CX18" s="97"/>
      <c r="CY18" s="97"/>
      <c r="CZ18" s="102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102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146"/>
      <c r="FM18" s="97"/>
      <c r="FN18" s="97"/>
      <c r="FO18" s="146"/>
      <c r="FP18" s="141"/>
      <c r="FQ18" s="141"/>
      <c r="FR18" s="97"/>
      <c r="FS18" s="97"/>
      <c r="FT18" s="97"/>
      <c r="FU18" s="97"/>
      <c r="FV18" s="97"/>
      <c r="FW18" s="141"/>
      <c r="FX18" s="141"/>
      <c r="FY18" s="97"/>
      <c r="FZ18" s="97"/>
      <c r="GA18" s="147"/>
      <c r="GB18" s="147"/>
      <c r="GC18" s="97"/>
      <c r="GD18" s="146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102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88"/>
      <c r="JT18" s="88"/>
      <c r="JU18" s="88"/>
      <c r="JV18" s="88"/>
      <c r="JW18" s="88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102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>
        <v>4</v>
      </c>
      <c r="B19" s="26" t="s">
        <v>183</v>
      </c>
      <c r="C19" s="1">
        <v>4589</v>
      </c>
      <c r="D19" s="4" t="s">
        <v>288</v>
      </c>
      <c r="E19" s="1">
        <v>12684</v>
      </c>
      <c r="F19" s="1">
        <v>2020</v>
      </c>
      <c r="G19" s="4" t="s">
        <v>19</v>
      </c>
      <c r="H19"/>
      <c r="I19" s="1">
        <f t="shared" si="0"/>
        <v>0</v>
      </c>
      <c r="J19" s="12">
        <f>Tabuľka11[[#This Row],[Stĺpec8]]+I20</f>
        <v>8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102"/>
      <c r="AJ19" s="102"/>
      <c r="AK19" s="97"/>
      <c r="AL19" s="97"/>
      <c r="AM19" s="97"/>
      <c r="AN19" s="97"/>
      <c r="AO19" s="102"/>
      <c r="AP19" s="102"/>
      <c r="AQ19" s="97"/>
      <c r="AR19" s="102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102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102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7"/>
      <c r="GB19" s="14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88"/>
      <c r="JT19" s="88"/>
      <c r="JU19" s="88"/>
      <c r="JV19" s="88"/>
      <c r="JW19" s="88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 t="s">
        <v>548</v>
      </c>
      <c r="E20" s="1">
        <v>13180</v>
      </c>
      <c r="F20" s="1">
        <v>2021</v>
      </c>
      <c r="G20" s="4" t="s">
        <v>19</v>
      </c>
      <c r="H20"/>
      <c r="I20" s="1">
        <f t="shared" si="0"/>
        <v>8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102"/>
      <c r="AJ20" s="102"/>
      <c r="AK20" s="97"/>
      <c r="AL20" s="97"/>
      <c r="AM20" s="97"/>
      <c r="AN20" s="97"/>
      <c r="AO20" s="102"/>
      <c r="AP20" s="102"/>
      <c r="AQ20" s="97"/>
      <c r="AR20" s="102"/>
      <c r="AS20" s="97"/>
      <c r="AT20" s="97"/>
      <c r="AU20" s="97"/>
      <c r="AV20" s="97">
        <v>4</v>
      </c>
      <c r="AW20" s="97"/>
      <c r="AX20" s="97">
        <f>1</f>
        <v>1</v>
      </c>
      <c r="AY20" s="97"/>
      <c r="AZ20" s="97"/>
      <c r="BA20" s="97">
        <f>3</f>
        <v>3</v>
      </c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102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102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7"/>
      <c r="GB20" s="14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88"/>
      <c r="JT20" s="88"/>
      <c r="JU20" s="88"/>
      <c r="JV20" s="88"/>
      <c r="JW20" s="88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>
        <v>5</v>
      </c>
      <c r="B21" s="26" t="s">
        <v>566</v>
      </c>
      <c r="C21" s="9" t="s">
        <v>567</v>
      </c>
      <c r="D21" s="4" t="s">
        <v>568</v>
      </c>
      <c r="E21" s="1">
        <v>13181</v>
      </c>
      <c r="F21" s="1">
        <v>2021</v>
      </c>
      <c r="G21" s="4" t="s">
        <v>19</v>
      </c>
      <c r="H21"/>
      <c r="I21" s="1">
        <f t="shared" si="0"/>
        <v>2</v>
      </c>
      <c r="J21" s="12">
        <f>Tabuľka11[[#This Row],[Stĺpec8]]</f>
        <v>2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102"/>
      <c r="AJ21" s="102"/>
      <c r="AK21" s="97"/>
      <c r="AL21" s="97"/>
      <c r="AM21" s="97"/>
      <c r="AN21" s="97"/>
      <c r="AO21" s="102"/>
      <c r="AP21" s="102"/>
      <c r="AQ21" s="97"/>
      <c r="AR21" s="102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102"/>
      <c r="BN21" s="97"/>
      <c r="BO21" s="102" t="s">
        <v>523</v>
      </c>
      <c r="BP21" s="97"/>
      <c r="BQ21" s="97"/>
      <c r="BR21" s="97">
        <f>1+1</f>
        <v>2</v>
      </c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102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147"/>
      <c r="GB21" s="14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88"/>
      <c r="JT21" s="88"/>
      <c r="JU21" s="88"/>
      <c r="JV21" s="88"/>
      <c r="JW21" s="88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>
        <v>6</v>
      </c>
      <c r="B22" s="26" t="s">
        <v>260</v>
      </c>
      <c r="C22" s="1">
        <v>1329</v>
      </c>
      <c r="D22" s="4" t="s">
        <v>78</v>
      </c>
      <c r="E22" s="1">
        <v>10998</v>
      </c>
      <c r="F22" s="1">
        <v>2013</v>
      </c>
      <c r="G22" s="4" t="s">
        <v>46</v>
      </c>
      <c r="H22"/>
      <c r="I22" s="1">
        <f t="shared" si="0"/>
        <v>0</v>
      </c>
      <c r="J22" s="12">
        <f>Tabuľka11[[#This Row],[Stĺpec8]]</f>
        <v>0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102" t="s">
        <v>523</v>
      </c>
      <c r="AX22" s="97"/>
      <c r="AY22" s="102" t="s">
        <v>523</v>
      </c>
      <c r="AZ22" s="102" t="s">
        <v>523</v>
      </c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102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147"/>
      <c r="GB22" s="14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>
        <v>6</v>
      </c>
      <c r="B23" s="26" t="s">
        <v>55</v>
      </c>
      <c r="C23" s="1"/>
      <c r="D23" s="4"/>
      <c r="E23" s="1"/>
      <c r="F23" s="1"/>
      <c r="G23" s="4"/>
      <c r="H23"/>
      <c r="I23" s="1"/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102"/>
      <c r="AX23" s="97"/>
      <c r="AY23" s="102"/>
      <c r="AZ23" s="102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102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7"/>
      <c r="GB23" s="14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/>
      <c r="B24" s="35"/>
      <c r="C24" s="1"/>
      <c r="D24" s="4"/>
      <c r="E24" s="1"/>
      <c r="F24" s="1"/>
      <c r="G24" s="4"/>
      <c r="H24"/>
      <c r="I24" s="1"/>
      <c r="J24" s="12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102"/>
      <c r="AX24" s="97"/>
      <c r="AY24" s="102"/>
      <c r="AZ24" s="102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102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147"/>
      <c r="GB24" s="14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35"/>
      <c r="C25" s="1"/>
      <c r="D25" s="4"/>
      <c r="E25" s="1"/>
      <c r="F25" s="1"/>
      <c r="G25" s="4"/>
      <c r="H25"/>
      <c r="I25" s="1"/>
      <c r="J25" s="12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102"/>
      <c r="AX25" s="97"/>
      <c r="AY25" s="102"/>
      <c r="AZ25" s="102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102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147"/>
      <c r="GB25" s="14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/>
      <c r="B26" s="35"/>
      <c r="C26" s="1"/>
      <c r="D26" s="4"/>
      <c r="E26" s="1"/>
      <c r="F26" s="1"/>
      <c r="G26" s="4"/>
      <c r="H26"/>
      <c r="I26" s="1"/>
      <c r="J26" s="12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102"/>
      <c r="AX26" s="97"/>
      <c r="AY26" s="102"/>
      <c r="AZ26" s="102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102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147"/>
      <c r="GB26" s="14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35"/>
      <c r="C27" s="1"/>
      <c r="D27" s="4"/>
      <c r="E27" s="1"/>
      <c r="F27" s="1"/>
      <c r="G27" s="4"/>
      <c r="H27"/>
      <c r="I27" s="1"/>
      <c r="J27" s="12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102"/>
      <c r="AX27" s="97"/>
      <c r="AY27" s="102"/>
      <c r="AZ27" s="102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102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147"/>
      <c r="GB27" s="14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ht="18" customHeight="1" x14ac:dyDescent="0.2">
      <c r="B28" s="26" t="s">
        <v>11</v>
      </c>
      <c r="C28" s="1">
        <v>2965</v>
      </c>
      <c r="D28" t="s">
        <v>12</v>
      </c>
      <c r="E28" s="1">
        <v>9070</v>
      </c>
      <c r="F28" s="1">
        <v>2011</v>
      </c>
      <c r="G28" t="s">
        <v>13</v>
      </c>
      <c r="I28" s="1">
        <f t="shared" ref="I28:I52" si="1">SUM(K28:TB28)</f>
        <v>0</v>
      </c>
      <c r="J28" s="12">
        <f>Tabuľka11[[#This Row],[Stĺpec73]]+Tabuľka11[[#This Row],[Stĺpec92]]+CQ29+Tabuľka11[[#This Row],[Stĺpec101]]+Tabuľka11[[#This Row],[Stĺpec245]]+Tabuľka11[[#This Row],[Stĺpec244]]+JA29+Tabuľka11[[#This Row],[Stĺpec235]]+JJ29+LD29+LN29+Tabuľka11[[#This Row],[Stĺpec390]]+Tabuľka11[[#This Row],[Stĺpec382]]+Tabuľka11[[#This Row],[Stĺpec381]]+NN29</f>
        <v>0</v>
      </c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99"/>
      <c r="FM28" s="105"/>
      <c r="FN28" s="105"/>
      <c r="FO28" s="99"/>
      <c r="FP28" s="105"/>
      <c r="FQ28" s="102"/>
      <c r="FR28" s="105"/>
      <c r="FS28" s="105"/>
      <c r="FT28" s="99"/>
      <c r="FU28" s="99"/>
      <c r="FV28" s="105"/>
      <c r="FW28" s="105"/>
      <c r="FX28" s="105"/>
      <c r="FY28" s="105"/>
      <c r="FZ28" s="105"/>
      <c r="GA28" s="102"/>
      <c r="GB28" s="99"/>
      <c r="GC28" s="99"/>
      <c r="GD28" s="99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/>
      <c r="GZ28" s="105"/>
      <c r="HA28" s="105"/>
      <c r="HB28" s="105"/>
      <c r="HC28" s="105"/>
      <c r="HD28" s="105"/>
      <c r="HE28" s="105"/>
      <c r="HF28" s="105"/>
      <c r="HG28" s="105"/>
      <c r="HH28" s="105"/>
      <c r="HI28" s="105"/>
      <c r="HJ28" s="105"/>
      <c r="HK28" s="105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/>
      <c r="KR28" s="102"/>
      <c r="KS28" s="102"/>
      <c r="KT28" s="102"/>
      <c r="KU28" s="102"/>
      <c r="KV28" s="102"/>
      <c r="KW28" s="102"/>
      <c r="KX28" s="102"/>
      <c r="KY28" s="102"/>
      <c r="KZ28" s="102"/>
      <c r="LA28" s="102"/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/>
      <c r="LP28" s="102"/>
      <c r="LQ28" s="102"/>
      <c r="LR28" s="102"/>
      <c r="LS28" s="102"/>
      <c r="LT28" s="102"/>
      <c r="LU28" s="102"/>
      <c r="LV28" s="102"/>
      <c r="LW28" s="102"/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</row>
    <row r="29" spans="1:522" ht="18" customHeight="1" x14ac:dyDescent="0.2">
      <c r="D29" t="s">
        <v>14</v>
      </c>
      <c r="E29" s="1">
        <v>10269</v>
      </c>
      <c r="F29" s="1">
        <v>2014</v>
      </c>
      <c r="I29" s="1">
        <f t="shared" si="1"/>
        <v>0</v>
      </c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99"/>
      <c r="FM29" s="105"/>
      <c r="FN29" s="105"/>
      <c r="FO29" s="99"/>
      <c r="FP29" s="105"/>
      <c r="FQ29" s="102"/>
      <c r="FR29" s="105"/>
      <c r="FS29" s="105"/>
      <c r="FT29" s="99"/>
      <c r="FU29" s="99"/>
      <c r="FV29" s="105"/>
      <c r="FW29" s="105"/>
      <c r="FX29" s="105"/>
      <c r="FY29" s="105"/>
      <c r="FZ29" s="99"/>
      <c r="GA29" s="102"/>
      <c r="GB29" s="105"/>
      <c r="GC29" s="99"/>
      <c r="GD29" s="99"/>
      <c r="GE29" s="105"/>
      <c r="GF29" s="105"/>
      <c r="GG29" s="105"/>
      <c r="GH29" s="105"/>
      <c r="GI29" s="105"/>
      <c r="GJ29" s="105"/>
      <c r="GK29" s="105"/>
      <c r="GL29" s="105"/>
      <c r="GM29" s="105"/>
      <c r="GN29" s="105"/>
      <c r="GO29" s="105"/>
      <c r="GP29" s="105"/>
      <c r="GQ29" s="105"/>
      <c r="GR29" s="105"/>
      <c r="GS29" s="105"/>
      <c r="GT29" s="105"/>
      <c r="GU29" s="105"/>
      <c r="GV29" s="105"/>
      <c r="GW29" s="105"/>
      <c r="GX29" s="105"/>
      <c r="GY29" s="105"/>
      <c r="GZ29" s="105"/>
      <c r="HA29" s="105"/>
      <c r="HB29" s="105"/>
      <c r="HC29" s="105"/>
      <c r="HD29" s="105"/>
      <c r="HE29" s="102"/>
      <c r="HF29" s="105"/>
      <c r="HG29" s="105"/>
      <c r="HH29" s="105"/>
      <c r="HI29" s="105"/>
      <c r="HJ29" s="105"/>
      <c r="HK29" s="105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A29" s="102"/>
      <c r="KB29" s="102"/>
      <c r="KC29" s="102"/>
      <c r="KD29" s="102"/>
      <c r="KE29" s="102"/>
      <c r="KF29" s="102"/>
      <c r="KG29" s="102"/>
      <c r="KH29" s="102"/>
      <c r="KI29" s="102"/>
      <c r="KJ29" s="102"/>
      <c r="KK29" s="102"/>
      <c r="KL29" s="102"/>
      <c r="KM29" s="102"/>
      <c r="KN29" s="102"/>
      <c r="KO29" s="102"/>
      <c r="KP29" s="102"/>
      <c r="KQ29" s="102"/>
      <c r="KR29" s="102"/>
      <c r="KS29" s="102"/>
      <c r="KT29" s="102"/>
      <c r="KU29" s="102"/>
      <c r="KV29" s="102"/>
      <c r="KW29" s="102"/>
      <c r="KX29" s="102"/>
      <c r="KY29" s="102"/>
      <c r="KZ29" s="102"/>
      <c r="LA29" s="102"/>
      <c r="LB29" s="102"/>
      <c r="LC29" s="102"/>
      <c r="LD29" s="102"/>
      <c r="LE29" s="102"/>
      <c r="LF29" s="102"/>
      <c r="LG29" s="102"/>
      <c r="LH29" s="102"/>
      <c r="LI29" s="102"/>
      <c r="LJ29" s="102"/>
      <c r="LK29" s="102"/>
      <c r="LL29" s="102"/>
      <c r="LM29" s="102"/>
      <c r="LN29" s="102"/>
      <c r="LO29" s="102"/>
      <c r="LP29" s="102"/>
      <c r="LQ29" s="102"/>
      <c r="LR29" s="102"/>
      <c r="LS29" s="102"/>
      <c r="LT29" s="102"/>
      <c r="LU29" s="102"/>
      <c r="LV29" s="102"/>
      <c r="LW29" s="102"/>
      <c r="LX29" s="102"/>
      <c r="LY29" s="102"/>
      <c r="LZ29" s="102"/>
      <c r="MA29" s="102"/>
      <c r="MB29" s="102"/>
      <c r="MC29" s="102"/>
      <c r="MD29" s="102"/>
      <c r="ME29" s="102"/>
      <c r="MF29" s="102"/>
      <c r="MG29" s="102"/>
      <c r="MH29" s="102"/>
      <c r="MI29" s="102"/>
      <c r="MJ29" s="102"/>
      <c r="MK29" s="102"/>
      <c r="ML29" s="102"/>
      <c r="MM29" s="102"/>
      <c r="MN29" s="102"/>
      <c r="MO29" s="102"/>
      <c r="MP29" s="102"/>
      <c r="MQ29" s="102"/>
      <c r="MR29" s="102"/>
      <c r="MS29" s="102"/>
      <c r="MT29" s="102"/>
      <c r="MU29" s="102"/>
      <c r="MV29" s="102"/>
      <c r="MW29" s="102"/>
      <c r="MX29" s="102"/>
      <c r="MY29" s="102"/>
      <c r="MZ29" s="102"/>
      <c r="NA29" s="102"/>
      <c r="NB29" s="102"/>
      <c r="NC29" s="102"/>
      <c r="ND29" s="102"/>
      <c r="NE29" s="102"/>
      <c r="NF29" s="102"/>
      <c r="NG29" s="102"/>
      <c r="NH29" s="102"/>
      <c r="NI29" s="102"/>
      <c r="NJ29" s="102"/>
      <c r="NK29" s="102"/>
      <c r="NL29" s="102"/>
      <c r="NM29" s="102"/>
      <c r="NN29" s="102"/>
      <c r="NO29" s="102"/>
      <c r="NP29" s="102"/>
      <c r="NQ29" s="102"/>
      <c r="NR29" s="102"/>
      <c r="NS29" s="102"/>
      <c r="NT29" s="102"/>
      <c r="NU29" s="102"/>
      <c r="NV29" s="102"/>
      <c r="NW29" s="102"/>
      <c r="NX29" s="102"/>
      <c r="NY29" s="102"/>
      <c r="NZ29" s="102"/>
      <c r="OA29" s="102"/>
      <c r="OB29" s="102"/>
      <c r="OC29" s="102"/>
      <c r="OD29" s="102"/>
      <c r="OE29" s="102"/>
      <c r="OF29" s="102"/>
      <c r="OG29" s="102"/>
      <c r="OH29" s="102"/>
      <c r="OI29" s="102"/>
      <c r="OJ29" s="102"/>
      <c r="OK29" s="102"/>
      <c r="OL29" s="102"/>
      <c r="OM29" s="102"/>
      <c r="ON29" s="102"/>
      <c r="OO29" s="102"/>
      <c r="OP29" s="102"/>
      <c r="OQ29" s="102"/>
      <c r="OR29" s="102"/>
      <c r="OS29" s="102"/>
      <c r="OT29" s="102"/>
      <c r="OU29" s="102"/>
      <c r="OV29" s="102"/>
      <c r="OW29" s="102"/>
      <c r="OX29" s="102"/>
      <c r="OY29" s="102"/>
      <c r="OZ29" s="102"/>
      <c r="PA29" s="102"/>
      <c r="PB29" s="102"/>
      <c r="PC29" s="102"/>
      <c r="PD29" s="102"/>
      <c r="PE29" s="102"/>
      <c r="PF29" s="102"/>
      <c r="PG29" s="102"/>
      <c r="PH29" s="102"/>
      <c r="PI29" s="102"/>
      <c r="PJ29" s="102"/>
      <c r="PK29" s="102"/>
      <c r="PL29" s="102"/>
      <c r="PM29" s="102"/>
      <c r="PN29" s="102"/>
      <c r="PO29" s="102"/>
      <c r="PP29" s="102"/>
      <c r="PQ29" s="102"/>
      <c r="PR29" s="102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QK29" s="102"/>
      <c r="QL29" s="102"/>
      <c r="QM29" s="102"/>
      <c r="QN29" s="102"/>
      <c r="QO29" s="102"/>
      <c r="QP29" s="102"/>
      <c r="QQ29" s="102"/>
      <c r="QR29" s="102"/>
      <c r="QS29" s="102"/>
      <c r="QT29" s="102"/>
      <c r="QU29" s="102"/>
      <c r="QV29" s="102"/>
      <c r="QW29" s="102"/>
      <c r="QX29" s="102"/>
      <c r="QY29" s="102"/>
      <c r="QZ29" s="102"/>
      <c r="RA29" s="102"/>
      <c r="RB29" s="102"/>
      <c r="RC29" s="102"/>
      <c r="RD29" s="102"/>
      <c r="RE29" s="102"/>
      <c r="RF29" s="102"/>
      <c r="RG29" s="102"/>
      <c r="RH29" s="102"/>
      <c r="RI29" s="102"/>
      <c r="RJ29" s="102"/>
      <c r="RK29" s="102"/>
      <c r="RL29" s="102"/>
      <c r="RM29" s="102"/>
      <c r="RN29" s="102"/>
      <c r="RO29" s="102"/>
      <c r="RP29" s="102"/>
      <c r="RQ29" s="102"/>
      <c r="RR29" s="102"/>
      <c r="RS29" s="102"/>
      <c r="RT29" s="102"/>
      <c r="RU29" s="102"/>
      <c r="RV29" s="102"/>
      <c r="RW29" s="102"/>
      <c r="RX29" s="102"/>
      <c r="RY29" s="102"/>
      <c r="RZ29" s="102"/>
      <c r="SA29" s="102"/>
      <c r="SB29" s="102"/>
      <c r="SC29" s="102"/>
      <c r="SD29" s="102"/>
      <c r="SE29" s="102"/>
      <c r="SF29" s="102"/>
      <c r="SG29" s="102"/>
      <c r="SH29" s="102"/>
      <c r="SI29" s="102"/>
      <c r="SJ29" s="102"/>
      <c r="SK29" s="102"/>
      <c r="SL29" s="102"/>
      <c r="SM29" s="102"/>
      <c r="SN29" s="102"/>
      <c r="SO29" s="102"/>
      <c r="SP29" s="102"/>
      <c r="SQ29" s="102"/>
      <c r="SR29" s="102"/>
      <c r="SS29" s="102"/>
      <c r="ST29" s="102"/>
      <c r="SU29" s="102"/>
      <c r="SV29" s="102"/>
      <c r="SW29" s="102"/>
      <c r="SX29" s="102"/>
      <c r="SY29" s="102"/>
      <c r="SZ29" s="102"/>
      <c r="TA29" s="102"/>
      <c r="TB29" s="102"/>
    </row>
    <row r="30" spans="1:522" ht="18" customHeight="1" x14ac:dyDescent="0.2">
      <c r="B30" s="35"/>
      <c r="D30" t="s">
        <v>393</v>
      </c>
      <c r="E30" s="1">
        <v>12992</v>
      </c>
      <c r="F30" s="1">
        <v>2019</v>
      </c>
      <c r="I30" s="1">
        <f t="shared" si="1"/>
        <v>0</v>
      </c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0"/>
      <c r="FM30" s="102"/>
      <c r="FN30" s="102"/>
      <c r="FO30" s="100"/>
      <c r="FP30" s="102"/>
      <c r="FQ30" s="102"/>
      <c r="FR30" s="102"/>
      <c r="FS30" s="102"/>
      <c r="FT30" s="100"/>
      <c r="FU30" s="100"/>
      <c r="FV30" s="102"/>
      <c r="FW30" s="102"/>
      <c r="FX30" s="102"/>
      <c r="FY30" s="102"/>
      <c r="FZ30" s="100"/>
      <c r="GA30" s="102"/>
      <c r="GB30" s="150"/>
      <c r="GC30" s="100"/>
      <c r="GD30" s="100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  <c r="HJ30" s="102"/>
      <c r="HK30" s="102"/>
      <c r="HL30" s="102"/>
      <c r="HM30" s="102"/>
      <c r="HN30" s="102"/>
      <c r="HO30" s="102"/>
      <c r="HP30" s="102"/>
      <c r="HQ30" s="102"/>
      <c r="HR30" s="102"/>
      <c r="HS30" s="102"/>
      <c r="HT30" s="102"/>
      <c r="HU30" s="102"/>
      <c r="HV30" s="102"/>
      <c r="HW30" s="102"/>
      <c r="HX30" s="102"/>
      <c r="HY30" s="102"/>
      <c r="HZ30" s="102"/>
      <c r="IA30" s="102"/>
      <c r="IB30" s="102"/>
      <c r="IC30" s="102"/>
      <c r="ID30" s="102"/>
      <c r="IE30" s="102"/>
      <c r="IF30" s="102"/>
      <c r="IG30" s="102"/>
      <c r="IH30" s="102"/>
      <c r="II30" s="102"/>
      <c r="IJ30" s="102"/>
      <c r="IK30" s="102"/>
      <c r="IL30" s="102"/>
      <c r="IM30" s="102"/>
      <c r="IN30" s="102"/>
      <c r="IO30" s="102"/>
      <c r="IP30" s="102"/>
      <c r="IQ30" s="102"/>
      <c r="IR30" s="102"/>
      <c r="IS30" s="102"/>
      <c r="IT30" s="102"/>
      <c r="IU30" s="102"/>
      <c r="IV30" s="102"/>
      <c r="IW30" s="102"/>
      <c r="IX30" s="102"/>
      <c r="IY30" s="102"/>
      <c r="IZ30" s="102"/>
      <c r="JA30" s="102"/>
      <c r="JB30" s="102"/>
      <c r="JC30" s="102"/>
      <c r="JD30" s="102"/>
      <c r="JE30" s="102"/>
      <c r="JF30" s="102"/>
      <c r="JG30" s="102"/>
      <c r="JH30" s="102"/>
      <c r="JI30" s="102"/>
      <c r="JJ30" s="102"/>
      <c r="JK30" s="102"/>
      <c r="JL30" s="102"/>
      <c r="JM30" s="102"/>
      <c r="JN30" s="102"/>
      <c r="JO30" s="102"/>
      <c r="JP30" s="102"/>
      <c r="JQ30" s="102"/>
      <c r="JR30" s="102"/>
      <c r="JS30" s="102"/>
      <c r="JT30" s="102"/>
      <c r="JU30" s="102"/>
      <c r="JV30" s="102"/>
      <c r="JW30" s="102"/>
      <c r="JX30" s="102"/>
      <c r="JY30" s="102"/>
      <c r="JZ30" s="102"/>
      <c r="KA30" s="102"/>
      <c r="KB30" s="102"/>
      <c r="KC30" s="102"/>
      <c r="KD30" s="102"/>
      <c r="KE30" s="102"/>
      <c r="KF30" s="102"/>
      <c r="KG30" s="102"/>
      <c r="KH30" s="102"/>
      <c r="KI30" s="102"/>
      <c r="KJ30" s="102"/>
      <c r="KK30" s="102"/>
      <c r="KL30" s="102"/>
      <c r="KM30" s="102"/>
      <c r="KN30" s="102"/>
      <c r="KO30" s="102"/>
      <c r="KP30" s="102"/>
      <c r="KQ30" s="102"/>
      <c r="KR30" s="102"/>
      <c r="KS30" s="102"/>
      <c r="KT30" s="102"/>
      <c r="KU30" s="102"/>
      <c r="KV30" s="102"/>
      <c r="KW30" s="102"/>
      <c r="KX30" s="102"/>
      <c r="KY30" s="102"/>
      <c r="KZ30" s="102"/>
      <c r="LA30" s="102"/>
      <c r="LB30" s="102"/>
      <c r="LC30" s="102"/>
      <c r="LD30" s="102"/>
      <c r="LE30" s="102"/>
      <c r="LF30" s="102"/>
      <c r="LG30" s="102"/>
      <c r="LH30" s="102"/>
      <c r="LI30" s="102"/>
      <c r="LJ30" s="102"/>
      <c r="LK30" s="102"/>
      <c r="LL30" s="102"/>
      <c r="LM30" s="102"/>
      <c r="LN30" s="102"/>
      <c r="LO30" s="102"/>
      <c r="LP30" s="102"/>
      <c r="LQ30" s="102"/>
      <c r="LR30" s="102"/>
      <c r="LS30" s="102"/>
      <c r="LT30" s="102"/>
      <c r="LU30" s="102"/>
      <c r="LV30" s="102"/>
      <c r="LW30" s="102"/>
      <c r="LX30" s="102"/>
      <c r="LY30" s="102"/>
      <c r="LZ30" s="102"/>
      <c r="MA30" s="102"/>
      <c r="MB30" s="102"/>
      <c r="MC30" s="102"/>
      <c r="MD30" s="102"/>
      <c r="ME30" s="102"/>
      <c r="MF30" s="102"/>
      <c r="MG30" s="102"/>
      <c r="MH30" s="102"/>
      <c r="MI30" s="102"/>
      <c r="MJ30" s="102"/>
      <c r="MK30" s="102"/>
      <c r="ML30" s="102"/>
      <c r="MM30" s="102"/>
      <c r="MN30" s="102"/>
      <c r="MO30" s="102"/>
      <c r="MP30" s="102"/>
      <c r="MQ30" s="102"/>
      <c r="MR30" s="102"/>
      <c r="MS30" s="102"/>
      <c r="MT30" s="102"/>
      <c r="MU30" s="102"/>
      <c r="MV30" s="102"/>
      <c r="MW30" s="102"/>
      <c r="MX30" s="102"/>
      <c r="MY30" s="102"/>
      <c r="MZ30" s="102"/>
      <c r="NA30" s="102"/>
      <c r="NB30" s="102"/>
      <c r="NC30" s="102"/>
      <c r="ND30" s="102"/>
      <c r="NE30" s="102"/>
      <c r="NF30" s="102"/>
      <c r="NG30" s="102"/>
      <c r="NH30" s="102"/>
      <c r="NI30" s="102"/>
      <c r="NJ30" s="102"/>
      <c r="NK30" s="102"/>
      <c r="NL30" s="102"/>
      <c r="NM30" s="102"/>
      <c r="NN30" s="102"/>
      <c r="NO30" s="102"/>
      <c r="NP30" s="102"/>
      <c r="NQ30" s="102"/>
      <c r="NR30" s="102"/>
      <c r="NS30" s="102"/>
      <c r="NT30" s="102"/>
      <c r="NU30" s="102"/>
      <c r="NV30" s="102"/>
      <c r="NW30" s="102"/>
      <c r="NX30" s="102"/>
      <c r="NY30" s="102"/>
      <c r="NZ30" s="102"/>
      <c r="OA30" s="102"/>
      <c r="OB30" s="102"/>
      <c r="OC30" s="102"/>
      <c r="OD30" s="102"/>
      <c r="OE30" s="102"/>
      <c r="OF30" s="102"/>
      <c r="OG30" s="102"/>
      <c r="OH30" s="102"/>
      <c r="OI30" s="102"/>
      <c r="OJ30" s="102"/>
      <c r="OK30" s="102"/>
      <c r="OL30" s="102"/>
      <c r="OM30" s="102"/>
      <c r="ON30" s="102"/>
      <c r="OO30" s="102"/>
      <c r="OP30" s="102"/>
      <c r="OQ30" s="102"/>
      <c r="OR30" s="102"/>
      <c r="OS30" s="102"/>
      <c r="OT30" s="102"/>
      <c r="OU30" s="102"/>
      <c r="OV30" s="102"/>
      <c r="OW30" s="102"/>
      <c r="OX30" s="102"/>
      <c r="OY30" s="102"/>
      <c r="OZ30" s="102"/>
      <c r="PA30" s="102"/>
      <c r="PB30" s="102"/>
      <c r="PC30" s="102"/>
      <c r="PD30" s="102"/>
      <c r="PE30" s="102"/>
      <c r="PF30" s="102"/>
      <c r="PG30" s="102"/>
      <c r="PH30" s="102"/>
      <c r="PI30" s="102"/>
      <c r="PJ30" s="102"/>
      <c r="PK30" s="102"/>
      <c r="PL30" s="102"/>
      <c r="PM30" s="102"/>
      <c r="PN30" s="102"/>
      <c r="PO30" s="102"/>
      <c r="PP30" s="102"/>
      <c r="PQ30" s="102"/>
      <c r="PR30" s="102"/>
      <c r="PS30" s="102"/>
      <c r="PT30" s="102"/>
      <c r="PU30" s="102"/>
      <c r="PV30" s="102"/>
      <c r="PW30" s="102"/>
      <c r="PX30" s="102"/>
      <c r="PY30" s="102"/>
      <c r="PZ30" s="102"/>
      <c r="QA30" s="102"/>
      <c r="QB30" s="102"/>
      <c r="QC30" s="102"/>
      <c r="QD30" s="102"/>
      <c r="QE30" s="102"/>
      <c r="QF30" s="102"/>
      <c r="QG30" s="102"/>
      <c r="QH30" s="102"/>
      <c r="QI30" s="102"/>
      <c r="QJ30" s="102"/>
      <c r="QK30" s="102"/>
      <c r="QL30" s="102"/>
      <c r="QM30" s="102"/>
      <c r="QN30" s="102"/>
      <c r="QO30" s="102"/>
      <c r="QP30" s="102"/>
      <c r="QQ30" s="102"/>
      <c r="QR30" s="102"/>
      <c r="QS30" s="102"/>
      <c r="QT30" s="102"/>
      <c r="QU30" s="102"/>
      <c r="QV30" s="102"/>
      <c r="QW30" s="102"/>
      <c r="QX30" s="102"/>
      <c r="QY30" s="102"/>
      <c r="QZ30" s="102"/>
      <c r="RA30" s="102"/>
      <c r="RB30" s="102"/>
      <c r="RC30" s="102"/>
      <c r="RD30" s="102"/>
      <c r="RE30" s="102"/>
      <c r="RF30" s="102"/>
      <c r="RG30" s="102"/>
      <c r="RH30" s="102"/>
      <c r="RI30" s="102"/>
      <c r="RJ30" s="102"/>
      <c r="RK30" s="102"/>
      <c r="RL30" s="102"/>
      <c r="RM30" s="102"/>
      <c r="RN30" s="102"/>
      <c r="RO30" s="102"/>
      <c r="RP30" s="102"/>
      <c r="RQ30" s="102"/>
      <c r="RR30" s="102"/>
      <c r="RS30" s="102"/>
      <c r="RT30" s="102"/>
      <c r="RU30" s="102"/>
      <c r="RV30" s="102"/>
      <c r="RW30" s="102"/>
      <c r="RX30" s="102"/>
      <c r="RY30" s="102"/>
      <c r="RZ30" s="102"/>
      <c r="SA30" s="102"/>
      <c r="SB30" s="102"/>
      <c r="SC30" s="102"/>
      <c r="SD30" s="102"/>
      <c r="SE30" s="102"/>
      <c r="SF30" s="102"/>
      <c r="SG30" s="102"/>
      <c r="SH30" s="102"/>
      <c r="SI30" s="102"/>
      <c r="SJ30" s="102"/>
      <c r="SK30" s="102"/>
      <c r="SL30" s="102"/>
      <c r="SM30" s="102"/>
      <c r="SN30" s="102"/>
      <c r="SO30" s="102"/>
      <c r="SP30" s="102"/>
      <c r="SQ30" s="102"/>
      <c r="SR30" s="102"/>
      <c r="SS30" s="102"/>
      <c r="ST30" s="102"/>
      <c r="SU30" s="102"/>
      <c r="SV30" s="102"/>
      <c r="SW30" s="102"/>
      <c r="SX30" s="102"/>
      <c r="SY30" s="102"/>
      <c r="SZ30" s="102"/>
      <c r="TA30" s="102"/>
      <c r="TB30" s="102"/>
    </row>
    <row r="31" spans="1:522" ht="18" customHeight="1" x14ac:dyDescent="0.2">
      <c r="B31" s="26" t="s">
        <v>27</v>
      </c>
      <c r="C31" s="1">
        <v>4920</v>
      </c>
      <c r="D31" t="s">
        <v>28</v>
      </c>
      <c r="E31" s="1">
        <v>9051</v>
      </c>
      <c r="F31" s="1">
        <v>2010</v>
      </c>
      <c r="G31" t="s">
        <v>29</v>
      </c>
      <c r="I31" s="1">
        <f t="shared" si="1"/>
        <v>0</v>
      </c>
      <c r="J31" s="12">
        <f>DD33+IS32+IT33+JC33+Tabuľka11[[#This Row],[Stĺpec285]]+KW33+Tabuľka11[[#This Row],[Stĺpec281]]+LG33+Tabuľka11[[#This Row],[Stĺpec333]]+Tabuľka11[[#This Row],[Stĺpec390]]+NG32+NG33+Tabuľka11[[#This Row],[Stĺpec381]]+Tabuľka11[[#This Row],[Stĺpec443]]+RL34</f>
        <v>0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ht="18" customHeight="1" x14ac:dyDescent="0.2">
      <c r="B32" s="35"/>
      <c r="D32" t="s">
        <v>394</v>
      </c>
      <c r="E32" s="1">
        <v>12840</v>
      </c>
      <c r="F32" s="1">
        <v>2019</v>
      </c>
      <c r="I32" s="1">
        <f t="shared" si="1"/>
        <v>0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147"/>
      <c r="GB32" s="14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ht="18" customHeight="1" x14ac:dyDescent="0.2">
      <c r="B33" s="35"/>
      <c r="D33" s="4" t="s">
        <v>123</v>
      </c>
      <c r="E33" s="1">
        <v>11679</v>
      </c>
      <c r="F33" s="1">
        <v>2018</v>
      </c>
      <c r="I33" s="1">
        <f t="shared" si="1"/>
        <v>0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ht="18" customHeight="1" x14ac:dyDescent="0.2">
      <c r="B34" s="35"/>
      <c r="D34" s="4" t="s">
        <v>503</v>
      </c>
      <c r="E34" s="1">
        <v>10973</v>
      </c>
      <c r="I34" s="1">
        <f t="shared" si="1"/>
        <v>0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14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11" t="s">
        <v>57</v>
      </c>
      <c r="C35" s="1">
        <v>5701</v>
      </c>
      <c r="D35" t="s">
        <v>58</v>
      </c>
      <c r="E35" s="1">
        <v>10640</v>
      </c>
      <c r="F35" s="1">
        <v>2007</v>
      </c>
      <c r="G35" s="4" t="s">
        <v>187</v>
      </c>
      <c r="H35"/>
      <c r="I35" s="1">
        <f t="shared" si="1"/>
        <v>0</v>
      </c>
      <c r="J35" s="12">
        <f>AY36+Tabuľka11[[#This Row],[Stĺpec58]]+Tabuľka11[[#This Row],[Stĺpec185]]+EU36+Tabuľka11[[#This Row],[Stĺpec142]]+Tabuľka11[[#This Row],[Stĺpec200]]+GI36+Tabuľka11[[#This Row],[Stĺpec217]]+GO36+KV36+Tabuľka11[[#This Row],[Stĺpec280]]+LF36+Tabuľka11[[#This Row],[Stĺpec332]]+Tabuľka11[[#This Row],[Stĺpec390]]+Tabuľka11[[#This Row],[Stĺpec381]]</f>
        <v>0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102"/>
      <c r="CD35" s="102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102"/>
      <c r="CX35" s="97"/>
      <c r="CY35" s="97"/>
      <c r="CZ35" s="102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146"/>
      <c r="FM35" s="97"/>
      <c r="FN35" s="97"/>
      <c r="FO35" s="146"/>
      <c r="FP35" s="141"/>
      <c r="FQ35" s="141"/>
      <c r="FR35" s="97"/>
      <c r="FS35" s="97"/>
      <c r="FT35" s="97"/>
      <c r="FU35" s="97"/>
      <c r="FV35" s="97"/>
      <c r="FW35" s="141"/>
      <c r="FX35" s="141"/>
      <c r="FY35" s="97"/>
      <c r="FZ35" s="97"/>
      <c r="GA35" s="147"/>
      <c r="GB35" s="147"/>
      <c r="GC35" s="97"/>
      <c r="GD35" s="146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102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88"/>
      <c r="IK35" s="88"/>
      <c r="IL35" s="88"/>
      <c r="IM35" s="88"/>
      <c r="IN35" s="88"/>
      <c r="IO35" s="88"/>
      <c r="IP35" s="88"/>
      <c r="IQ35" s="88"/>
      <c r="IR35" s="88"/>
      <c r="IS35" s="88"/>
      <c r="IT35" s="88"/>
      <c r="IU35" s="88"/>
      <c r="IV35" s="88"/>
      <c r="IW35" s="88"/>
      <c r="IX35" s="88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88"/>
      <c r="JT35" s="88"/>
      <c r="JU35" s="88"/>
      <c r="JV35" s="88"/>
      <c r="JW35" s="88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102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35"/>
      <c r="C36" s="19"/>
      <c r="D36" s="124" t="s">
        <v>310</v>
      </c>
      <c r="E36" s="1">
        <v>12161</v>
      </c>
      <c r="F36" s="1">
        <v>2021</v>
      </c>
      <c r="G36" s="4"/>
      <c r="H36"/>
      <c r="I36" s="1">
        <f t="shared" si="1"/>
        <v>0</v>
      </c>
      <c r="J36" s="12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102"/>
      <c r="CD36" s="102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102"/>
      <c r="CX36" s="97"/>
      <c r="CY36" s="97"/>
      <c r="CZ36" s="102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146"/>
      <c r="FM36" s="97"/>
      <c r="FN36" s="97"/>
      <c r="FO36" s="146"/>
      <c r="FP36" s="141"/>
      <c r="FQ36" s="141"/>
      <c r="FR36" s="97"/>
      <c r="FS36" s="97"/>
      <c r="FT36" s="97"/>
      <c r="FU36" s="97"/>
      <c r="FV36" s="97"/>
      <c r="FW36" s="141"/>
      <c r="FX36" s="141"/>
      <c r="FY36" s="97"/>
      <c r="FZ36" s="97"/>
      <c r="GA36" s="147"/>
      <c r="GB36" s="147"/>
      <c r="GC36" s="97"/>
      <c r="GD36" s="146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102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88"/>
      <c r="IK36" s="88"/>
      <c r="IL36" s="88"/>
      <c r="IM36" s="88"/>
      <c r="IN36" s="88"/>
      <c r="IO36" s="88"/>
      <c r="IP36" s="88"/>
      <c r="IQ36" s="88"/>
      <c r="IR36" s="88"/>
      <c r="IS36" s="88"/>
      <c r="IT36" s="88"/>
      <c r="IU36" s="88"/>
      <c r="IV36" s="88"/>
      <c r="IW36" s="88"/>
      <c r="IX36" s="88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88"/>
      <c r="JT36" s="88"/>
      <c r="JU36" s="88"/>
      <c r="JV36" s="88"/>
      <c r="JW36" s="88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102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35"/>
      <c r="C37" s="19"/>
      <c r="D37" s="124" t="s">
        <v>497</v>
      </c>
      <c r="E37" s="1"/>
      <c r="F37" s="1">
        <v>2006</v>
      </c>
      <c r="G37" s="4"/>
      <c r="H37"/>
      <c r="I37" s="1">
        <f t="shared" si="1"/>
        <v>0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102"/>
      <c r="CD37" s="102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102"/>
      <c r="CX37" s="97"/>
      <c r="CY37" s="97"/>
      <c r="CZ37" s="102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146"/>
      <c r="FM37" s="97"/>
      <c r="FN37" s="97"/>
      <c r="FO37" s="146"/>
      <c r="FP37" s="141"/>
      <c r="FQ37" s="141"/>
      <c r="FR37" s="97"/>
      <c r="FS37" s="97"/>
      <c r="FT37" s="97"/>
      <c r="FU37" s="97"/>
      <c r="FV37" s="97"/>
      <c r="FW37" s="141"/>
      <c r="FX37" s="141"/>
      <c r="FY37" s="97"/>
      <c r="FZ37" s="97"/>
      <c r="GA37" s="147"/>
      <c r="GB37" s="147"/>
      <c r="GC37" s="97"/>
      <c r="GD37" s="146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102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88"/>
      <c r="JT37" s="88"/>
      <c r="JU37" s="88"/>
      <c r="JV37" s="88"/>
      <c r="JW37" s="88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102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35"/>
      <c r="C38" s="19"/>
      <c r="D38" s="124" t="s">
        <v>308</v>
      </c>
      <c r="E38" s="1">
        <v>11717</v>
      </c>
      <c r="F38" s="19"/>
      <c r="G38" s="4"/>
      <c r="H38"/>
      <c r="I38" s="1">
        <f t="shared" si="1"/>
        <v>0</v>
      </c>
      <c r="J38" s="12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102"/>
      <c r="CD38" s="102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102"/>
      <c r="CX38" s="97"/>
      <c r="CY38" s="97"/>
      <c r="CZ38" s="102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146"/>
      <c r="FM38" s="97"/>
      <c r="FN38" s="97"/>
      <c r="FO38" s="146"/>
      <c r="FP38" s="141"/>
      <c r="FQ38" s="141"/>
      <c r="FR38" s="97"/>
      <c r="FS38" s="97"/>
      <c r="FT38" s="97"/>
      <c r="FU38" s="97"/>
      <c r="FV38" s="97"/>
      <c r="FW38" s="141"/>
      <c r="FX38" s="141"/>
      <c r="FY38" s="97"/>
      <c r="FZ38" s="97"/>
      <c r="GA38" s="147"/>
      <c r="GB38" s="147"/>
      <c r="GC38" s="97"/>
      <c r="GD38" s="146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102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88"/>
      <c r="IK38" s="88"/>
      <c r="IL38" s="88"/>
      <c r="IM38" s="88"/>
      <c r="IN38" s="88"/>
      <c r="IO38" s="88"/>
      <c r="IP38" s="88"/>
      <c r="IQ38" s="88"/>
      <c r="IR38" s="88"/>
      <c r="IS38" s="88"/>
      <c r="IT38" s="88"/>
      <c r="IU38" s="88"/>
      <c r="IV38" s="88"/>
      <c r="IW38" s="88"/>
      <c r="IX38" s="88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88"/>
      <c r="JT38" s="88"/>
      <c r="JU38" s="88"/>
      <c r="JV38" s="88"/>
      <c r="JW38" s="88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102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26" t="s">
        <v>34</v>
      </c>
      <c r="C39" s="1">
        <v>2093</v>
      </c>
      <c r="D39" s="4" t="s">
        <v>124</v>
      </c>
      <c r="E39" s="1">
        <v>11791</v>
      </c>
      <c r="F39" s="1">
        <v>2018</v>
      </c>
      <c r="G39" t="s">
        <v>35</v>
      </c>
      <c r="H39"/>
      <c r="I39" s="1">
        <f t="shared" si="1"/>
        <v>0</v>
      </c>
      <c r="J39" s="12">
        <f>Tabuľka11[[#This Row],[Stĺpec110]]+Tabuľka11[[#This Row],[Stĺpec112]]+Tabuľka11[[#This Row],[Stĺpec266]]+Tabuľka11[[#This Row],[Stĺpec251]]+Tabuľka11[[#This Row],[Stĺpec241]]+KV40+Tabuľka11[[#This Row],[Stĺpec302]]+Tabuľka11[[#This Row],[Stĺpec301]]+LF40+Tabuľka11[[#This Row],[Stĺpec223]]+Tabuľka11[[#This Row],[Stĺpec345]]+MY40+NG40+PM40+Tabuľka11[[#This Row],[Stĺpec401]]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102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8"/>
      <c r="DJ39" s="98"/>
      <c r="DK39" s="98"/>
      <c r="DL39" s="98"/>
      <c r="DM39" s="98"/>
      <c r="DN39" s="98"/>
      <c r="DO39" s="98"/>
      <c r="DP39" s="98"/>
      <c r="DQ39" s="98"/>
      <c r="DR39" s="98"/>
      <c r="DS39" s="98"/>
      <c r="DT39" s="98"/>
      <c r="DU39" s="98"/>
      <c r="DV39" s="98"/>
      <c r="DW39" s="98"/>
      <c r="DX39" s="98"/>
      <c r="DY39" s="98"/>
      <c r="DZ39" s="98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5"/>
      <c r="ER39" s="98"/>
      <c r="ES39" s="98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149"/>
      <c r="FI39" s="149"/>
      <c r="FJ39" s="98"/>
      <c r="FK39" s="98"/>
      <c r="FL39" s="99"/>
      <c r="FM39" s="98"/>
      <c r="FN39" s="98"/>
      <c r="FO39" s="99"/>
      <c r="FP39" s="98"/>
      <c r="FQ39" s="97"/>
      <c r="FR39" s="98"/>
      <c r="FS39" s="98"/>
      <c r="FT39" s="98"/>
      <c r="FU39" s="98"/>
      <c r="FV39" s="98"/>
      <c r="FW39" s="98"/>
      <c r="FX39" s="98"/>
      <c r="FY39" s="98"/>
      <c r="FZ39" s="98"/>
      <c r="GA39" s="97"/>
      <c r="GB39" s="98"/>
      <c r="GC39" s="98"/>
      <c r="GD39" s="99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  <c r="HF39" s="98"/>
      <c r="HG39" s="98"/>
      <c r="HH39" s="98"/>
      <c r="HI39" s="98"/>
      <c r="HJ39" s="98"/>
      <c r="HK39" s="98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35"/>
      <c r="C40" s="1"/>
      <c r="D40" s="4" t="s">
        <v>182</v>
      </c>
      <c r="E40" s="1">
        <v>12156</v>
      </c>
      <c r="F40" s="1">
        <v>2019</v>
      </c>
      <c r="G40"/>
      <c r="H40"/>
      <c r="I40" s="1">
        <f t="shared" si="1"/>
        <v>0</v>
      </c>
      <c r="J40" s="1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102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151"/>
      <c r="FI40" s="151"/>
      <c r="FJ40" s="97"/>
      <c r="FK40" s="97"/>
      <c r="FL40" s="100"/>
      <c r="FM40" s="97"/>
      <c r="FN40" s="97"/>
      <c r="FO40" s="100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147"/>
      <c r="GB40" s="97"/>
      <c r="GC40" s="97"/>
      <c r="GD40" s="100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6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26" t="s">
        <v>23</v>
      </c>
      <c r="C41" s="1">
        <v>2366</v>
      </c>
      <c r="D41" t="s">
        <v>24</v>
      </c>
      <c r="E41" s="1">
        <v>10267</v>
      </c>
      <c r="F41" s="1">
        <v>2014</v>
      </c>
      <c r="G41" t="s">
        <v>13</v>
      </c>
      <c r="H41"/>
      <c r="I41" s="1">
        <f t="shared" si="1"/>
        <v>0</v>
      </c>
      <c r="J41" s="12">
        <f>BL42+Tabuľka11[[#This Row],[Stĺpec67]]+BQ42+Tabuľka11[[#This Row],[Stĺpec72]]+Tabuľka11[[#This Row],[Stĺpec73]]+Tabuľka11[[#This Row],[Stĺpec91]]+Tabuľka11[[#This Row],[Stĺpec92]]+Tabuľka11[[#This Row],[Stĺpec101]]+FU42+FV44+MX43+Tabuľka11[[#This Row],[Stĺpec390]]+NL42+Tabuľka11[[#This Row],[Stĺpec381]]+Tabuľka11[[#This Row],[Stĺpec396]]</f>
        <v>0</v>
      </c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102"/>
      <c r="DH41" s="98"/>
      <c r="DI41" s="98"/>
      <c r="DJ41" s="98"/>
      <c r="DK41" s="98"/>
      <c r="DL41" s="98"/>
      <c r="DM41" s="98"/>
      <c r="DN41" s="105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8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139"/>
      <c r="FM41" s="98"/>
      <c r="FN41" s="98"/>
      <c r="FO41" s="139"/>
      <c r="FP41" s="98"/>
      <c r="FQ41" s="97"/>
      <c r="FR41" s="98"/>
      <c r="FS41" s="98"/>
      <c r="FT41" s="98"/>
      <c r="FU41" s="98"/>
      <c r="FV41" s="98"/>
      <c r="FW41" s="98"/>
      <c r="FX41" s="98"/>
      <c r="FY41" s="98"/>
      <c r="FZ41" s="98"/>
      <c r="GA41" s="97"/>
      <c r="GB41" s="98"/>
      <c r="GC41" s="98"/>
      <c r="GD41" s="139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26"/>
      <c r="C42" s="1"/>
      <c r="D42" t="s">
        <v>25</v>
      </c>
      <c r="E42" s="1">
        <v>11297</v>
      </c>
      <c r="F42" s="1">
        <v>2017</v>
      </c>
      <c r="G42"/>
      <c r="H42"/>
      <c r="I42" s="1">
        <f t="shared" si="1"/>
        <v>0</v>
      </c>
      <c r="J42" s="12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139"/>
      <c r="FM42" s="98"/>
      <c r="FN42" s="98"/>
      <c r="FO42" s="139"/>
      <c r="FP42" s="98"/>
      <c r="FQ42" s="97"/>
      <c r="FR42" s="98"/>
      <c r="FS42" s="98"/>
      <c r="FT42" s="98"/>
      <c r="FU42" s="98"/>
      <c r="FV42" s="98"/>
      <c r="FW42" s="98"/>
      <c r="FX42" s="98"/>
      <c r="FY42" s="98"/>
      <c r="FZ42" s="98"/>
      <c r="GA42" s="97"/>
      <c r="GB42" s="98"/>
      <c r="GC42" s="98"/>
      <c r="GD42" s="139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35"/>
      <c r="C43" s="1"/>
      <c r="D43" t="s">
        <v>471</v>
      </c>
      <c r="E43" s="1">
        <v>12714</v>
      </c>
      <c r="F43" s="1">
        <v>2020</v>
      </c>
      <c r="G43"/>
      <c r="H43"/>
      <c r="I43" s="1">
        <f t="shared" si="1"/>
        <v>0</v>
      </c>
      <c r="J43" s="12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146"/>
      <c r="FM43" s="97"/>
      <c r="FN43" s="97"/>
      <c r="FO43" s="146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147"/>
      <c r="GC43" s="97"/>
      <c r="GD43" s="146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35"/>
      <c r="C44" s="1"/>
      <c r="D44" t="s">
        <v>26</v>
      </c>
      <c r="E44" s="1">
        <v>11292</v>
      </c>
      <c r="F44" s="1">
        <v>2014</v>
      </c>
      <c r="G44"/>
      <c r="H44"/>
      <c r="I44" s="1">
        <f t="shared" si="1"/>
        <v>0</v>
      </c>
      <c r="J44" s="12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105"/>
      <c r="BE44" s="105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7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98"/>
      <c r="FJ44" s="98"/>
      <c r="FK44" s="98"/>
      <c r="FL44" s="139"/>
      <c r="FM44" s="98"/>
      <c r="FN44" s="98"/>
      <c r="FO44" s="139"/>
      <c r="FP44" s="98"/>
      <c r="FQ44" s="97"/>
      <c r="FR44" s="98"/>
      <c r="FS44" s="98"/>
      <c r="FT44" s="98"/>
      <c r="FU44" s="98"/>
      <c r="FV44" s="98"/>
      <c r="FW44" s="98"/>
      <c r="FX44" s="98"/>
      <c r="FY44" s="98"/>
      <c r="FZ44" s="98"/>
      <c r="GA44" s="97"/>
      <c r="GB44" s="98"/>
      <c r="GC44" s="98"/>
      <c r="GD44" s="139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102"/>
      <c r="HE44" s="98"/>
      <c r="HF44" s="98"/>
      <c r="HG44" s="98"/>
      <c r="HH44" s="98"/>
      <c r="HI44" s="98"/>
      <c r="HJ44" s="98"/>
      <c r="HK44" s="98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ht="18" customHeight="1" x14ac:dyDescent="0.2">
      <c r="B45" s="26" t="s">
        <v>15</v>
      </c>
      <c r="C45" s="1">
        <v>338</v>
      </c>
      <c r="D45" t="s">
        <v>16</v>
      </c>
      <c r="E45" s="1">
        <v>9453</v>
      </c>
      <c r="F45" s="1">
        <v>2012</v>
      </c>
      <c r="G45" t="s">
        <v>13</v>
      </c>
      <c r="I45" s="1">
        <f t="shared" si="1"/>
        <v>0</v>
      </c>
      <c r="J45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Row],[Stĺpec217]]+JB46+NF46</f>
        <v>0</v>
      </c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99"/>
      <c r="FM45" s="105"/>
      <c r="FN45" s="105"/>
      <c r="FO45" s="99"/>
      <c r="FP45" s="105"/>
      <c r="FQ45" s="102"/>
      <c r="FR45" s="105"/>
      <c r="FS45" s="105"/>
      <c r="FT45" s="99"/>
      <c r="FU45" s="99"/>
      <c r="FV45" s="105"/>
      <c r="FW45" s="105"/>
      <c r="FX45" s="105"/>
      <c r="FY45" s="105"/>
      <c r="FZ45" s="105"/>
      <c r="GA45" s="102"/>
      <c r="GB45" s="99"/>
      <c r="GC45" s="99"/>
      <c r="GD45" s="99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2"/>
      <c r="JE45" s="102"/>
      <c r="JF45" s="102"/>
      <c r="JG45" s="102"/>
      <c r="JH45" s="102"/>
      <c r="JI45" s="102"/>
      <c r="JJ45" s="102"/>
      <c r="JK45" s="102"/>
      <c r="JL45" s="102"/>
      <c r="JM45" s="102"/>
      <c r="JN45" s="102"/>
      <c r="JO45" s="102"/>
      <c r="JP45" s="102"/>
      <c r="JQ45" s="102"/>
      <c r="JR45" s="102"/>
      <c r="JS45" s="102"/>
      <c r="JT45" s="102"/>
      <c r="JU45" s="102"/>
      <c r="JV45" s="102"/>
      <c r="JW45" s="102"/>
      <c r="JX45" s="102"/>
      <c r="JY45" s="102"/>
      <c r="JZ45" s="102"/>
      <c r="KA45" s="102"/>
      <c r="KB45" s="102"/>
      <c r="KC45" s="102"/>
      <c r="KD45" s="102"/>
      <c r="KE45" s="102"/>
      <c r="KF45" s="102"/>
      <c r="KG45" s="102"/>
      <c r="KH45" s="102"/>
      <c r="KI45" s="102"/>
      <c r="KJ45" s="102"/>
      <c r="KK45" s="102"/>
      <c r="KL45" s="102"/>
      <c r="KM45" s="102"/>
      <c r="KN45" s="102"/>
      <c r="KO45" s="102"/>
      <c r="KP45" s="102"/>
      <c r="KQ45" s="102"/>
      <c r="KR45" s="102"/>
      <c r="KS45" s="102"/>
      <c r="KT45" s="102"/>
      <c r="KU45" s="102"/>
      <c r="KV45" s="102"/>
      <c r="KW45" s="102"/>
      <c r="KX45" s="102"/>
      <c r="KY45" s="102"/>
      <c r="KZ45" s="102"/>
      <c r="LA45" s="102"/>
      <c r="LB45" s="102"/>
      <c r="LC45" s="102"/>
      <c r="LD45" s="102"/>
      <c r="LE45" s="102"/>
      <c r="LF45" s="102"/>
      <c r="LG45" s="102"/>
      <c r="LH45" s="102"/>
      <c r="LI45" s="102"/>
      <c r="LJ45" s="102"/>
      <c r="LK45" s="102"/>
      <c r="LL45" s="102"/>
      <c r="LM45" s="102"/>
      <c r="LN45" s="102"/>
      <c r="LO45" s="102"/>
      <c r="LP45" s="102"/>
      <c r="LQ45" s="102"/>
      <c r="LR45" s="102"/>
      <c r="LS45" s="102"/>
      <c r="LT45" s="102"/>
      <c r="LU45" s="102"/>
      <c r="LV45" s="102"/>
      <c r="LW45" s="102"/>
      <c r="LX45" s="102"/>
      <c r="LY45" s="102"/>
      <c r="LZ45" s="102"/>
      <c r="MA45" s="102"/>
      <c r="MB45" s="102"/>
      <c r="MC45" s="102"/>
      <c r="MD45" s="102"/>
      <c r="ME45" s="102"/>
      <c r="MF45" s="102"/>
      <c r="MG45" s="102"/>
      <c r="MH45" s="102"/>
      <c r="MI45" s="102"/>
      <c r="MJ45" s="102"/>
      <c r="MK45" s="102"/>
      <c r="ML45" s="102"/>
      <c r="MM45" s="102"/>
      <c r="MN45" s="102"/>
      <c r="MO45" s="102"/>
      <c r="MP45" s="102"/>
      <c r="MQ45" s="102"/>
      <c r="MR45" s="102"/>
      <c r="MS45" s="102"/>
      <c r="MT45" s="102"/>
      <c r="MU45" s="102"/>
      <c r="MV45" s="102"/>
      <c r="MW45" s="102"/>
      <c r="MX45" s="102"/>
      <c r="MY45" s="102"/>
      <c r="MZ45" s="102"/>
      <c r="NA45" s="102"/>
      <c r="NB45" s="102"/>
      <c r="NC45" s="102"/>
      <c r="ND45" s="102"/>
      <c r="NE45" s="102"/>
      <c r="NF45" s="102"/>
      <c r="NG45" s="102"/>
      <c r="NH45" s="102"/>
      <c r="NI45" s="102"/>
      <c r="NJ45" s="102"/>
      <c r="NK45" s="102"/>
      <c r="NL45" s="102"/>
      <c r="NM45" s="102"/>
      <c r="NN45" s="102"/>
      <c r="NO45" s="102"/>
      <c r="NP45" s="102"/>
      <c r="NQ45" s="102"/>
      <c r="NR45" s="102"/>
      <c r="NS45" s="102"/>
      <c r="NT45" s="102"/>
      <c r="NU45" s="102"/>
      <c r="NV45" s="102"/>
      <c r="NW45" s="102"/>
      <c r="NX45" s="102"/>
      <c r="NY45" s="102"/>
      <c r="NZ45" s="102"/>
      <c r="OA45" s="102"/>
      <c r="OB45" s="102"/>
      <c r="OC45" s="102"/>
      <c r="OD45" s="102"/>
      <c r="OE45" s="102"/>
      <c r="OF45" s="102"/>
      <c r="OG45" s="102"/>
      <c r="OH45" s="102"/>
      <c r="OI45" s="102"/>
      <c r="OJ45" s="102"/>
      <c r="OK45" s="102"/>
      <c r="OL45" s="102"/>
      <c r="OM45" s="102"/>
      <c r="ON45" s="102"/>
      <c r="OO45" s="102"/>
      <c r="OP45" s="102"/>
      <c r="OQ45" s="102"/>
      <c r="OR45" s="102"/>
      <c r="OS45" s="102"/>
      <c r="OT45" s="102"/>
      <c r="OU45" s="102"/>
      <c r="OV45" s="102"/>
      <c r="OW45" s="102"/>
      <c r="OX45" s="102"/>
      <c r="OY45" s="102"/>
      <c r="OZ45" s="102"/>
      <c r="PA45" s="102"/>
      <c r="PB45" s="102"/>
      <c r="PC45" s="102"/>
      <c r="PD45" s="102"/>
      <c r="PE45" s="102"/>
      <c r="PF45" s="102"/>
      <c r="PG45" s="102"/>
      <c r="PH45" s="102"/>
      <c r="PI45" s="102"/>
      <c r="PJ45" s="102"/>
      <c r="PK45" s="102"/>
      <c r="PL45" s="102"/>
      <c r="PM45" s="102"/>
      <c r="PN45" s="102"/>
      <c r="PO45" s="102"/>
      <c r="PP45" s="102"/>
      <c r="PQ45" s="102"/>
      <c r="PR45" s="102"/>
      <c r="PS45" s="102"/>
      <c r="PT45" s="102"/>
      <c r="PU45" s="102"/>
      <c r="PV45" s="102"/>
      <c r="PW45" s="102"/>
      <c r="PX45" s="102"/>
      <c r="PY45" s="102"/>
      <c r="PZ45" s="102"/>
      <c r="QA45" s="102"/>
      <c r="QB45" s="102"/>
      <c r="QC45" s="102"/>
      <c r="QD45" s="102"/>
      <c r="QE45" s="102"/>
      <c r="QF45" s="102"/>
      <c r="QG45" s="102"/>
      <c r="QH45" s="102"/>
      <c r="QI45" s="102"/>
      <c r="QJ45" s="102"/>
      <c r="QK45" s="102"/>
      <c r="QL45" s="102"/>
      <c r="QM45" s="102"/>
      <c r="QN45" s="102"/>
      <c r="QO45" s="102"/>
      <c r="QP45" s="102"/>
      <c r="QQ45" s="102"/>
      <c r="QR45" s="102"/>
      <c r="QS45" s="102"/>
      <c r="QT45" s="102"/>
      <c r="QU45" s="102"/>
      <c r="QV45" s="102"/>
      <c r="QW45" s="102"/>
      <c r="QX45" s="102"/>
      <c r="QY45" s="102"/>
      <c r="QZ45" s="102"/>
      <c r="RA45" s="102"/>
      <c r="RB45" s="102"/>
      <c r="RC45" s="102"/>
      <c r="RD45" s="102"/>
      <c r="RE45" s="102"/>
      <c r="RF45" s="102"/>
      <c r="RG45" s="102"/>
      <c r="RH45" s="102"/>
      <c r="RI45" s="102"/>
      <c r="RJ45" s="102"/>
      <c r="RK45" s="102"/>
      <c r="RL45" s="102"/>
      <c r="RM45" s="102"/>
      <c r="RN45" s="102"/>
      <c r="RO45" s="102"/>
      <c r="RP45" s="102"/>
      <c r="RQ45" s="102"/>
      <c r="RR45" s="102"/>
      <c r="RS45" s="102"/>
      <c r="RT45" s="102"/>
      <c r="RU45" s="102"/>
      <c r="RV45" s="102"/>
      <c r="RW45" s="102"/>
      <c r="RX45" s="102"/>
      <c r="RY45" s="102"/>
      <c r="RZ45" s="102"/>
      <c r="SA45" s="102"/>
      <c r="SB45" s="102"/>
      <c r="SC45" s="102"/>
      <c r="SD45" s="102"/>
      <c r="SE45" s="102"/>
      <c r="SF45" s="102"/>
      <c r="SG45" s="102"/>
      <c r="SH45" s="102"/>
      <c r="SI45" s="102"/>
      <c r="SJ45" s="102"/>
      <c r="SK45" s="102"/>
      <c r="SL45" s="102"/>
      <c r="SM45" s="102"/>
      <c r="SN45" s="102"/>
      <c r="SO45" s="102"/>
      <c r="SP45" s="102"/>
      <c r="SQ45" s="102"/>
      <c r="SR45" s="102"/>
      <c r="SS45" s="102"/>
      <c r="ST45" s="102"/>
      <c r="SU45" s="102"/>
      <c r="SV45" s="102"/>
      <c r="SW45" s="102"/>
      <c r="SX45" s="102"/>
      <c r="SY45" s="102"/>
      <c r="SZ45" s="102"/>
      <c r="TA45" s="102"/>
      <c r="TB45" s="102"/>
    </row>
    <row r="46" spans="1:522" ht="18" customHeight="1" x14ac:dyDescent="0.2">
      <c r="B46" s="35"/>
      <c r="D46" t="s">
        <v>391</v>
      </c>
      <c r="E46" s="1">
        <v>12713</v>
      </c>
      <c r="F46" s="1">
        <v>2020</v>
      </c>
      <c r="I46" s="1">
        <f t="shared" si="1"/>
        <v>0</v>
      </c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  <c r="FC46" s="102"/>
      <c r="FD46" s="102"/>
      <c r="FE46" s="102"/>
      <c r="FF46" s="102"/>
      <c r="FG46" s="102"/>
      <c r="FH46" s="102"/>
      <c r="FI46" s="102"/>
      <c r="FJ46" s="102"/>
      <c r="FK46" s="102"/>
      <c r="FL46" s="100"/>
      <c r="FM46" s="102"/>
      <c r="FN46" s="102"/>
      <c r="FO46" s="100"/>
      <c r="FP46" s="102"/>
      <c r="FQ46" s="102"/>
      <c r="FR46" s="102"/>
      <c r="FS46" s="102"/>
      <c r="FT46" s="100"/>
      <c r="FU46" s="100"/>
      <c r="FV46" s="102"/>
      <c r="FW46" s="102"/>
      <c r="FX46" s="102"/>
      <c r="FY46" s="102"/>
      <c r="FZ46" s="102"/>
      <c r="GA46" s="102"/>
      <c r="GB46" s="171"/>
      <c r="GC46" s="100"/>
      <c r="GD46" s="100"/>
      <c r="GE46" s="102"/>
      <c r="GF46" s="102"/>
      <c r="GG46" s="102"/>
      <c r="GH46" s="102"/>
      <c r="GI46" s="102"/>
      <c r="GJ46" s="102"/>
      <c r="GK46" s="102"/>
      <c r="GL46" s="102"/>
      <c r="GM46" s="102"/>
      <c r="GN46" s="102"/>
      <c r="GO46" s="102"/>
      <c r="GP46" s="102"/>
      <c r="GQ46" s="102"/>
      <c r="GR46" s="102"/>
      <c r="GS46" s="102"/>
      <c r="GT46" s="102"/>
      <c r="GU46" s="102"/>
      <c r="GV46" s="102"/>
      <c r="GW46" s="102"/>
      <c r="GX46" s="102"/>
      <c r="GY46" s="102"/>
      <c r="GZ46" s="102"/>
      <c r="HA46" s="102"/>
      <c r="HB46" s="102"/>
      <c r="HC46" s="102"/>
      <c r="HD46" s="102"/>
      <c r="HE46" s="102"/>
      <c r="HF46" s="102"/>
      <c r="HG46" s="102"/>
      <c r="HH46" s="102"/>
      <c r="HI46" s="102"/>
      <c r="HJ46" s="102"/>
      <c r="HK46" s="102"/>
      <c r="HL46" s="102"/>
      <c r="HM46" s="102"/>
      <c r="HN46" s="102"/>
      <c r="HO46" s="102"/>
      <c r="HP46" s="102"/>
      <c r="HQ46" s="102"/>
      <c r="HR46" s="102"/>
      <c r="HS46" s="102"/>
      <c r="HT46" s="102"/>
      <c r="HU46" s="102"/>
      <c r="HV46" s="102"/>
      <c r="HW46" s="102"/>
      <c r="HX46" s="102"/>
      <c r="HY46" s="102"/>
      <c r="HZ46" s="102"/>
      <c r="IA46" s="102"/>
      <c r="IB46" s="102"/>
      <c r="IC46" s="102"/>
      <c r="ID46" s="102"/>
      <c r="IE46" s="102"/>
      <c r="IF46" s="102"/>
      <c r="IG46" s="102"/>
      <c r="IH46" s="102"/>
      <c r="II46" s="102"/>
      <c r="IJ46" s="102"/>
      <c r="IK46" s="102"/>
      <c r="IL46" s="102"/>
      <c r="IM46" s="102"/>
      <c r="IN46" s="102"/>
      <c r="IO46" s="102"/>
      <c r="IP46" s="102"/>
      <c r="IQ46" s="102"/>
      <c r="IR46" s="102"/>
      <c r="IS46" s="102"/>
      <c r="IT46" s="102"/>
      <c r="IU46" s="102"/>
      <c r="IV46" s="102"/>
      <c r="IW46" s="102"/>
      <c r="IX46" s="102"/>
      <c r="IY46" s="102"/>
      <c r="IZ46" s="102"/>
      <c r="JA46" s="102"/>
      <c r="JB46" s="102"/>
      <c r="JC46" s="102"/>
      <c r="JD46" s="102"/>
      <c r="JE46" s="102"/>
      <c r="JF46" s="102"/>
      <c r="JG46" s="102"/>
      <c r="JH46" s="102"/>
      <c r="JI46" s="102"/>
      <c r="JJ46" s="102"/>
      <c r="JK46" s="102"/>
      <c r="JL46" s="102"/>
      <c r="JM46" s="102"/>
      <c r="JN46" s="102"/>
      <c r="JO46" s="102"/>
      <c r="JP46" s="102"/>
      <c r="JQ46" s="102"/>
      <c r="JR46" s="102"/>
      <c r="JS46" s="102"/>
      <c r="JT46" s="102"/>
      <c r="JU46" s="102"/>
      <c r="JV46" s="102"/>
      <c r="JW46" s="102"/>
      <c r="JX46" s="102"/>
      <c r="JY46" s="102"/>
      <c r="JZ46" s="102"/>
      <c r="KA46" s="102"/>
      <c r="KB46" s="102"/>
      <c r="KC46" s="102"/>
      <c r="KD46" s="102"/>
      <c r="KE46" s="102"/>
      <c r="KF46" s="102"/>
      <c r="KG46" s="102"/>
      <c r="KH46" s="102"/>
      <c r="KI46" s="102"/>
      <c r="KJ46" s="102"/>
      <c r="KK46" s="102"/>
      <c r="KL46" s="102"/>
      <c r="KM46" s="102"/>
      <c r="KN46" s="102"/>
      <c r="KO46" s="102"/>
      <c r="KP46" s="102"/>
      <c r="KQ46" s="102"/>
      <c r="KR46" s="102"/>
      <c r="KS46" s="102"/>
      <c r="KT46" s="102"/>
      <c r="KU46" s="102"/>
      <c r="KV46" s="102"/>
      <c r="KW46" s="102"/>
      <c r="KX46" s="102"/>
      <c r="KY46" s="102"/>
      <c r="KZ46" s="102"/>
      <c r="LA46" s="102"/>
      <c r="LB46" s="102"/>
      <c r="LC46" s="102"/>
      <c r="LD46" s="102"/>
      <c r="LE46" s="102"/>
      <c r="LF46" s="102"/>
      <c r="LG46" s="102"/>
      <c r="LH46" s="102"/>
      <c r="LI46" s="102"/>
      <c r="LJ46" s="102"/>
      <c r="LK46" s="102"/>
      <c r="LL46" s="102"/>
      <c r="LM46" s="102"/>
      <c r="LN46" s="102"/>
      <c r="LO46" s="102"/>
      <c r="LP46" s="102"/>
      <c r="LQ46" s="102"/>
      <c r="LR46" s="102"/>
      <c r="LS46" s="102"/>
      <c r="LT46" s="102"/>
      <c r="LU46" s="102"/>
      <c r="LV46" s="102"/>
      <c r="LW46" s="102"/>
      <c r="LX46" s="102"/>
      <c r="LY46" s="102"/>
      <c r="LZ46" s="102"/>
      <c r="MA46" s="102"/>
      <c r="MB46" s="102"/>
      <c r="MC46" s="102"/>
      <c r="MD46" s="102"/>
      <c r="ME46" s="102"/>
      <c r="MF46" s="102"/>
      <c r="MG46" s="102"/>
      <c r="MH46" s="102"/>
      <c r="MI46" s="102"/>
      <c r="MJ46" s="102"/>
      <c r="MK46" s="102"/>
      <c r="ML46" s="102"/>
      <c r="MM46" s="102"/>
      <c r="MN46" s="102"/>
      <c r="MO46" s="102"/>
      <c r="MP46" s="102"/>
      <c r="MQ46" s="102"/>
      <c r="MR46" s="102"/>
      <c r="MS46" s="102"/>
      <c r="MT46" s="102"/>
      <c r="MU46" s="102"/>
      <c r="MV46" s="102"/>
      <c r="MW46" s="102"/>
      <c r="MX46" s="102"/>
      <c r="MY46" s="102"/>
      <c r="MZ46" s="102"/>
      <c r="NA46" s="102"/>
      <c r="NB46" s="102"/>
      <c r="NC46" s="102"/>
      <c r="ND46" s="102"/>
      <c r="NE46" s="1"/>
      <c r="NF46" s="102"/>
      <c r="NG46" s="102"/>
      <c r="NH46" s="102"/>
      <c r="NI46" s="102"/>
      <c r="NJ46" s="102"/>
      <c r="NK46" s="102"/>
      <c r="NL46" s="102"/>
      <c r="NM46" s="102"/>
      <c r="NN46" s="102"/>
      <c r="NO46" s="102"/>
      <c r="NP46" s="102"/>
      <c r="NQ46" s="102"/>
      <c r="NR46" s="102"/>
      <c r="NS46" s="102"/>
      <c r="NT46" s="102"/>
      <c r="NU46" s="102"/>
      <c r="NV46" s="102"/>
      <c r="NW46" s="102"/>
      <c r="NX46" s="102"/>
      <c r="NY46" s="102"/>
      <c r="NZ46" s="102"/>
      <c r="OA46" s="102"/>
      <c r="OB46" s="102"/>
      <c r="OC46" s="102"/>
      <c r="OD46" s="102"/>
      <c r="OE46" s="102"/>
      <c r="OF46" s="102"/>
      <c r="OG46" s="102"/>
      <c r="OH46" s="102"/>
      <c r="OI46" s="102"/>
      <c r="OJ46" s="102"/>
      <c r="OK46" s="102"/>
      <c r="OL46" s="102"/>
      <c r="OM46" s="102"/>
      <c r="ON46" s="102"/>
      <c r="OO46" s="102"/>
      <c r="OP46" s="102"/>
      <c r="OQ46" s="102"/>
      <c r="OR46" s="102"/>
      <c r="OS46" s="102"/>
      <c r="OT46" s="102"/>
      <c r="OU46" s="102"/>
      <c r="OV46" s="102"/>
      <c r="OW46" s="102"/>
      <c r="OX46" s="102"/>
      <c r="OY46" s="102"/>
      <c r="OZ46" s="102"/>
      <c r="PA46" s="102"/>
      <c r="PB46" s="102"/>
      <c r="PC46" s="102"/>
      <c r="PD46" s="102"/>
      <c r="PE46" s="102"/>
      <c r="PF46" s="102"/>
      <c r="PG46" s="102"/>
      <c r="PH46" s="102"/>
      <c r="PI46" s="102"/>
      <c r="PJ46" s="102"/>
      <c r="PK46" s="102"/>
      <c r="PL46" s="102"/>
      <c r="PM46" s="102"/>
      <c r="PN46" s="102"/>
      <c r="PO46" s="102"/>
      <c r="PP46" s="102"/>
      <c r="PQ46" s="102"/>
      <c r="PR46" s="102"/>
      <c r="PS46" s="102"/>
      <c r="PT46" s="102"/>
      <c r="PU46" s="102"/>
      <c r="PV46" s="102"/>
      <c r="PW46" s="102"/>
      <c r="PX46" s="102"/>
      <c r="PY46" s="102"/>
      <c r="PZ46" s="102"/>
      <c r="QA46" s="102"/>
      <c r="QB46" s="102"/>
      <c r="QC46" s="102"/>
      <c r="QD46" s="102"/>
      <c r="QE46" s="102"/>
      <c r="QF46" s="102"/>
      <c r="QG46" s="102"/>
      <c r="QH46" s="102"/>
      <c r="QI46" s="102"/>
      <c r="QJ46" s="102"/>
      <c r="QK46" s="102"/>
      <c r="QL46" s="102"/>
      <c r="QM46" s="102"/>
      <c r="QN46" s="102"/>
      <c r="QO46" s="102"/>
      <c r="QP46" s="102"/>
      <c r="QQ46" s="102"/>
      <c r="QR46" s="102"/>
      <c r="QS46" s="102"/>
      <c r="QT46" s="102"/>
      <c r="QU46" s="102"/>
      <c r="QV46" s="102"/>
      <c r="QW46" s="102"/>
      <c r="QX46" s="102"/>
      <c r="QY46" s="102"/>
      <c r="QZ46" s="102"/>
      <c r="RA46" s="102"/>
      <c r="RB46" s="102"/>
      <c r="RC46" s="102"/>
      <c r="RD46" s="102"/>
      <c r="RE46" s="102"/>
      <c r="RF46" s="102"/>
      <c r="RG46" s="102"/>
      <c r="RH46" s="102"/>
      <c r="RI46" s="102"/>
      <c r="RJ46" s="102"/>
      <c r="RK46" s="102"/>
      <c r="RL46" s="102"/>
      <c r="RM46" s="102"/>
      <c r="RN46" s="102"/>
      <c r="RO46" s="102"/>
      <c r="RP46" s="102"/>
      <c r="RQ46" s="102"/>
      <c r="RR46" s="102"/>
      <c r="RS46" s="102"/>
      <c r="RT46" s="102"/>
      <c r="RU46" s="102"/>
      <c r="RV46" s="102"/>
      <c r="RW46" s="102"/>
      <c r="RX46" s="102"/>
      <c r="RY46" s="102"/>
      <c r="RZ46" s="102"/>
      <c r="SA46" s="102"/>
      <c r="SB46" s="102"/>
      <c r="SC46" s="102"/>
      <c r="SD46" s="102"/>
      <c r="SE46" s="102"/>
      <c r="SF46" s="102"/>
      <c r="SG46" s="102"/>
      <c r="SH46" s="102"/>
      <c r="SI46" s="102"/>
      <c r="SJ46" s="102"/>
      <c r="SK46" s="102"/>
      <c r="SL46" s="102"/>
      <c r="SM46" s="102"/>
      <c r="SN46" s="102"/>
      <c r="SO46" s="102"/>
      <c r="SP46" s="102"/>
      <c r="SQ46" s="102"/>
      <c r="SR46" s="102"/>
      <c r="SS46" s="102"/>
      <c r="ST46" s="102"/>
      <c r="SU46" s="102"/>
      <c r="SV46" s="102"/>
      <c r="SW46" s="102"/>
      <c r="SX46" s="102"/>
      <c r="SY46" s="102"/>
      <c r="SZ46" s="102"/>
      <c r="TA46" s="102"/>
      <c r="TB46" s="102"/>
    </row>
    <row r="47" spans="1:522" s="10" customFormat="1" ht="18" customHeight="1" x14ac:dyDescent="0.2">
      <c r="A47" s="12"/>
      <c r="B47" s="26" t="s">
        <v>253</v>
      </c>
      <c r="C47" s="1">
        <v>2372</v>
      </c>
      <c r="D47" s="4" t="s">
        <v>254</v>
      </c>
      <c r="E47" s="1">
        <v>9449</v>
      </c>
      <c r="F47" s="1">
        <v>2011</v>
      </c>
      <c r="G47" s="4" t="s">
        <v>13</v>
      </c>
      <c r="H47"/>
      <c r="I47" s="1">
        <f t="shared" si="1"/>
        <v>0</v>
      </c>
      <c r="J47" s="12">
        <f>Tabuľka11[[#This Row],[Stĺpec173]]+Tabuľka11[[#This Row],[Stĺpec201]]+Tabuľka11[[#This Row],[Stĺpec219]]+Tabuľka11[[#This Row],[Stĺpec218]]+Tabuľka11[[#This Row],[Stĺpec236]]+JI48+Tabuľka11[[#This Row],[Stĺpec307]]+Tabuľka11[[#This Row],[Stĺpec281]]+LC48+Tabuľka11[[#This Row],[Stĺpec333]]+Tabuľka11[[#This Row],[Stĺpec390]]+NE48+Tabuľka11[[#This Row],[Stĺpec383]]+Tabuľka11[[#This Row],[Stĺpec382]]+NM48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14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102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35"/>
      <c r="C48" s="1"/>
      <c r="D48" s="4" t="s">
        <v>255</v>
      </c>
      <c r="E48" s="1">
        <v>11293</v>
      </c>
      <c r="F48" s="1">
        <v>2016</v>
      </c>
      <c r="G48"/>
      <c r="H48"/>
      <c r="I48" s="1">
        <f t="shared" si="1"/>
        <v>0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14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102"/>
      <c r="KU48" s="97"/>
      <c r="KV48" s="97"/>
      <c r="KW48" s="97"/>
      <c r="KX48" s="97"/>
      <c r="KY48" s="97"/>
      <c r="KZ48" s="97"/>
      <c r="LA48" s="97"/>
      <c r="LB48" s="97"/>
      <c r="LC48" s="102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26" t="s">
        <v>133</v>
      </c>
      <c r="C49" s="1">
        <v>3021</v>
      </c>
      <c r="D49" s="4" t="s">
        <v>181</v>
      </c>
      <c r="E49" s="1">
        <v>12223</v>
      </c>
      <c r="F49" s="1">
        <v>2019</v>
      </c>
      <c r="G49" s="4" t="s">
        <v>64</v>
      </c>
      <c r="H49"/>
      <c r="I49" s="1">
        <f t="shared" si="1"/>
        <v>0</v>
      </c>
      <c r="J49" s="12">
        <f>ID49+IE49+IL49+IM49+IR49+IS49+JB49+KV49+LE49+LF49+Tabuľka11[[#This Row],[Stĺpec346]]+Tabuľka11[[#This Row],[Stĺpec345]]+Tabuľka11[[#This Row],[Stĺpec413]]+Tabuľka11[[#This Row],[Stĺpec401]]+Tabuľka11[[#This Row],[Stĺpec477]]</f>
        <v>0</v>
      </c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50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88"/>
      <c r="JT49" s="88"/>
      <c r="JU49" s="88"/>
      <c r="JV49" s="88"/>
      <c r="JW49" s="88"/>
      <c r="JX49" s="102"/>
      <c r="JY49" s="102"/>
      <c r="JZ49" s="102"/>
      <c r="KA49" s="102"/>
      <c r="KB49" s="102"/>
      <c r="KC49" s="102"/>
      <c r="KD49" s="102"/>
      <c r="KE49" s="102"/>
      <c r="KF49" s="102"/>
      <c r="KG49" s="102"/>
      <c r="KH49" s="102"/>
      <c r="KI49" s="102"/>
      <c r="KJ49" s="102"/>
      <c r="KK49" s="102"/>
      <c r="KL49" s="102"/>
      <c r="KM49" s="102"/>
      <c r="KN49" s="102"/>
      <c r="KO49" s="102"/>
      <c r="KP49" s="102"/>
      <c r="KQ49" s="102"/>
      <c r="KR49" s="102"/>
      <c r="KS49" s="102"/>
      <c r="KT49" s="102"/>
      <c r="KU49" s="102"/>
      <c r="KV49" s="102"/>
      <c r="KW49" s="102"/>
      <c r="KX49" s="102"/>
      <c r="KY49" s="102"/>
      <c r="KZ49" s="102"/>
      <c r="LA49" s="102"/>
      <c r="LB49" s="102"/>
      <c r="LC49" s="102"/>
      <c r="LD49" s="102"/>
      <c r="LE49" s="102"/>
      <c r="LF49" s="102"/>
      <c r="LG49" s="102"/>
      <c r="LH49" s="102"/>
      <c r="LI49" s="102"/>
      <c r="LJ49" s="102"/>
      <c r="LK49" s="102"/>
      <c r="LL49" s="102"/>
      <c r="LM49" s="102"/>
      <c r="LN49" s="102"/>
      <c r="LO49" s="102"/>
      <c r="LP49" s="102"/>
      <c r="LQ49" s="102"/>
      <c r="LR49" s="102"/>
      <c r="LS49" s="102"/>
      <c r="LT49" s="102"/>
      <c r="LU49" s="102"/>
      <c r="LV49" s="102"/>
      <c r="LW49" s="102"/>
      <c r="LX49" s="102"/>
      <c r="LY49" s="102"/>
      <c r="LZ49" s="102"/>
      <c r="MA49" s="102"/>
      <c r="MB49" s="102"/>
      <c r="MC49" s="102"/>
      <c r="MD49" s="102"/>
      <c r="ME49" s="102"/>
      <c r="MF49" s="102"/>
      <c r="MG49" s="102"/>
      <c r="MH49" s="102"/>
      <c r="MI49" s="102"/>
      <c r="MJ49" s="102"/>
      <c r="MK49" s="102"/>
      <c r="ML49" s="102"/>
      <c r="MM49" s="102"/>
      <c r="MN49" s="102"/>
      <c r="MO49" s="102"/>
      <c r="MP49" s="102"/>
      <c r="MQ49" s="102"/>
      <c r="MR49" s="102"/>
      <c r="MS49" s="102"/>
      <c r="MT49" s="102"/>
      <c r="MU49" s="102"/>
      <c r="MV49" s="102"/>
      <c r="MW49" s="102"/>
      <c r="MX49" s="102"/>
      <c r="MY49" s="102"/>
      <c r="MZ49" s="102"/>
      <c r="NA49" s="102"/>
      <c r="NB49" s="102"/>
      <c r="NC49" s="102"/>
      <c r="ND49" s="102"/>
      <c r="NE49" s="102"/>
      <c r="NF49" s="102"/>
      <c r="NG49" s="102"/>
      <c r="NH49" s="102"/>
      <c r="NI49" s="102"/>
      <c r="NJ49" s="102"/>
      <c r="NK49" s="102"/>
      <c r="NL49" s="102"/>
      <c r="NM49" s="102"/>
      <c r="NN49" s="102"/>
      <c r="NO49" s="102"/>
      <c r="NP49" s="102"/>
      <c r="NQ49" s="102"/>
      <c r="NR49" s="102"/>
      <c r="NS49" s="102"/>
      <c r="NT49" s="102"/>
      <c r="NU49" s="102"/>
      <c r="NV49" s="102"/>
      <c r="NW49" s="102"/>
      <c r="NX49" s="102"/>
      <c r="NY49" s="102"/>
      <c r="NZ49" s="102"/>
      <c r="OA49" s="102"/>
      <c r="OB49" s="102"/>
      <c r="OC49" s="102"/>
      <c r="OD49" s="102"/>
      <c r="OE49" s="102"/>
      <c r="OF49" s="102"/>
      <c r="OG49" s="102"/>
      <c r="OH49" s="102"/>
      <c r="OI49" s="102"/>
      <c r="OJ49" s="102"/>
      <c r="OK49" s="102"/>
      <c r="OL49" s="102"/>
      <c r="OM49" s="102"/>
      <c r="ON49" s="102"/>
      <c r="OO49" s="102"/>
      <c r="OP49" s="102"/>
      <c r="OQ49" s="102"/>
      <c r="OR49" s="102"/>
      <c r="OS49" s="102"/>
      <c r="OT49" s="102"/>
      <c r="OU49" s="102"/>
      <c r="OV49" s="102"/>
      <c r="OW49" s="102"/>
      <c r="OX49" s="102"/>
      <c r="OY49" s="102"/>
      <c r="OZ49" s="102"/>
      <c r="PA49" s="102"/>
      <c r="PB49" s="102"/>
      <c r="PC49" s="102"/>
      <c r="PD49" s="102"/>
      <c r="PE49" s="102"/>
      <c r="PF49" s="102"/>
      <c r="PG49" s="102"/>
      <c r="PH49" s="102"/>
      <c r="PI49" s="102"/>
      <c r="PJ49" s="102"/>
      <c r="PK49" s="102"/>
      <c r="PL49" s="102"/>
      <c r="PM49" s="102"/>
      <c r="PN49" s="102"/>
      <c r="PO49" s="102"/>
      <c r="PP49" s="102"/>
      <c r="PQ49" s="102"/>
      <c r="PR49" s="102"/>
      <c r="PS49" s="102"/>
      <c r="PT49" s="102"/>
      <c r="PU49" s="102"/>
      <c r="PV49" s="102"/>
      <c r="PW49" s="102"/>
      <c r="PX49" s="102"/>
      <c r="PY49" s="102"/>
      <c r="PZ49" s="102"/>
      <c r="QA49" s="102"/>
      <c r="QB49" s="102"/>
      <c r="QC49" s="102"/>
      <c r="QD49" s="102"/>
      <c r="QE49" s="102"/>
      <c r="QF49" s="102"/>
      <c r="QG49" s="102"/>
      <c r="QH49" s="102"/>
      <c r="QI49" s="102"/>
      <c r="QJ49" s="102"/>
      <c r="QK49" s="102"/>
      <c r="QL49" s="102"/>
      <c r="QM49" s="102"/>
      <c r="QN49" s="102"/>
      <c r="QO49" s="102"/>
      <c r="QP49" s="102"/>
      <c r="QQ49" s="102"/>
      <c r="QR49" s="102"/>
      <c r="QS49" s="102"/>
      <c r="QT49" s="102"/>
      <c r="QU49" s="102"/>
      <c r="QV49" s="102"/>
      <c r="QW49" s="102"/>
      <c r="QX49" s="102"/>
      <c r="QY49" s="102"/>
      <c r="QZ49" s="102"/>
      <c r="RA49" s="102"/>
      <c r="RB49" s="102"/>
      <c r="RC49" s="102"/>
      <c r="RD49" s="102"/>
      <c r="RE49" s="102"/>
      <c r="RF49" s="102"/>
      <c r="RG49" s="102"/>
      <c r="RH49" s="102"/>
      <c r="RI49" s="102"/>
      <c r="RJ49" s="102"/>
      <c r="RK49" s="102"/>
      <c r="RL49" s="102"/>
      <c r="RM49" s="102"/>
      <c r="RN49" s="102"/>
      <c r="RO49" s="102"/>
      <c r="RP49" s="102"/>
      <c r="RQ49" s="102"/>
      <c r="RR49" s="102"/>
      <c r="RS49" s="102"/>
      <c r="RT49" s="102"/>
      <c r="RU49" s="102"/>
      <c r="RV49" s="102"/>
      <c r="RW49" s="102"/>
      <c r="RX49" s="102"/>
      <c r="RY49" s="102"/>
      <c r="RZ49" s="102"/>
      <c r="SA49" s="102"/>
      <c r="SB49" s="102"/>
      <c r="SC49" s="102"/>
      <c r="SD49" s="102"/>
      <c r="SE49" s="102"/>
      <c r="SF49" s="102"/>
      <c r="SG49" s="102"/>
      <c r="SH49" s="102"/>
      <c r="SI49" s="102"/>
      <c r="SJ49" s="102"/>
      <c r="SK49" s="102"/>
      <c r="SL49" s="102"/>
      <c r="SM49" s="102"/>
      <c r="SN49" s="102"/>
      <c r="SO49" s="102"/>
      <c r="SP49" s="102"/>
      <c r="SQ49" s="102"/>
      <c r="SR49" s="102"/>
      <c r="SS49" s="102"/>
      <c r="ST49" s="102"/>
      <c r="SU49" s="102"/>
      <c r="SV49" s="102"/>
      <c r="SW49" s="102"/>
      <c r="SX49" s="102"/>
      <c r="SY49" s="102"/>
      <c r="SZ49" s="102"/>
      <c r="TA49" s="102"/>
      <c r="TB49" s="102"/>
    </row>
    <row r="50" spans="1:522" s="10" customFormat="1" ht="18" customHeight="1" x14ac:dyDescent="0.2">
      <c r="A50" s="12"/>
      <c r="B50" s="26" t="s">
        <v>32</v>
      </c>
      <c r="C50" s="1">
        <v>1742</v>
      </c>
      <c r="D50" s="63" t="s">
        <v>33</v>
      </c>
      <c r="E50" s="19">
        <v>11490</v>
      </c>
      <c r="F50" s="19">
        <v>2017</v>
      </c>
      <c r="G50" s="125" t="s">
        <v>321</v>
      </c>
      <c r="I50" s="1">
        <f t="shared" si="1"/>
        <v>0</v>
      </c>
      <c r="J50" s="12">
        <f>Tabuľka11[[#This Row],[Stĺpec209]]+Tabuľka11[[#This Row],[Stĺpec251]]+Tabuľka11[[#This Row],[Stĺpec250]]+Tabuľka11[[#This Row],[Stĺpec241]]+Tabuľka11[[#This Row],[Stĺpec296]]+Tabuľka11[[#This Row],[Stĺpec289]]+Tabuľka11[[#This Row],[Stĺpec301]]+Tabuľka11[[#This Row],[Stĺpec300]]+LE51+Tabuľka11[[#This Row],[Stĺpec223]]+MX51+Tabuľka11[[#This Row],[Stĺpec344]]+NF51+Tabuľka11[[#This Row],[Stĺpec370]]+Tabuľka11[[#This Row],[Stĺpec458]]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102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8"/>
      <c r="ER50" s="98"/>
      <c r="ES50" s="98"/>
      <c r="ET50" s="98"/>
      <c r="EU50" s="98"/>
      <c r="EV50" s="98"/>
      <c r="EW50" s="98"/>
      <c r="EX50" s="98"/>
      <c r="EY50" s="98"/>
      <c r="EZ50" s="98"/>
      <c r="FA50" s="98"/>
      <c r="FB50" s="98"/>
      <c r="FC50" s="98"/>
      <c r="FD50" s="97"/>
      <c r="FE50" s="98"/>
      <c r="FF50" s="98"/>
      <c r="FG50" s="98"/>
      <c r="FH50" s="98"/>
      <c r="FI50" s="98"/>
      <c r="FJ50" s="98"/>
      <c r="FK50" s="98"/>
      <c r="FL50" s="99"/>
      <c r="FM50" s="98"/>
      <c r="FN50" s="98"/>
      <c r="FO50" s="99"/>
      <c r="FP50" s="98"/>
      <c r="FQ50" s="97"/>
      <c r="FR50" s="98"/>
      <c r="FS50" s="98"/>
      <c r="FT50" s="98"/>
      <c r="FU50" s="98"/>
      <c r="FV50" s="98"/>
      <c r="FW50" s="98"/>
      <c r="FX50" s="98"/>
      <c r="FY50" s="98"/>
      <c r="FZ50" s="98"/>
      <c r="GA50" s="97"/>
      <c r="GB50" s="98"/>
      <c r="GC50" s="98"/>
      <c r="GD50" s="99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7"/>
      <c r="GU50" s="97"/>
      <c r="GV50" s="98"/>
      <c r="GW50" s="98"/>
      <c r="GX50" s="98"/>
      <c r="GY50" s="97"/>
      <c r="GZ50" s="98"/>
      <c r="HA50" s="98"/>
      <c r="HB50" s="98"/>
      <c r="HC50" s="98"/>
      <c r="HD50" s="98"/>
      <c r="HE50" s="98"/>
      <c r="HF50" s="98"/>
      <c r="HG50" s="98"/>
      <c r="HH50" s="98"/>
      <c r="HI50" s="98"/>
      <c r="HJ50" s="98"/>
      <c r="HK50" s="98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35"/>
      <c r="C51" s="1"/>
      <c r="D51" s="63" t="s">
        <v>392</v>
      </c>
      <c r="E51" s="19">
        <v>12611</v>
      </c>
      <c r="F51" s="19">
        <v>2020</v>
      </c>
      <c r="G51" s="125"/>
      <c r="I51" s="1">
        <f t="shared" si="1"/>
        <v>0</v>
      </c>
      <c r="J51" s="12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102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100"/>
      <c r="FM51" s="97"/>
      <c r="FN51" s="97"/>
      <c r="FO51" s="100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147"/>
      <c r="GC51" s="97"/>
      <c r="GD51" s="100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1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35"/>
      <c r="C52" s="1"/>
      <c r="D52" s="124" t="s">
        <v>451</v>
      </c>
      <c r="E52" s="19">
        <v>12609</v>
      </c>
      <c r="F52" s="19">
        <v>2020</v>
      </c>
      <c r="G52" s="125"/>
      <c r="I52" s="1">
        <f t="shared" si="1"/>
        <v>0</v>
      </c>
      <c r="J52" s="12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102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100"/>
      <c r="FM52" s="97"/>
      <c r="FN52" s="97"/>
      <c r="FO52" s="100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147"/>
      <c r="GC52" s="97"/>
      <c r="GD52" s="100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1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35"/>
      <c r="C53" s="1"/>
      <c r="D53" s="4" t="s">
        <v>132</v>
      </c>
      <c r="E53" s="1">
        <v>10972</v>
      </c>
      <c r="F53" s="1">
        <v>2014</v>
      </c>
      <c r="G53"/>
      <c r="H53"/>
      <c r="I53" s="1">
        <f t="shared" ref="I53:I81" si="2">SUM(K53:TB53)</f>
        <v>0</v>
      </c>
      <c r="J53" s="1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102"/>
      <c r="KU53" s="97"/>
      <c r="KV53" s="97"/>
      <c r="KW53" s="97"/>
      <c r="KX53" s="97"/>
      <c r="KY53" s="97"/>
      <c r="KZ53" s="97"/>
      <c r="LA53" s="97"/>
      <c r="LB53" s="102"/>
      <c r="LC53" s="97"/>
      <c r="LD53" s="97"/>
      <c r="LE53" s="97"/>
      <c r="LF53" s="97"/>
      <c r="LG53" s="97"/>
      <c r="LH53" s="97"/>
      <c r="LI53" s="97"/>
      <c r="LJ53" s="97"/>
      <c r="LK53" s="97"/>
      <c r="LL53" s="102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26" t="s">
        <v>30</v>
      </c>
      <c r="C54" s="1">
        <v>135</v>
      </c>
      <c r="D54" s="4" t="s">
        <v>141</v>
      </c>
      <c r="E54" s="1">
        <v>11826</v>
      </c>
      <c r="F54" s="1">
        <v>2018</v>
      </c>
      <c r="G54" t="s">
        <v>13</v>
      </c>
      <c r="H54"/>
      <c r="I54" s="1">
        <f t="shared" si="2"/>
        <v>0</v>
      </c>
      <c r="J54" s="12">
        <f>Tabuľka11[[#This Row],[Stĺpec64]]+Tabuľka11[[#This Row],[Stĺpec68]]+Tabuľka11[[#This Row],[Stĺpec74]]+Tabuľka11[[#This Row],[Stĺpec252]]+Tabuľka11[[#This Row],[Stĺpec247]]+Tabuľka11[[#This Row],[Stĺpec242]]+Tabuľka11[[#This Row],[Stĺpec238]]+Tabuľka11[[#This Row],[Stĺpec312]]+Tabuľka11[[#This Row],[Stĺpec304]]+Tabuľka11[[#This Row],[Stĺpec302]]+Tabuľka11[[#This Row],[Stĺpec225]]+Tabuľka11[[#This Row],[Stĺpec345]]+NC55+Tabuľka11[[#This Row],[Stĺpec388]]+Tabuľka11[[#This Row],[Stĺpec399]]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102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26"/>
      <c r="C55" s="1"/>
      <c r="D55" t="s">
        <v>31</v>
      </c>
      <c r="E55" s="1">
        <v>9454</v>
      </c>
      <c r="F55" s="1">
        <v>2009</v>
      </c>
      <c r="G55"/>
      <c r="H55"/>
      <c r="I55" s="1">
        <f t="shared" si="2"/>
        <v>0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102"/>
      <c r="BE55" s="102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8"/>
      <c r="ER55" s="98"/>
      <c r="ES55" s="98"/>
      <c r="ET55" s="98"/>
      <c r="EU55" s="98"/>
      <c r="EV55" s="98"/>
      <c r="EW55" s="98"/>
      <c r="EX55" s="98"/>
      <c r="EY55" s="98"/>
      <c r="EZ55" s="98"/>
      <c r="FA55" s="98"/>
      <c r="FB55" s="98"/>
      <c r="FC55" s="98"/>
      <c r="FD55" s="98"/>
      <c r="FE55" s="98"/>
      <c r="FF55" s="98"/>
      <c r="FG55" s="98"/>
      <c r="FH55" s="98"/>
      <c r="FI55" s="98"/>
      <c r="FJ55" s="98"/>
      <c r="FK55" s="98"/>
      <c r="FL55" s="139"/>
      <c r="FM55" s="98"/>
      <c r="FN55" s="98"/>
      <c r="FO55" s="139"/>
      <c r="FP55" s="98"/>
      <c r="FQ55" s="97"/>
      <c r="FR55" s="98"/>
      <c r="FS55" s="98"/>
      <c r="FT55" s="98"/>
      <c r="FU55" s="98"/>
      <c r="FV55" s="98"/>
      <c r="FW55" s="98"/>
      <c r="FX55" s="98"/>
      <c r="FY55" s="98"/>
      <c r="FZ55" s="98"/>
      <c r="GA55" s="97"/>
      <c r="GB55" s="98"/>
      <c r="GC55" s="98"/>
      <c r="GD55" s="139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105"/>
      <c r="GQ55" s="98"/>
      <c r="GR55" s="98"/>
      <c r="GS55" s="98"/>
      <c r="GT55" s="98"/>
      <c r="GU55" s="98"/>
      <c r="GV55" s="98"/>
      <c r="GW55" s="98"/>
      <c r="GX55" s="98"/>
      <c r="GY55" s="98"/>
      <c r="GZ55" s="98"/>
      <c r="HA55" s="98"/>
      <c r="HB55" s="98"/>
      <c r="HC55" s="98"/>
      <c r="HD55" s="102"/>
      <c r="HE55" s="98"/>
      <c r="HF55" s="98"/>
      <c r="HG55" s="98"/>
      <c r="HH55" s="98"/>
      <c r="HI55" s="98"/>
      <c r="HJ55" s="98"/>
      <c r="HK55" s="98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102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26" t="s">
        <v>39</v>
      </c>
      <c r="C56" s="1"/>
      <c r="D56" s="4" t="s">
        <v>195</v>
      </c>
      <c r="E56" s="1"/>
      <c r="F56" s="1"/>
      <c r="G56"/>
      <c r="H56"/>
      <c r="I56" s="1">
        <f t="shared" si="2"/>
        <v>0</v>
      </c>
      <c r="J56" s="12">
        <f>Tabuľka11[[#This Row],[Stĺpec8]]+I57+I58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14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35"/>
      <c r="C57" s="1"/>
      <c r="D57" s="4" t="s">
        <v>302</v>
      </c>
      <c r="E57" s="1"/>
      <c r="F57" s="1"/>
      <c r="G57"/>
      <c r="H57"/>
      <c r="I57" s="1">
        <f t="shared" si="2"/>
        <v>0</v>
      </c>
      <c r="J57" s="12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7"/>
      <c r="GB57" s="14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35"/>
      <c r="C58" s="1"/>
      <c r="D58" s="4" t="s">
        <v>314</v>
      </c>
      <c r="E58" s="1"/>
      <c r="F58" s="1">
        <v>2018</v>
      </c>
      <c r="G58"/>
      <c r="H58"/>
      <c r="I58" s="1">
        <f t="shared" si="2"/>
        <v>0</v>
      </c>
      <c r="J58" s="12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147"/>
      <c r="GB58" s="14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26" t="s">
        <v>303</v>
      </c>
      <c r="C59" s="19"/>
      <c r="D59" s="124" t="s">
        <v>304</v>
      </c>
      <c r="E59" s="19"/>
      <c r="F59" s="19"/>
      <c r="G59" s="4" t="s">
        <v>19</v>
      </c>
      <c r="H59"/>
      <c r="I59" s="1">
        <f t="shared" si="2"/>
        <v>0</v>
      </c>
      <c r="J59" s="12">
        <f>SUM(I59:I60)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102"/>
      <c r="CD59" s="102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102"/>
      <c r="CX59" s="97"/>
      <c r="CY59" s="97"/>
      <c r="CZ59" s="102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146"/>
      <c r="FM59" s="97"/>
      <c r="FN59" s="97"/>
      <c r="FO59" s="146"/>
      <c r="FP59" s="141"/>
      <c r="FQ59" s="141"/>
      <c r="FR59" s="97"/>
      <c r="FS59" s="97"/>
      <c r="FT59" s="97"/>
      <c r="FU59" s="97"/>
      <c r="FV59" s="97"/>
      <c r="FW59" s="141"/>
      <c r="FX59" s="141"/>
      <c r="FY59" s="97"/>
      <c r="FZ59" s="97"/>
      <c r="GA59" s="147"/>
      <c r="GB59" s="147"/>
      <c r="GC59" s="97"/>
      <c r="GD59" s="146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102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88"/>
      <c r="IK59" s="88"/>
      <c r="IL59" s="88"/>
      <c r="IM59" s="88"/>
      <c r="IN59" s="88"/>
      <c r="IO59" s="88"/>
      <c r="IP59" s="88"/>
      <c r="IQ59" s="88"/>
      <c r="IR59" s="88"/>
      <c r="IS59" s="88"/>
      <c r="IT59" s="88"/>
      <c r="IU59" s="88"/>
      <c r="IV59" s="88"/>
      <c r="IW59" s="88"/>
      <c r="IX59" s="88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88"/>
      <c r="JT59" s="88"/>
      <c r="JU59" s="88"/>
      <c r="JV59" s="88"/>
      <c r="JW59" s="88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102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35"/>
      <c r="C60" s="19"/>
      <c r="D60" s="124" t="s">
        <v>305</v>
      </c>
      <c r="E60" s="19"/>
      <c r="F60" s="19"/>
      <c r="G60" s="4"/>
      <c r="H60"/>
      <c r="I60" s="1">
        <f t="shared" si="2"/>
        <v>0</v>
      </c>
      <c r="J60" s="12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102"/>
      <c r="CD60" s="102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102"/>
      <c r="CX60" s="97"/>
      <c r="CY60" s="97"/>
      <c r="CZ60" s="102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146"/>
      <c r="FM60" s="97"/>
      <c r="FN60" s="97"/>
      <c r="FO60" s="146"/>
      <c r="FP60" s="141"/>
      <c r="FQ60" s="141"/>
      <c r="FR60" s="97"/>
      <c r="FS60" s="97"/>
      <c r="FT60" s="97"/>
      <c r="FU60" s="97"/>
      <c r="FV60" s="97"/>
      <c r="FW60" s="141"/>
      <c r="FX60" s="141"/>
      <c r="FY60" s="97"/>
      <c r="FZ60" s="97"/>
      <c r="GA60" s="147"/>
      <c r="GB60" s="147"/>
      <c r="GC60" s="97"/>
      <c r="GD60" s="146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102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88"/>
      <c r="IK60" s="88"/>
      <c r="IL60" s="88"/>
      <c r="IM60" s="88"/>
      <c r="IN60" s="88"/>
      <c r="IO60" s="88"/>
      <c r="IP60" s="88"/>
      <c r="IQ60" s="88"/>
      <c r="IR60" s="88"/>
      <c r="IS60" s="88"/>
      <c r="IT60" s="88"/>
      <c r="IU60" s="88"/>
      <c r="IV60" s="88"/>
      <c r="IW60" s="88"/>
      <c r="IX60" s="88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88"/>
      <c r="JT60" s="88"/>
      <c r="JU60" s="88"/>
      <c r="JV60" s="88"/>
      <c r="JW60" s="88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102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26" t="s">
        <v>125</v>
      </c>
      <c r="C61" s="1">
        <v>265</v>
      </c>
      <c r="D61" s="4" t="s">
        <v>126</v>
      </c>
      <c r="E61" s="1">
        <v>9403</v>
      </c>
      <c r="F61" s="1">
        <v>2011</v>
      </c>
      <c r="G61" s="4" t="s">
        <v>21</v>
      </c>
      <c r="H61"/>
      <c r="I61" s="1">
        <f t="shared" si="2"/>
        <v>0</v>
      </c>
      <c r="J61" s="12">
        <f>Tabuľka11[[#This Row],[Stĺpec8]]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102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14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26" t="s">
        <v>241</v>
      </c>
      <c r="C62" s="1">
        <v>3559</v>
      </c>
      <c r="D62" s="4" t="s">
        <v>242</v>
      </c>
      <c r="E62" s="1">
        <v>12216</v>
      </c>
      <c r="F62" s="1">
        <v>2019</v>
      </c>
      <c r="G62" s="4" t="s">
        <v>59</v>
      </c>
      <c r="H62"/>
      <c r="I62" s="1">
        <f t="shared" si="2"/>
        <v>0</v>
      </c>
      <c r="J62" s="12">
        <f>Tabuľka11[[#This Row],[Stĺpec8]]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102"/>
      <c r="CO62" s="102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151"/>
      <c r="FH62" s="151"/>
      <c r="FI62" s="97"/>
      <c r="FJ62" s="97"/>
      <c r="FK62" s="97"/>
      <c r="FL62" s="100"/>
      <c r="FM62" s="97"/>
      <c r="FN62" s="97"/>
      <c r="FO62" s="100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147"/>
      <c r="GB62" s="97"/>
      <c r="GC62" s="97"/>
      <c r="GD62" s="100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102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102"/>
      <c r="LB62" s="97"/>
      <c r="LC62" s="97"/>
      <c r="LD62" s="102"/>
      <c r="LE62" s="97"/>
      <c r="LF62" s="97"/>
      <c r="LG62" s="97"/>
      <c r="LH62" s="97"/>
      <c r="LI62" s="97"/>
      <c r="LJ62" s="102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102"/>
      <c r="NC62" s="97"/>
      <c r="ND62" s="97"/>
      <c r="NE62" s="97"/>
      <c r="NF62" s="97"/>
      <c r="NG62" s="102"/>
      <c r="NH62" s="97"/>
      <c r="NI62" s="97"/>
      <c r="NJ62" s="102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26" t="s">
        <v>9</v>
      </c>
      <c r="C63" s="1">
        <v>6972</v>
      </c>
      <c r="D63" t="s">
        <v>407</v>
      </c>
      <c r="E63" s="1"/>
      <c r="F63" s="1">
        <v>2018</v>
      </c>
      <c r="G63"/>
      <c r="H63"/>
      <c r="I63" s="1">
        <f t="shared" si="2"/>
        <v>0</v>
      </c>
      <c r="J63" s="12">
        <f>Tabuľka11[[#This Row],[Stĺpec8]]+I64</f>
        <v>0</v>
      </c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50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  <c r="IV63" s="102"/>
      <c r="IW63" s="102"/>
      <c r="IX63" s="102"/>
      <c r="IY63" s="102"/>
      <c r="IZ63" s="102"/>
      <c r="JA63" s="102"/>
      <c r="JB63" s="102"/>
      <c r="JC63" s="102"/>
      <c r="JD63" s="102"/>
      <c r="JE63" s="102"/>
      <c r="JF63" s="102"/>
      <c r="JG63" s="102"/>
      <c r="JH63" s="102"/>
      <c r="JI63" s="102"/>
      <c r="JJ63" s="102"/>
      <c r="JK63" s="102"/>
      <c r="JL63" s="102"/>
      <c r="JM63" s="102"/>
      <c r="JN63" s="102"/>
      <c r="JO63" s="102"/>
      <c r="JP63" s="102"/>
      <c r="JQ63" s="102"/>
      <c r="JR63" s="102"/>
      <c r="JS63" s="102"/>
      <c r="JT63" s="102"/>
      <c r="JU63" s="102"/>
      <c r="JV63" s="102"/>
      <c r="JW63" s="102"/>
      <c r="JX63" s="102"/>
      <c r="JY63" s="102"/>
      <c r="JZ63" s="102"/>
      <c r="KA63" s="102"/>
      <c r="KB63" s="102"/>
      <c r="KC63" s="102"/>
      <c r="KD63" s="102"/>
      <c r="KE63" s="102"/>
      <c r="KF63" s="102"/>
      <c r="KG63" s="102"/>
      <c r="KH63" s="102"/>
      <c r="KI63" s="102"/>
      <c r="KJ63" s="102"/>
      <c r="KK63" s="102"/>
      <c r="KL63" s="102"/>
      <c r="KM63" s="102"/>
      <c r="KN63" s="102"/>
      <c r="KO63" s="102"/>
      <c r="KP63" s="102"/>
      <c r="KQ63" s="102"/>
      <c r="KR63" s="102"/>
      <c r="KS63" s="102"/>
      <c r="KT63" s="102"/>
      <c r="KU63" s="102"/>
      <c r="KV63" s="102"/>
      <c r="KW63" s="102"/>
      <c r="KX63" s="102"/>
      <c r="KY63" s="102"/>
      <c r="KZ63" s="102"/>
      <c r="LA63" s="102"/>
      <c r="LB63" s="102"/>
      <c r="LC63" s="102"/>
      <c r="LD63" s="102"/>
      <c r="LE63" s="102"/>
      <c r="LF63" s="102"/>
      <c r="LG63" s="102"/>
      <c r="LH63" s="102"/>
      <c r="LI63" s="102"/>
      <c r="LJ63" s="102"/>
      <c r="LK63" s="102"/>
      <c r="LL63" s="102"/>
      <c r="LM63" s="102"/>
      <c r="LN63" s="102"/>
      <c r="LO63" s="102"/>
      <c r="LP63" s="102"/>
      <c r="LQ63" s="102"/>
      <c r="LR63" s="102"/>
      <c r="LS63" s="102"/>
      <c r="LT63" s="102"/>
      <c r="LU63" s="102"/>
      <c r="LV63" s="102"/>
      <c r="LW63" s="102"/>
      <c r="LX63" s="102"/>
      <c r="LY63" s="102"/>
      <c r="LZ63" s="102"/>
      <c r="MA63" s="102"/>
      <c r="MB63" s="102"/>
      <c r="MC63" s="102"/>
      <c r="MD63" s="102"/>
      <c r="ME63" s="102"/>
      <c r="MF63" s="102"/>
      <c r="MG63" s="102"/>
      <c r="MH63" s="102"/>
      <c r="MI63" s="102"/>
      <c r="MJ63" s="102"/>
      <c r="MK63" s="102"/>
      <c r="ML63" s="102"/>
      <c r="MM63" s="102"/>
      <c r="MN63" s="102"/>
      <c r="MO63" s="102"/>
      <c r="MP63" s="102"/>
      <c r="MQ63" s="102"/>
      <c r="MR63" s="102"/>
      <c r="MS63" s="102"/>
      <c r="MT63" s="102"/>
      <c r="MU63" s="102"/>
      <c r="MV63" s="102"/>
      <c r="MW63" s="102"/>
      <c r="MX63" s="102"/>
      <c r="MY63" s="102"/>
      <c r="MZ63" s="102"/>
      <c r="NA63" s="102"/>
      <c r="NB63" s="102"/>
      <c r="NC63" s="102"/>
      <c r="ND63" s="102"/>
      <c r="NE63" s="102"/>
      <c r="NF63" s="102"/>
      <c r="NG63" s="102"/>
      <c r="NH63" s="102"/>
      <c r="NI63" s="102"/>
      <c r="NJ63" s="102"/>
      <c r="NK63" s="102"/>
      <c r="NL63" s="102"/>
      <c r="NM63" s="102"/>
      <c r="NN63" s="102"/>
      <c r="NO63" s="102"/>
      <c r="NP63" s="102"/>
      <c r="NQ63" s="102"/>
      <c r="NR63" s="102"/>
      <c r="NS63" s="102"/>
      <c r="NT63" s="102"/>
      <c r="NU63" s="102"/>
      <c r="NV63" s="102"/>
      <c r="NW63" s="102"/>
      <c r="NX63" s="102"/>
      <c r="NY63" s="102"/>
      <c r="NZ63" s="102"/>
      <c r="OA63" s="102"/>
      <c r="OB63" s="102"/>
      <c r="OC63" s="102"/>
      <c r="OD63" s="102"/>
      <c r="OE63" s="102"/>
      <c r="OF63" s="102"/>
      <c r="OG63" s="102"/>
      <c r="OH63" s="102"/>
      <c r="OI63" s="102"/>
      <c r="OJ63" s="102"/>
      <c r="OK63" s="102"/>
      <c r="OL63" s="102"/>
      <c r="OM63" s="102"/>
      <c r="ON63" s="102"/>
      <c r="OO63" s="102"/>
      <c r="OP63" s="102"/>
      <c r="OQ63" s="102"/>
      <c r="OR63" s="102"/>
      <c r="OS63" s="102"/>
      <c r="OT63" s="102"/>
      <c r="OU63" s="102"/>
      <c r="OV63" s="102"/>
      <c r="OW63" s="102"/>
      <c r="OX63" s="102"/>
      <c r="OY63" s="102"/>
      <c r="OZ63" s="102"/>
      <c r="PA63" s="102"/>
      <c r="PB63" s="102"/>
      <c r="PC63" s="102"/>
      <c r="PD63" s="102"/>
      <c r="PE63" s="102"/>
      <c r="PF63" s="102"/>
      <c r="PG63" s="102"/>
      <c r="PH63" s="102"/>
      <c r="PI63" s="102"/>
      <c r="PJ63" s="102"/>
      <c r="PK63" s="102"/>
      <c r="PL63" s="102"/>
      <c r="PM63" s="102"/>
      <c r="PN63" s="102"/>
      <c r="PO63" s="102"/>
      <c r="PP63" s="102"/>
      <c r="PQ63" s="102"/>
      <c r="PR63" s="102"/>
      <c r="PS63" s="102"/>
      <c r="PT63" s="102"/>
      <c r="PU63" s="102"/>
      <c r="PV63" s="102"/>
      <c r="PW63" s="102"/>
      <c r="PX63" s="102"/>
      <c r="PY63" s="102"/>
      <c r="PZ63" s="102"/>
      <c r="QA63" s="102"/>
      <c r="QB63" s="102"/>
      <c r="QC63" s="102"/>
      <c r="QD63" s="102"/>
      <c r="QE63" s="102"/>
      <c r="QF63" s="102"/>
      <c r="QG63" s="102"/>
      <c r="QH63" s="102"/>
      <c r="QI63" s="102"/>
      <c r="QJ63" s="102"/>
      <c r="QK63" s="102"/>
      <c r="QL63" s="102"/>
      <c r="QM63" s="102"/>
      <c r="QN63" s="102"/>
      <c r="QO63" s="102"/>
      <c r="QP63" s="102"/>
      <c r="QQ63" s="102"/>
      <c r="QR63" s="102"/>
      <c r="QS63" s="102"/>
      <c r="QT63" s="102"/>
      <c r="QU63" s="102"/>
      <c r="QV63" s="102"/>
      <c r="QW63" s="102"/>
      <c r="QX63" s="102"/>
      <c r="QY63" s="102"/>
      <c r="QZ63" s="102"/>
      <c r="RA63" s="102"/>
      <c r="RB63" s="102"/>
      <c r="RC63" s="102"/>
      <c r="RD63" s="102"/>
      <c r="RE63" s="102"/>
      <c r="RF63" s="102"/>
      <c r="RG63" s="102"/>
      <c r="RH63" s="102"/>
      <c r="RI63" s="102"/>
      <c r="RJ63" s="102"/>
      <c r="RK63" s="102"/>
      <c r="RL63" s="102"/>
      <c r="RM63" s="102"/>
      <c r="RN63" s="102"/>
      <c r="RO63" s="102"/>
      <c r="RP63" s="102"/>
      <c r="RQ63" s="102"/>
      <c r="RR63" s="102"/>
      <c r="RS63" s="102"/>
      <c r="RT63" s="102"/>
      <c r="RU63" s="102"/>
      <c r="RV63" s="102"/>
      <c r="RW63" s="102"/>
      <c r="RX63" s="102"/>
      <c r="RY63" s="102"/>
      <c r="RZ63" s="102"/>
      <c r="SA63" s="102"/>
      <c r="SB63" s="102"/>
      <c r="SC63" s="102"/>
      <c r="SD63" s="102"/>
      <c r="SE63" s="102"/>
      <c r="SF63" s="102"/>
      <c r="SG63" s="102"/>
      <c r="SH63" s="102"/>
      <c r="SI63" s="102"/>
      <c r="SJ63" s="102"/>
      <c r="SK63" s="102"/>
      <c r="SL63" s="102"/>
      <c r="SM63" s="102"/>
      <c r="SN63" s="102"/>
      <c r="SO63" s="102"/>
      <c r="SP63" s="102"/>
      <c r="SQ63" s="102"/>
      <c r="SR63" s="102"/>
      <c r="SS63" s="102"/>
      <c r="ST63" s="102"/>
      <c r="SU63" s="102"/>
      <c r="SV63" s="102"/>
      <c r="SW63" s="102"/>
      <c r="SX63" s="102"/>
      <c r="SY63" s="102"/>
      <c r="SZ63" s="102"/>
      <c r="TA63" s="102"/>
      <c r="TB63" s="102"/>
    </row>
    <row r="64" spans="1:522" s="10" customFormat="1" ht="18" customHeight="1" x14ac:dyDescent="0.2">
      <c r="A64" s="12"/>
      <c r="B64" s="26"/>
      <c r="C64" s="1"/>
      <c r="D64" s="4" t="s">
        <v>193</v>
      </c>
      <c r="E64" s="1">
        <v>11081</v>
      </c>
      <c r="F64" s="1"/>
      <c r="G64"/>
      <c r="H64"/>
      <c r="I64" s="1">
        <f t="shared" si="2"/>
        <v>0</v>
      </c>
      <c r="J64" s="1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  <c r="JE64" s="102"/>
      <c r="JF64" s="102"/>
      <c r="JG64" s="102"/>
      <c r="JH64" s="102"/>
      <c r="JI64" s="102"/>
      <c r="JJ64" s="102"/>
      <c r="JK64" s="102"/>
      <c r="JL64" s="102"/>
      <c r="JM64" s="102"/>
      <c r="JN64" s="102"/>
      <c r="JO64" s="102"/>
      <c r="JP64" s="102"/>
      <c r="JQ64" s="102"/>
      <c r="JR64" s="102"/>
      <c r="JS64" s="102"/>
      <c r="JT64" s="102"/>
      <c r="JU64" s="102"/>
      <c r="JV64" s="102"/>
      <c r="JW64" s="102"/>
      <c r="JX64" s="102"/>
      <c r="JY64" s="102"/>
      <c r="JZ64" s="102"/>
      <c r="KA64" s="102"/>
      <c r="KB64" s="102"/>
      <c r="KC64" s="102"/>
      <c r="KD64" s="102"/>
      <c r="KE64" s="102"/>
      <c r="KF64" s="102"/>
      <c r="KG64" s="102"/>
      <c r="KH64" s="102"/>
      <c r="KI64" s="102"/>
      <c r="KJ64" s="102"/>
      <c r="KK64" s="102"/>
      <c r="KL64" s="102"/>
      <c r="KM64" s="102"/>
      <c r="KN64" s="102"/>
      <c r="KO64" s="102"/>
      <c r="KP64" s="102"/>
      <c r="KQ64" s="102"/>
      <c r="KR64" s="102"/>
      <c r="KS64" s="102"/>
      <c r="KT64" s="102"/>
      <c r="KU64" s="102"/>
      <c r="KV64" s="102"/>
      <c r="KW64" s="102"/>
      <c r="KX64" s="102"/>
      <c r="KY64" s="102"/>
      <c r="KZ64" s="102"/>
      <c r="LA64" s="102"/>
      <c r="LB64" s="102"/>
      <c r="LC64" s="102"/>
      <c r="LD64" s="102"/>
      <c r="LE64" s="102"/>
      <c r="LF64" s="102"/>
      <c r="LG64" s="102"/>
      <c r="LH64" s="102"/>
      <c r="LI64" s="102"/>
      <c r="LJ64" s="102"/>
      <c r="LK64" s="102"/>
      <c r="LL64" s="102"/>
      <c r="LM64" s="102"/>
      <c r="LN64" s="102"/>
      <c r="LO64" s="102"/>
      <c r="LP64" s="102"/>
      <c r="LQ64" s="102"/>
      <c r="LR64" s="102"/>
      <c r="LS64" s="102"/>
      <c r="LT64" s="102"/>
      <c r="LU64" s="102"/>
      <c r="LV64" s="102"/>
      <c r="LW64" s="102"/>
      <c r="LX64" s="102"/>
      <c r="LY64" s="102"/>
      <c r="LZ64" s="102"/>
      <c r="MA64" s="102"/>
      <c r="MB64" s="102"/>
      <c r="MC64" s="102"/>
      <c r="MD64" s="102"/>
      <c r="ME64" s="102"/>
      <c r="MF64" s="102"/>
      <c r="MG64" s="102"/>
      <c r="MH64" s="102"/>
      <c r="MI64" s="102"/>
      <c r="MJ64" s="102"/>
      <c r="MK64" s="102"/>
      <c r="ML64" s="102"/>
      <c r="MM64" s="102"/>
      <c r="MN64" s="102"/>
      <c r="MO64" s="102"/>
      <c r="MP64" s="102"/>
      <c r="MQ64" s="102"/>
      <c r="MR64" s="102"/>
      <c r="MS64" s="102"/>
      <c r="MT64" s="102"/>
      <c r="MU64" s="102"/>
      <c r="MV64" s="102"/>
      <c r="MW64" s="102"/>
      <c r="MX64" s="102"/>
      <c r="MY64" s="102"/>
      <c r="MZ64" s="102"/>
      <c r="NA64" s="102"/>
      <c r="NB64" s="102"/>
      <c r="NC64" s="102"/>
      <c r="ND64" s="102"/>
      <c r="NE64" s="102"/>
      <c r="NF64" s="102"/>
      <c r="NG64" s="102"/>
      <c r="NH64" s="102"/>
      <c r="NI64" s="102"/>
      <c r="NJ64" s="102"/>
      <c r="NK64" s="102"/>
      <c r="NL64" s="102"/>
      <c r="NM64" s="102"/>
      <c r="NN64" s="102"/>
      <c r="NO64" s="102"/>
      <c r="NP64" s="102"/>
      <c r="NQ64" s="102"/>
      <c r="NR64" s="102"/>
      <c r="NS64" s="102"/>
      <c r="NT64" s="102"/>
      <c r="NU64" s="102"/>
      <c r="NV64" s="102"/>
      <c r="NW64" s="102"/>
      <c r="NX64" s="102"/>
      <c r="NY64" s="102"/>
      <c r="NZ64" s="102"/>
      <c r="OA64" s="102"/>
      <c r="OB64" s="102"/>
      <c r="OC64" s="102"/>
      <c r="OD64" s="102"/>
      <c r="OE64" s="102"/>
      <c r="OF64" s="102"/>
      <c r="OG64" s="102"/>
      <c r="OH64" s="102"/>
      <c r="OI64" s="102"/>
      <c r="OJ64" s="102"/>
      <c r="OK64" s="102"/>
      <c r="OL64" s="102"/>
      <c r="OM64" s="102"/>
      <c r="ON64" s="102"/>
      <c r="OO64" s="102"/>
      <c r="OP64" s="102"/>
      <c r="OQ64" s="102"/>
      <c r="OR64" s="102"/>
      <c r="OS64" s="102"/>
      <c r="OT64" s="102"/>
      <c r="OU64" s="102"/>
      <c r="OV64" s="102"/>
      <c r="OW64" s="102"/>
      <c r="OX64" s="102"/>
      <c r="OY64" s="102"/>
      <c r="OZ64" s="102"/>
      <c r="PA64" s="102"/>
      <c r="PB64" s="102"/>
      <c r="PC64" s="102"/>
      <c r="PD64" s="102"/>
      <c r="PE64" s="102"/>
      <c r="PF64" s="102"/>
      <c r="PG64" s="102"/>
      <c r="PH64" s="102"/>
      <c r="PI64" s="102"/>
      <c r="PJ64" s="102"/>
      <c r="PK64" s="102"/>
      <c r="PL64" s="102"/>
      <c r="PM64" s="102"/>
      <c r="PN64" s="102"/>
      <c r="PO64" s="102"/>
      <c r="PP64" s="102"/>
      <c r="PQ64" s="102"/>
      <c r="PR64" s="102"/>
      <c r="PS64" s="102"/>
      <c r="PT64" s="102"/>
      <c r="PU64" s="102"/>
      <c r="PV64" s="102"/>
      <c r="PW64" s="102"/>
      <c r="PX64" s="102"/>
      <c r="PY64" s="102"/>
      <c r="PZ64" s="102"/>
      <c r="QA64" s="102"/>
      <c r="QB64" s="102"/>
      <c r="QC64" s="102"/>
      <c r="QD64" s="102"/>
      <c r="QE64" s="102"/>
      <c r="QF64" s="102"/>
      <c r="QG64" s="102"/>
      <c r="QH64" s="102"/>
      <c r="QI64" s="102"/>
      <c r="QJ64" s="102"/>
      <c r="QK64" s="102"/>
      <c r="QL64" s="102"/>
      <c r="QM64" s="102"/>
      <c r="QN64" s="102"/>
      <c r="QO64" s="102"/>
      <c r="QP64" s="102"/>
      <c r="QQ64" s="102"/>
      <c r="QR64" s="102"/>
      <c r="QS64" s="102"/>
      <c r="QT64" s="102"/>
      <c r="QU64" s="102"/>
      <c r="QV64" s="102"/>
      <c r="QW64" s="102"/>
      <c r="QX64" s="102"/>
      <c r="QY64" s="102"/>
      <c r="QZ64" s="102"/>
      <c r="RA64" s="102"/>
      <c r="RB64" s="102"/>
      <c r="RC64" s="102"/>
      <c r="RD64" s="102"/>
      <c r="RE64" s="102"/>
      <c r="RF64" s="102"/>
      <c r="RG64" s="102"/>
      <c r="RH64" s="102"/>
      <c r="RI64" s="102"/>
      <c r="RJ64" s="102"/>
      <c r="RK64" s="102"/>
      <c r="RL64" s="102"/>
      <c r="RM64" s="102"/>
      <c r="RN64" s="102"/>
      <c r="RO64" s="102"/>
      <c r="RP64" s="102"/>
      <c r="RQ64" s="102"/>
      <c r="RR64" s="102"/>
      <c r="RS64" s="102"/>
      <c r="RT64" s="102"/>
      <c r="RU64" s="102"/>
      <c r="RV64" s="102"/>
      <c r="RW64" s="102"/>
      <c r="RX64" s="102"/>
      <c r="RY64" s="102"/>
      <c r="RZ64" s="102"/>
      <c r="SA64" s="102"/>
      <c r="SB64" s="102"/>
      <c r="SC64" s="102"/>
      <c r="SD64" s="102"/>
      <c r="SE64" s="102"/>
      <c r="SF64" s="102"/>
      <c r="SG64" s="102"/>
      <c r="SH64" s="102"/>
      <c r="SI64" s="102"/>
      <c r="SJ64" s="102"/>
      <c r="SK64" s="102"/>
      <c r="SL64" s="102"/>
      <c r="SM64" s="102"/>
      <c r="SN64" s="102"/>
      <c r="SO64" s="102"/>
      <c r="SP64" s="102"/>
      <c r="SQ64" s="102"/>
      <c r="SR64" s="102"/>
      <c r="SS64" s="102"/>
      <c r="ST64" s="102"/>
      <c r="SU64" s="102"/>
      <c r="SV64" s="102"/>
      <c r="SW64" s="102"/>
      <c r="SX64" s="102"/>
      <c r="SY64" s="102"/>
      <c r="SZ64" s="102"/>
      <c r="TA64" s="102"/>
      <c r="TB64" s="102"/>
    </row>
    <row r="65" spans="1:522" s="10" customFormat="1" ht="18" customHeight="1" x14ac:dyDescent="0.2">
      <c r="A65" s="12"/>
      <c r="B65" s="26" t="s">
        <v>37</v>
      </c>
      <c r="C65" s="1">
        <v>4112</v>
      </c>
      <c r="D65" t="s">
        <v>38</v>
      </c>
      <c r="E65" s="1">
        <v>9461</v>
      </c>
      <c r="F65" s="1">
        <v>2012</v>
      </c>
      <c r="G65" t="s">
        <v>35</v>
      </c>
      <c r="H65"/>
      <c r="I65" s="1">
        <f t="shared" si="2"/>
        <v>0</v>
      </c>
      <c r="J65" s="12">
        <f>Tabuľka11[[#This Row],[Stĺpec8]]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102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8"/>
      <c r="FH65" s="98"/>
      <c r="FI65" s="149"/>
      <c r="FJ65" s="149"/>
      <c r="FK65" s="98"/>
      <c r="FL65" s="99"/>
      <c r="FM65" s="98"/>
      <c r="FN65" s="98"/>
      <c r="FO65" s="99"/>
      <c r="FP65" s="98"/>
      <c r="FQ65" s="97"/>
      <c r="FR65" s="98"/>
      <c r="FS65" s="98"/>
      <c r="FT65" s="98"/>
      <c r="FU65" s="98"/>
      <c r="FV65" s="98"/>
      <c r="FW65" s="98"/>
      <c r="FX65" s="98"/>
      <c r="FY65" s="98"/>
      <c r="FZ65" s="98"/>
      <c r="GA65" s="97"/>
      <c r="GB65" s="98"/>
      <c r="GC65" s="98"/>
      <c r="GD65" s="99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102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26" t="s">
        <v>217</v>
      </c>
      <c r="C66" s="1">
        <v>5778</v>
      </c>
      <c r="D66" t="s">
        <v>218</v>
      </c>
      <c r="E66" s="1">
        <v>12438</v>
      </c>
      <c r="F66" s="1">
        <v>2018</v>
      </c>
      <c r="G66" t="s">
        <v>52</v>
      </c>
      <c r="H66"/>
      <c r="I66" s="1">
        <f t="shared" si="2"/>
        <v>0</v>
      </c>
      <c r="J66" s="12">
        <f>Tabuľka11[[#This Row],[Stĺpec8]]</f>
        <v>0</v>
      </c>
      <c r="K66" s="97"/>
      <c r="L66" s="97"/>
      <c r="M66" s="97"/>
      <c r="N66" s="97"/>
      <c r="O66" s="97"/>
      <c r="P66" s="97"/>
      <c r="Q66" s="102"/>
      <c r="R66" s="97"/>
      <c r="S66" s="97"/>
      <c r="T66" s="97"/>
      <c r="U66" s="97"/>
      <c r="V66" s="97"/>
      <c r="W66" s="97"/>
      <c r="X66" s="97"/>
      <c r="Y66" s="97"/>
      <c r="Z66" s="97"/>
      <c r="AA66" s="102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102"/>
      <c r="CO66" s="102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151"/>
      <c r="FH66" s="151"/>
      <c r="FI66" s="97"/>
      <c r="FJ66" s="97"/>
      <c r="FK66" s="97"/>
      <c r="FL66" s="100"/>
      <c r="FM66" s="97"/>
      <c r="FN66" s="97"/>
      <c r="FO66" s="100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147"/>
      <c r="GB66" s="97"/>
      <c r="GC66" s="97"/>
      <c r="GD66" s="100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102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102"/>
      <c r="JM66" s="97"/>
      <c r="JN66" s="97"/>
      <c r="JO66" s="97"/>
      <c r="JP66" s="102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102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102"/>
      <c r="MY66" s="97"/>
      <c r="MZ66" s="97"/>
      <c r="NA66" s="97"/>
      <c r="NB66" s="97"/>
      <c r="NC66" s="97"/>
      <c r="ND66" s="97"/>
      <c r="NE66" s="97"/>
      <c r="NF66" s="97"/>
      <c r="NG66" s="102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26" t="s">
        <v>346</v>
      </c>
      <c r="C67" s="1">
        <v>7105</v>
      </c>
      <c r="D67" s="4" t="s">
        <v>347</v>
      </c>
      <c r="E67" s="1">
        <v>10538</v>
      </c>
      <c r="F67" s="1"/>
      <c r="G67" s="4" t="s">
        <v>166</v>
      </c>
      <c r="H67"/>
      <c r="I67" s="1">
        <f t="shared" si="2"/>
        <v>0</v>
      </c>
      <c r="J67" s="12">
        <f>I67</f>
        <v>0</v>
      </c>
      <c r="K67" s="97"/>
      <c r="L67" s="97"/>
      <c r="M67" s="102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102"/>
      <c r="AJ67" s="102"/>
      <c r="AK67" s="97"/>
      <c r="AL67" s="97"/>
      <c r="AM67" s="97"/>
      <c r="AN67" s="97"/>
      <c r="AO67" s="102"/>
      <c r="AP67" s="102"/>
      <c r="AQ67" s="97"/>
      <c r="AR67" s="102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102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102"/>
      <c r="CN67" s="97"/>
      <c r="CO67" s="97"/>
      <c r="CP67" s="97"/>
      <c r="CQ67" s="97"/>
      <c r="CR67" s="97"/>
      <c r="CS67" s="97"/>
      <c r="CT67" s="97"/>
      <c r="CU67" s="97"/>
      <c r="CV67" s="102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7"/>
      <c r="GB67" s="14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88"/>
      <c r="JT67" s="88"/>
      <c r="JU67" s="88"/>
      <c r="JV67" s="88"/>
      <c r="JW67" s="88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36</v>
      </c>
      <c r="C68" s="1">
        <v>7998</v>
      </c>
      <c r="D68" s="4" t="s">
        <v>287</v>
      </c>
      <c r="E68" s="1">
        <v>12296</v>
      </c>
      <c r="F68" s="1">
        <v>2019</v>
      </c>
      <c r="G68" s="4"/>
      <c r="H68"/>
      <c r="I68" s="1">
        <f t="shared" si="2"/>
        <v>0</v>
      </c>
      <c r="J68" s="12">
        <f>I68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102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7"/>
      <c r="GB68" s="14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23" t="s">
        <v>156</v>
      </c>
      <c r="C69" s="19">
        <v>8041</v>
      </c>
      <c r="D69" s="63" t="s">
        <v>157</v>
      </c>
      <c r="E69" s="19">
        <v>11796</v>
      </c>
      <c r="F69" s="19">
        <v>2018</v>
      </c>
      <c r="G69" s="4" t="s">
        <v>93</v>
      </c>
      <c r="H69"/>
      <c r="I69" s="1">
        <f t="shared" si="2"/>
        <v>0</v>
      </c>
      <c r="J69" s="12">
        <f>Tabuľka11[[#This Row],[Stĺpec8]]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102"/>
      <c r="CD69" s="102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102"/>
      <c r="CX69" s="97"/>
      <c r="CY69" s="97"/>
      <c r="CZ69" s="102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146"/>
      <c r="FM69" s="97"/>
      <c r="FN69" s="97"/>
      <c r="FO69" s="146"/>
      <c r="FP69" s="141"/>
      <c r="FQ69" s="141"/>
      <c r="FR69" s="97"/>
      <c r="FS69" s="97"/>
      <c r="FT69" s="97"/>
      <c r="FU69" s="97"/>
      <c r="FV69" s="97"/>
      <c r="FW69" s="141"/>
      <c r="FX69" s="141"/>
      <c r="FY69" s="97"/>
      <c r="FZ69" s="97"/>
      <c r="GA69" s="147"/>
      <c r="GB69" s="97"/>
      <c r="GC69" s="97"/>
      <c r="GD69" s="146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102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88"/>
      <c r="IK69" s="88"/>
      <c r="IL69" s="88"/>
      <c r="IM69" s="88"/>
      <c r="IN69" s="88"/>
      <c r="IO69" s="88"/>
      <c r="IP69" s="88"/>
      <c r="IQ69" s="88"/>
      <c r="IR69" s="88"/>
      <c r="IS69" s="88"/>
      <c r="IT69" s="88"/>
      <c r="IU69" s="88"/>
      <c r="IV69" s="88"/>
      <c r="IW69" s="88"/>
      <c r="IX69" s="88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88"/>
      <c r="JT69" s="88"/>
      <c r="JU69" s="88"/>
      <c r="JV69" s="88"/>
      <c r="JW69" s="88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102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373</v>
      </c>
      <c r="C70" s="1">
        <v>7779</v>
      </c>
      <c r="D70" s="4" t="s">
        <v>374</v>
      </c>
      <c r="E70" s="1">
        <v>11639</v>
      </c>
      <c r="F70" s="1"/>
      <c r="G70" s="4" t="s">
        <v>44</v>
      </c>
      <c r="H70"/>
      <c r="I70" s="1">
        <f t="shared" si="2"/>
        <v>0</v>
      </c>
      <c r="J70" s="12">
        <f>I70</f>
        <v>0</v>
      </c>
      <c r="K70" s="97"/>
      <c r="L70" s="97"/>
      <c r="M70" s="102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102"/>
      <c r="AJ70" s="102"/>
      <c r="AK70" s="97"/>
      <c r="AL70" s="97"/>
      <c r="AM70" s="97"/>
      <c r="AN70" s="97"/>
      <c r="AO70" s="102"/>
      <c r="AP70" s="102"/>
      <c r="AQ70" s="97"/>
      <c r="AR70" s="102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102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102"/>
      <c r="CN70" s="97"/>
      <c r="CO70" s="97"/>
      <c r="CP70" s="97"/>
      <c r="CQ70" s="97"/>
      <c r="CR70" s="97"/>
      <c r="CS70" s="97"/>
      <c r="CT70" s="97"/>
      <c r="CU70" s="97"/>
      <c r="CV70" s="102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7"/>
      <c r="GB70" s="14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88"/>
      <c r="JT70" s="88"/>
      <c r="JU70" s="88"/>
      <c r="JV70" s="88"/>
      <c r="JW70" s="88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26" t="s">
        <v>50</v>
      </c>
      <c r="C71" s="1">
        <v>2362</v>
      </c>
      <c r="D71" s="48" t="s">
        <v>278</v>
      </c>
      <c r="E71" s="1">
        <v>10187</v>
      </c>
      <c r="F71" s="1">
        <v>2011</v>
      </c>
      <c r="G71" t="s">
        <v>51</v>
      </c>
      <c r="H71"/>
      <c r="I71" s="1">
        <f t="shared" si="2"/>
        <v>0</v>
      </c>
      <c r="J71" s="12">
        <f>Tabuľka11[[#This Row],[Stĺpec8]]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14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88"/>
      <c r="KC71" s="88"/>
      <c r="KD71" s="88"/>
      <c r="KE71" s="88"/>
      <c r="KF71" s="88"/>
      <c r="KG71" s="88"/>
      <c r="KH71" s="88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26" t="s">
        <v>296</v>
      </c>
      <c r="C72" s="19">
        <v>5267</v>
      </c>
      <c r="D72" s="124" t="s">
        <v>297</v>
      </c>
      <c r="E72" s="19">
        <v>10119</v>
      </c>
      <c r="F72" s="19"/>
      <c r="G72" s="4" t="s">
        <v>298</v>
      </c>
      <c r="H72"/>
      <c r="I72" s="1">
        <f t="shared" si="2"/>
        <v>0</v>
      </c>
      <c r="J72" s="12">
        <f>Tabuľka11[[#This Row],[Stĺpec8]]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102"/>
      <c r="CD72" s="102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102"/>
      <c r="CX72" s="97"/>
      <c r="CY72" s="97"/>
      <c r="CZ72" s="102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146"/>
      <c r="FM72" s="97"/>
      <c r="FN72" s="97"/>
      <c r="FO72" s="146"/>
      <c r="FP72" s="141"/>
      <c r="FQ72" s="141"/>
      <c r="FR72" s="97"/>
      <c r="FS72" s="97"/>
      <c r="FT72" s="97"/>
      <c r="FU72" s="97"/>
      <c r="FV72" s="97"/>
      <c r="FW72" s="141"/>
      <c r="FX72" s="141"/>
      <c r="FY72" s="97"/>
      <c r="FZ72" s="97"/>
      <c r="GA72" s="147"/>
      <c r="GB72" s="147"/>
      <c r="GC72" s="97"/>
      <c r="GD72" s="146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102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88"/>
      <c r="IK72" s="88"/>
      <c r="IL72" s="88"/>
      <c r="IM72" s="88"/>
      <c r="IN72" s="88"/>
      <c r="IO72" s="88"/>
      <c r="IP72" s="88"/>
      <c r="IQ72" s="88"/>
      <c r="IR72" s="88"/>
      <c r="IS72" s="88"/>
      <c r="IT72" s="88"/>
      <c r="IU72" s="88"/>
      <c r="IV72" s="88"/>
      <c r="IW72" s="88"/>
      <c r="IX72" s="88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88"/>
      <c r="JT72" s="88"/>
      <c r="JU72" s="88"/>
      <c r="JV72" s="88"/>
      <c r="JW72" s="88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102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26" t="s">
        <v>447</v>
      </c>
      <c r="C73" s="1">
        <v>4325</v>
      </c>
      <c r="D73" t="s">
        <v>448</v>
      </c>
      <c r="E73" s="1">
        <v>11130</v>
      </c>
      <c r="F73" s="1"/>
      <c r="G73" t="s">
        <v>427</v>
      </c>
      <c r="H73"/>
      <c r="I73" s="1">
        <f t="shared" si="2"/>
        <v>0</v>
      </c>
      <c r="J73" s="12">
        <f>Tabuľka11[[#This Row],[Stĺpec8]]+I74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7"/>
      <c r="GB73" s="14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35"/>
      <c r="C74" s="1"/>
      <c r="D74" t="s">
        <v>449</v>
      </c>
      <c r="E74" s="1">
        <v>11865</v>
      </c>
      <c r="F74" s="1"/>
      <c r="G74"/>
      <c r="H74"/>
      <c r="I74" s="1">
        <f t="shared" si="2"/>
        <v>0</v>
      </c>
      <c r="J74" s="1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147"/>
      <c r="GB74" s="14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26" t="s">
        <v>289</v>
      </c>
      <c r="C75" s="1">
        <v>6693</v>
      </c>
      <c r="D75" s="4" t="s">
        <v>290</v>
      </c>
      <c r="E75" s="1">
        <v>12770</v>
      </c>
      <c r="F75" s="1">
        <v>2020</v>
      </c>
      <c r="G75" s="4" t="s">
        <v>19</v>
      </c>
      <c r="H75"/>
      <c r="I75" s="1">
        <f t="shared" si="2"/>
        <v>0</v>
      </c>
      <c r="J75" s="12">
        <f>Tabuľka11[[#This Row],[Stĺpec8]]+I76+I77</f>
        <v>0</v>
      </c>
      <c r="K75" s="97"/>
      <c r="L75" s="97"/>
      <c r="M75" s="102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102"/>
      <c r="AJ75" s="102"/>
      <c r="AK75" s="97"/>
      <c r="AL75" s="97"/>
      <c r="AM75" s="97"/>
      <c r="AN75" s="97"/>
      <c r="AO75" s="102"/>
      <c r="AP75" s="102"/>
      <c r="AQ75" s="97"/>
      <c r="AR75" s="102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102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102"/>
      <c r="CN75" s="97"/>
      <c r="CO75" s="97"/>
      <c r="CP75" s="97"/>
      <c r="CQ75" s="97"/>
      <c r="CR75" s="97"/>
      <c r="CS75" s="97"/>
      <c r="CT75" s="97"/>
      <c r="CU75" s="97"/>
      <c r="CV75" s="102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147"/>
      <c r="GB75" s="14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88"/>
      <c r="JT75" s="88"/>
      <c r="JU75" s="88"/>
      <c r="JV75" s="88"/>
      <c r="JW75" s="88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35"/>
      <c r="C76" s="1"/>
      <c r="D76" s="4" t="s">
        <v>469</v>
      </c>
      <c r="E76" s="1">
        <v>12750</v>
      </c>
      <c r="F76" s="1">
        <v>2020</v>
      </c>
      <c r="G76" s="4"/>
      <c r="H76"/>
      <c r="I76" s="1">
        <f t="shared" si="2"/>
        <v>0</v>
      </c>
      <c r="J76" s="12"/>
      <c r="K76" s="97"/>
      <c r="L76" s="97"/>
      <c r="M76" s="102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102"/>
      <c r="AJ76" s="102"/>
      <c r="AK76" s="97"/>
      <c r="AL76" s="97"/>
      <c r="AM76" s="97"/>
      <c r="AN76" s="97"/>
      <c r="AO76" s="102"/>
      <c r="AP76" s="102"/>
      <c r="AQ76" s="97"/>
      <c r="AR76" s="102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102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102"/>
      <c r="CN76" s="97"/>
      <c r="CO76" s="97"/>
      <c r="CP76" s="97"/>
      <c r="CQ76" s="97"/>
      <c r="CR76" s="97"/>
      <c r="CS76" s="97"/>
      <c r="CT76" s="97"/>
      <c r="CU76" s="97"/>
      <c r="CV76" s="102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147"/>
      <c r="GB76" s="14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88"/>
      <c r="JT76" s="88"/>
      <c r="JU76" s="88"/>
      <c r="JV76" s="88"/>
      <c r="JW76" s="88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35"/>
      <c r="C77" s="1"/>
      <c r="D77" s="4" t="s">
        <v>184</v>
      </c>
      <c r="E77" s="1">
        <v>12144</v>
      </c>
      <c r="F77" s="1"/>
      <c r="G77" s="4"/>
      <c r="H77"/>
      <c r="I77" s="1">
        <f t="shared" si="2"/>
        <v>0</v>
      </c>
      <c r="J77" s="12"/>
      <c r="K77" s="97"/>
      <c r="L77" s="97"/>
      <c r="M77" s="102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102"/>
      <c r="AJ77" s="102"/>
      <c r="AK77" s="97"/>
      <c r="AL77" s="97"/>
      <c r="AM77" s="97"/>
      <c r="AN77" s="97"/>
      <c r="AO77" s="102"/>
      <c r="AP77" s="102"/>
      <c r="AQ77" s="97"/>
      <c r="AR77" s="102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102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102"/>
      <c r="CN77" s="97"/>
      <c r="CO77" s="97"/>
      <c r="CP77" s="97"/>
      <c r="CQ77" s="97"/>
      <c r="CR77" s="97"/>
      <c r="CS77" s="97"/>
      <c r="CT77" s="97"/>
      <c r="CU77" s="97"/>
      <c r="CV77" s="102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147"/>
      <c r="GB77" s="14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88"/>
      <c r="JT77" s="88"/>
      <c r="JU77" s="88"/>
      <c r="JV77" s="88"/>
      <c r="JW77" s="88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26" t="s">
        <v>300</v>
      </c>
      <c r="C78" s="19">
        <v>1906</v>
      </c>
      <c r="D78" s="124" t="s">
        <v>275</v>
      </c>
      <c r="E78" s="19"/>
      <c r="F78" s="19"/>
      <c r="G78" s="4"/>
      <c r="H78"/>
      <c r="I78" s="1">
        <f t="shared" si="2"/>
        <v>0</v>
      </c>
      <c r="J78" s="12">
        <f>Tabuľka11[[#This Row],[Stĺpec8]]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102"/>
      <c r="CD78" s="102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102"/>
      <c r="CX78" s="97"/>
      <c r="CY78" s="97"/>
      <c r="CZ78" s="102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146"/>
      <c r="FM78" s="97"/>
      <c r="FN78" s="97"/>
      <c r="FO78" s="146"/>
      <c r="FP78" s="141"/>
      <c r="FQ78" s="141"/>
      <c r="FR78" s="97"/>
      <c r="FS78" s="97"/>
      <c r="FT78" s="97"/>
      <c r="FU78" s="97"/>
      <c r="FV78" s="97"/>
      <c r="FW78" s="141"/>
      <c r="FX78" s="141"/>
      <c r="FY78" s="97"/>
      <c r="FZ78" s="97"/>
      <c r="GA78" s="147"/>
      <c r="GB78" s="147"/>
      <c r="GC78" s="97"/>
      <c r="GD78" s="146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102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88"/>
      <c r="JT78" s="88"/>
      <c r="JU78" s="88"/>
      <c r="JV78" s="88"/>
      <c r="JW78" s="88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102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53</v>
      </c>
      <c r="C79" s="1">
        <v>3057</v>
      </c>
      <c r="D79" t="s">
        <v>139</v>
      </c>
      <c r="E79" s="1">
        <v>11709</v>
      </c>
      <c r="F79" s="1">
        <v>2018</v>
      </c>
      <c r="G79" t="s">
        <v>54</v>
      </c>
      <c r="H79"/>
      <c r="I79" s="1">
        <f t="shared" si="2"/>
        <v>0</v>
      </c>
      <c r="J79" s="12">
        <f>I79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102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128</v>
      </c>
      <c r="C80" s="1">
        <v>4582</v>
      </c>
      <c r="D80" s="4" t="s">
        <v>129</v>
      </c>
      <c r="E80" s="1">
        <v>11793</v>
      </c>
      <c r="F80" s="1">
        <v>2015</v>
      </c>
      <c r="G80" s="4" t="s">
        <v>35</v>
      </c>
      <c r="H80"/>
      <c r="I80" s="1">
        <f t="shared" si="2"/>
        <v>0</v>
      </c>
      <c r="J80" s="12">
        <f>I80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102"/>
      <c r="AJ80" s="102"/>
      <c r="AK80" s="97"/>
      <c r="AL80" s="97"/>
      <c r="AM80" s="97"/>
      <c r="AN80" s="97"/>
      <c r="AO80" s="102"/>
      <c r="AP80" s="102"/>
      <c r="AQ80" s="97"/>
      <c r="AR80" s="102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88"/>
      <c r="JT80" s="88"/>
      <c r="JU80" s="88"/>
      <c r="JV80" s="88"/>
      <c r="JW80" s="88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102"/>
      <c r="KU80" s="97"/>
      <c r="KV80" s="97"/>
      <c r="KW80" s="97"/>
      <c r="KX80" s="97"/>
      <c r="KY80" s="97"/>
      <c r="KZ80" s="97"/>
      <c r="LA80" s="102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102"/>
      <c r="ND80" s="102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20</v>
      </c>
      <c r="C81" s="1">
        <v>7279</v>
      </c>
      <c r="D81" t="s">
        <v>210</v>
      </c>
      <c r="E81" s="1">
        <v>12432</v>
      </c>
      <c r="F81" s="1">
        <v>2011</v>
      </c>
      <c r="G81" t="s">
        <v>365</v>
      </c>
      <c r="H81"/>
      <c r="I81" s="1">
        <f t="shared" si="2"/>
        <v>0</v>
      </c>
      <c r="J81" s="12">
        <f>Tabuľka11[[#This Row],[Stĺpec8]]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7"/>
      <c r="GB81" s="14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102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102"/>
      <c r="NC81" s="102"/>
      <c r="ND81" s="97"/>
      <c r="NE81" s="97"/>
      <c r="NF81" s="97"/>
      <c r="NG81" s="97"/>
      <c r="NH81" s="97"/>
      <c r="NI81" s="97"/>
      <c r="NJ81" s="102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26" t="s">
        <v>134</v>
      </c>
      <c r="C82" s="1">
        <v>7028</v>
      </c>
      <c r="D82" s="4" t="s">
        <v>135</v>
      </c>
      <c r="E82" s="1">
        <v>11749</v>
      </c>
      <c r="F82" s="1">
        <v>2009</v>
      </c>
      <c r="G82" s="4" t="s">
        <v>21</v>
      </c>
      <c r="H82"/>
      <c r="I82" s="1">
        <f t="shared" ref="I82:I112" si="3">SUM(K82:TB82)</f>
        <v>0</v>
      </c>
      <c r="J82" s="12">
        <f>SUM(I82:I82)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102"/>
      <c r="AJ82" s="102"/>
      <c r="AK82" s="97"/>
      <c r="AL82" s="97"/>
      <c r="AM82" s="97"/>
      <c r="AN82" s="97"/>
      <c r="AO82" s="102"/>
      <c r="AP82" s="102"/>
      <c r="AQ82" s="97"/>
      <c r="AR82" s="102"/>
      <c r="AS82" s="97"/>
      <c r="AT82" s="97"/>
      <c r="AU82" s="102"/>
      <c r="AV82" s="97"/>
      <c r="AW82" s="97"/>
      <c r="AX82" s="97"/>
      <c r="AY82" s="97"/>
      <c r="AZ82" s="97"/>
      <c r="BA82" s="97"/>
      <c r="BB82" s="97"/>
      <c r="BC82" s="102"/>
      <c r="BD82" s="97"/>
      <c r="BE82" s="97"/>
      <c r="BF82" s="97"/>
      <c r="BG82" s="97"/>
      <c r="BH82" s="97"/>
      <c r="BI82" s="102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102"/>
      <c r="DE82" s="102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102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14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102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88"/>
      <c r="JT82" s="88"/>
      <c r="JU82" s="88"/>
      <c r="JV82" s="88"/>
      <c r="JW82" s="88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102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26" t="s">
        <v>396</v>
      </c>
      <c r="C83" s="1">
        <v>4264</v>
      </c>
      <c r="D83" t="s">
        <v>397</v>
      </c>
      <c r="E83" s="1">
        <v>12718</v>
      </c>
      <c r="F83" s="1">
        <v>2019</v>
      </c>
      <c r="G83" t="s">
        <v>13</v>
      </c>
      <c r="H83"/>
      <c r="I83" s="1">
        <f t="shared" si="3"/>
        <v>0</v>
      </c>
      <c r="J83" s="12">
        <f>I83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7"/>
      <c r="GB83" s="14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102"/>
      <c r="NC83" s="97"/>
      <c r="ND83" s="97"/>
      <c r="NE83" s="97"/>
      <c r="NF83" s="102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142</v>
      </c>
      <c r="C84" s="1">
        <v>6084</v>
      </c>
      <c r="D84" s="4" t="s">
        <v>145</v>
      </c>
      <c r="E84" s="1">
        <v>11797</v>
      </c>
      <c r="F84" s="1">
        <v>2018</v>
      </c>
      <c r="G84" s="4" t="s">
        <v>93</v>
      </c>
      <c r="H84"/>
      <c r="I84" s="1">
        <f t="shared" si="3"/>
        <v>0</v>
      </c>
      <c r="J84" s="12">
        <f>Tabuľka11[[#This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102"/>
      <c r="CD84" s="102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102"/>
      <c r="CX84" s="97"/>
      <c r="CY84" s="97"/>
      <c r="CZ84" s="102"/>
      <c r="DA84" s="102"/>
      <c r="DB84" s="97"/>
      <c r="DC84" s="97"/>
      <c r="DD84" s="97"/>
      <c r="DE84" s="97"/>
      <c r="DF84" s="97"/>
      <c r="DG84" s="97"/>
      <c r="DH84" s="97"/>
      <c r="DI84" s="102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146"/>
      <c r="FM84" s="97"/>
      <c r="FN84" s="97"/>
      <c r="FO84" s="146"/>
      <c r="FP84" s="141"/>
      <c r="FQ84" s="141"/>
      <c r="FR84" s="97"/>
      <c r="FS84" s="97"/>
      <c r="FT84" s="97"/>
      <c r="FU84" s="97"/>
      <c r="FV84" s="97"/>
      <c r="FW84" s="141"/>
      <c r="FX84" s="141"/>
      <c r="FY84" s="97"/>
      <c r="FZ84" s="97"/>
      <c r="GA84" s="147"/>
      <c r="GB84" s="97"/>
      <c r="GC84" s="97"/>
      <c r="GD84" s="146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88"/>
      <c r="JT84" s="88"/>
      <c r="JU84" s="88"/>
      <c r="JV84" s="88"/>
      <c r="JW84" s="88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1" customFormat="1" ht="18" customHeight="1" x14ac:dyDescent="0.2">
      <c r="A85" s="106"/>
      <c r="B85" s="138" t="s">
        <v>388</v>
      </c>
      <c r="C85" s="97"/>
      <c r="D85" s="105" t="s">
        <v>389</v>
      </c>
      <c r="E85" s="97"/>
      <c r="F85" s="97"/>
      <c r="G85" s="98"/>
      <c r="H85" s="98"/>
      <c r="I85" s="1">
        <f t="shared" si="3"/>
        <v>0</v>
      </c>
      <c r="J85" s="12">
        <f>I85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102"/>
      <c r="AJ85" s="97"/>
      <c r="AK85" s="102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146"/>
      <c r="FM85" s="97"/>
      <c r="FN85" s="97"/>
      <c r="FO85" s="146"/>
      <c r="FP85" s="141"/>
      <c r="FQ85" s="141"/>
      <c r="FR85" s="97"/>
      <c r="FS85" s="97"/>
      <c r="FT85" s="97"/>
      <c r="FU85" s="97"/>
      <c r="FV85" s="97"/>
      <c r="FW85" s="141"/>
      <c r="FX85" s="141"/>
      <c r="FY85" s="97"/>
      <c r="FZ85" s="97"/>
      <c r="GA85" s="97"/>
      <c r="GB85" s="147"/>
      <c r="GC85" s="97"/>
      <c r="GD85" s="146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102"/>
      <c r="KO85" s="97"/>
      <c r="KP85" s="97"/>
      <c r="KQ85" s="97"/>
      <c r="KR85" s="97"/>
      <c r="KS85" s="97"/>
      <c r="KT85" s="97"/>
      <c r="KU85" s="102"/>
      <c r="KV85" s="97"/>
      <c r="KW85" s="102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26" t="s">
        <v>43</v>
      </c>
      <c r="C86" s="1">
        <v>2964</v>
      </c>
      <c r="D86" s="4" t="s">
        <v>150</v>
      </c>
      <c r="E86" s="1">
        <v>11786</v>
      </c>
      <c r="F86" s="1">
        <v>2014</v>
      </c>
      <c r="G86" t="s">
        <v>271</v>
      </c>
      <c r="H86"/>
      <c r="I86" s="1">
        <f t="shared" si="3"/>
        <v>0</v>
      </c>
      <c r="J86" s="12">
        <f>I86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87"/>
      <c r="FH86" s="87"/>
      <c r="FI86" s="87"/>
      <c r="FJ86" s="87"/>
      <c r="FK86" s="87"/>
      <c r="FL86" s="99"/>
      <c r="FM86" s="87"/>
      <c r="FN86" s="87"/>
      <c r="FO86" s="99"/>
      <c r="FP86" s="87"/>
      <c r="FQ86" s="88"/>
      <c r="FR86" s="87"/>
      <c r="FS86" s="87"/>
      <c r="FT86" s="87"/>
      <c r="FU86" s="87"/>
      <c r="FV86" s="87"/>
      <c r="FW86" s="87"/>
      <c r="FX86" s="87"/>
      <c r="FY86" s="87"/>
      <c r="FZ86" s="87"/>
      <c r="GA86" s="88"/>
      <c r="GB86" s="87"/>
      <c r="GC86" s="87"/>
      <c r="GD86" s="99"/>
      <c r="GE86" s="87"/>
      <c r="GF86" s="87"/>
      <c r="GG86" s="87"/>
      <c r="GH86" s="87"/>
      <c r="GI86" s="87"/>
      <c r="GJ86" s="87"/>
      <c r="GK86" s="87"/>
      <c r="GL86" s="87"/>
      <c r="GM86" s="87"/>
      <c r="GN86" s="87"/>
      <c r="GO86" s="87"/>
      <c r="GP86" s="87"/>
      <c r="GQ86" s="87"/>
      <c r="GR86" s="87"/>
      <c r="GS86" s="87"/>
      <c r="GT86" s="87"/>
      <c r="GU86" s="87"/>
      <c r="GV86" s="87"/>
      <c r="GW86" s="87"/>
      <c r="GX86" s="87"/>
      <c r="GY86" s="87"/>
      <c r="GZ86" s="87"/>
      <c r="HA86" s="87"/>
      <c r="HB86" s="87"/>
      <c r="HC86" s="87"/>
      <c r="HD86" s="87"/>
      <c r="HE86" s="87"/>
      <c r="HF86" s="87"/>
      <c r="HG86" s="87"/>
      <c r="HH86" s="87"/>
      <c r="HI86" s="87"/>
      <c r="HJ86" s="87"/>
      <c r="HK86" s="8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26" t="s">
        <v>395</v>
      </c>
      <c r="C87" s="1">
        <v>2852</v>
      </c>
      <c r="D87" t="s">
        <v>229</v>
      </c>
      <c r="E87" s="1">
        <v>12210</v>
      </c>
      <c r="F87" s="1">
        <v>2018</v>
      </c>
      <c r="G87" t="s">
        <v>52</v>
      </c>
      <c r="H87"/>
      <c r="I87" s="1">
        <f t="shared" si="3"/>
        <v>0</v>
      </c>
      <c r="J87" s="12">
        <f>Tabuľka11[[#This Row],[Stĺpec8]]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7"/>
      <c r="GB87" s="14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26" t="s">
        <v>216</v>
      </c>
      <c r="C88" s="1">
        <v>9131</v>
      </c>
      <c r="D88" t="s">
        <v>122</v>
      </c>
      <c r="E88" s="1">
        <v>11863</v>
      </c>
      <c r="F88" s="1">
        <v>2011</v>
      </c>
      <c r="G88" t="s">
        <v>44</v>
      </c>
      <c r="H88"/>
      <c r="I88" s="1">
        <f t="shared" si="3"/>
        <v>0</v>
      </c>
      <c r="J88" s="12">
        <f>Tabuľka11[[#This Row],[Stĺpec8]]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102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102"/>
      <c r="CO88" s="102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151"/>
      <c r="FH88" s="151"/>
      <c r="FI88" s="97"/>
      <c r="FJ88" s="97"/>
      <c r="FK88" s="97"/>
      <c r="FL88" s="100"/>
      <c r="FM88" s="97"/>
      <c r="FN88" s="97"/>
      <c r="FO88" s="100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7"/>
      <c r="GB88" s="97"/>
      <c r="GC88" s="97"/>
      <c r="GD88" s="100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102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102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26" t="s">
        <v>190</v>
      </c>
      <c r="C89" s="1">
        <v>5106</v>
      </c>
      <c r="D89" s="48" t="s">
        <v>191</v>
      </c>
      <c r="E89" s="1">
        <v>11542</v>
      </c>
      <c r="F89" s="1"/>
      <c r="G89" s="4" t="s">
        <v>192</v>
      </c>
      <c r="H89"/>
      <c r="I89" s="1">
        <f t="shared" si="3"/>
        <v>0</v>
      </c>
      <c r="J89" s="12">
        <f>Tabuľka11[[#This Row],[Stĺpec8]]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102"/>
      <c r="AJ89" s="102"/>
      <c r="AK89" s="97"/>
      <c r="AL89" s="97"/>
      <c r="AM89" s="97"/>
      <c r="AN89" s="97"/>
      <c r="AO89" s="102"/>
      <c r="AP89" s="102"/>
      <c r="AQ89" s="97"/>
      <c r="AR89" s="102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102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102"/>
      <c r="CN89" s="97"/>
      <c r="CO89" s="97"/>
      <c r="CP89" s="97"/>
      <c r="CQ89" s="97"/>
      <c r="CR89" s="97"/>
      <c r="CS89" s="97"/>
      <c r="CT89" s="97"/>
      <c r="CU89" s="97"/>
      <c r="CV89" s="102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88"/>
      <c r="JT89" s="88"/>
      <c r="JU89" s="88"/>
      <c r="JV89" s="88"/>
      <c r="JW89" s="88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26" t="s">
        <v>402</v>
      </c>
      <c r="C90" s="1">
        <v>2165</v>
      </c>
      <c r="D90" t="s">
        <v>403</v>
      </c>
      <c r="E90" s="1">
        <v>12971</v>
      </c>
      <c r="F90" s="1">
        <v>2018</v>
      </c>
      <c r="G90" t="s">
        <v>365</v>
      </c>
      <c r="H90"/>
      <c r="I90" s="1">
        <f t="shared" si="3"/>
        <v>0</v>
      </c>
      <c r="J90" s="12">
        <f>I90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147"/>
      <c r="GB90" s="14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26" t="s">
        <v>201</v>
      </c>
      <c r="C91" s="1">
        <v>6865</v>
      </c>
      <c r="D91" t="s">
        <v>202</v>
      </c>
      <c r="E91" s="1">
        <v>12189</v>
      </c>
      <c r="F91" s="1"/>
      <c r="G91" t="s">
        <v>203</v>
      </c>
      <c r="H91"/>
      <c r="I91" s="1">
        <f t="shared" si="3"/>
        <v>0</v>
      </c>
      <c r="J91" s="12">
        <f>Tabuľka11[[#This Row],[Stĺpec8]]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102"/>
      <c r="CO91" s="102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151"/>
      <c r="FH91" s="151"/>
      <c r="FI91" s="97"/>
      <c r="FJ91" s="97"/>
      <c r="FK91" s="97"/>
      <c r="FL91" s="100"/>
      <c r="FM91" s="97"/>
      <c r="FN91" s="97"/>
      <c r="FO91" s="100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147"/>
      <c r="GB91" s="97"/>
      <c r="GC91" s="97"/>
      <c r="GD91" s="100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102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102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102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26" t="s">
        <v>312</v>
      </c>
      <c r="C92" s="1">
        <v>4050</v>
      </c>
      <c r="D92" s="4" t="s">
        <v>313</v>
      </c>
      <c r="E92" s="1">
        <v>12828</v>
      </c>
      <c r="F92" s="1">
        <v>2020</v>
      </c>
      <c r="G92" s="4" t="s">
        <v>472</v>
      </c>
      <c r="H92"/>
      <c r="I92" s="1">
        <f t="shared" si="3"/>
        <v>0</v>
      </c>
      <c r="J92" s="12">
        <f>Tabuľka11[[#This Row],[Stĺpec8]]</f>
        <v>0</v>
      </c>
      <c r="K92" s="97"/>
      <c r="L92" s="97"/>
      <c r="M92" s="102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102"/>
      <c r="AJ92" s="102"/>
      <c r="AK92" s="97"/>
      <c r="AL92" s="97"/>
      <c r="AM92" s="97"/>
      <c r="AN92" s="97"/>
      <c r="AO92" s="102"/>
      <c r="AP92" s="102"/>
      <c r="AQ92" s="97"/>
      <c r="AR92" s="102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102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102"/>
      <c r="CN92" s="97"/>
      <c r="CO92" s="97"/>
      <c r="CP92" s="97"/>
      <c r="CQ92" s="97"/>
      <c r="CR92" s="97"/>
      <c r="CS92" s="97"/>
      <c r="CT92" s="97"/>
      <c r="CU92" s="97"/>
      <c r="CV92" s="102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147"/>
      <c r="GB92" s="14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88"/>
      <c r="JT92" s="88"/>
      <c r="JU92" s="88"/>
      <c r="JV92" s="88"/>
      <c r="JW92" s="88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102"/>
      <c r="MY92" s="97"/>
      <c r="MZ92" s="97"/>
      <c r="NA92" s="97"/>
      <c r="NB92" s="97"/>
      <c r="NC92" s="97"/>
      <c r="ND92" s="97"/>
      <c r="NE92" s="1"/>
      <c r="NF92" s="102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26" t="s">
        <v>457</v>
      </c>
      <c r="C93" s="1">
        <v>9226</v>
      </c>
      <c r="D93" t="s">
        <v>458</v>
      </c>
      <c r="E93" s="1">
        <v>9994</v>
      </c>
      <c r="F93" s="1"/>
      <c r="G93" t="s">
        <v>271</v>
      </c>
      <c r="H93"/>
      <c r="I93" s="1">
        <f t="shared" si="3"/>
        <v>0</v>
      </c>
      <c r="J93" s="12">
        <f t="shared" ref="J93:J112" si="4">I93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147"/>
      <c r="GB93" s="14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102"/>
      <c r="NC93" s="102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1" customFormat="1" ht="18" customHeight="1" x14ac:dyDescent="0.2">
      <c r="A94" s="106"/>
      <c r="B94" s="138" t="s">
        <v>375</v>
      </c>
      <c r="C94" s="97">
        <v>441</v>
      </c>
      <c r="D94" s="105" t="s">
        <v>376</v>
      </c>
      <c r="E94" s="97">
        <v>12171</v>
      </c>
      <c r="F94" s="97"/>
      <c r="G94" s="98" t="s">
        <v>49</v>
      </c>
      <c r="H94" s="98"/>
      <c r="I94" s="1">
        <f t="shared" si="3"/>
        <v>0</v>
      </c>
      <c r="J94" s="12">
        <f t="shared" si="4"/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102"/>
      <c r="AJ94" s="97"/>
      <c r="AK94" s="102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146"/>
      <c r="FM94" s="97"/>
      <c r="FN94" s="97"/>
      <c r="FO94" s="146"/>
      <c r="FP94" s="141"/>
      <c r="FQ94" s="141"/>
      <c r="FR94" s="97"/>
      <c r="FS94" s="97"/>
      <c r="FT94" s="97"/>
      <c r="FU94" s="97"/>
      <c r="FV94" s="97"/>
      <c r="FW94" s="141"/>
      <c r="FX94" s="141"/>
      <c r="FY94" s="97"/>
      <c r="FZ94" s="97"/>
      <c r="GA94" s="97"/>
      <c r="GB94" s="147"/>
      <c r="GC94" s="97"/>
      <c r="GD94" s="146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102"/>
      <c r="KO94" s="97"/>
      <c r="KP94" s="97"/>
      <c r="KQ94" s="97"/>
      <c r="KR94" s="97"/>
      <c r="KS94" s="97"/>
      <c r="KT94" s="97"/>
      <c r="KU94" s="102"/>
      <c r="KV94" s="97"/>
      <c r="KW94" s="102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26" t="s">
        <v>434</v>
      </c>
      <c r="C95" s="1">
        <v>5553</v>
      </c>
      <c r="D95" t="s">
        <v>435</v>
      </c>
      <c r="E95" s="1">
        <v>11423</v>
      </c>
      <c r="F95" s="1"/>
      <c r="G95" t="s">
        <v>436</v>
      </c>
      <c r="H95"/>
      <c r="I95" s="1">
        <f t="shared" si="3"/>
        <v>0</v>
      </c>
      <c r="J95" s="12">
        <f t="shared" si="4"/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147"/>
      <c r="GB95" s="14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26" t="s">
        <v>282</v>
      </c>
      <c r="C96" s="1">
        <v>9809</v>
      </c>
      <c r="D96" s="4" t="s">
        <v>284</v>
      </c>
      <c r="E96" s="1">
        <v>12567</v>
      </c>
      <c r="F96" s="1">
        <v>2019</v>
      </c>
      <c r="G96" s="4" t="s">
        <v>19</v>
      </c>
      <c r="H96"/>
      <c r="I96" s="1">
        <f t="shared" si="3"/>
        <v>0</v>
      </c>
      <c r="J96" s="12">
        <f t="shared" si="4"/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102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147"/>
      <c r="GB96" s="14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102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102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26" t="s">
        <v>274</v>
      </c>
      <c r="C97" s="1">
        <v>9702</v>
      </c>
      <c r="D97" s="4" t="s">
        <v>275</v>
      </c>
      <c r="E97" s="1">
        <v>12063</v>
      </c>
      <c r="F97" s="1">
        <v>2015</v>
      </c>
      <c r="G97" t="s">
        <v>44</v>
      </c>
      <c r="H97"/>
      <c r="I97" s="1">
        <f t="shared" si="3"/>
        <v>0</v>
      </c>
      <c r="J97" s="12">
        <f t="shared" si="4"/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147"/>
      <c r="GB97" s="14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102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1" customFormat="1" ht="18" customHeight="1" x14ac:dyDescent="0.2">
      <c r="A98" s="106"/>
      <c r="B98" s="138" t="s">
        <v>382</v>
      </c>
      <c r="C98" s="97">
        <v>5734</v>
      </c>
      <c r="D98" s="105" t="s">
        <v>383</v>
      </c>
      <c r="E98" s="97">
        <v>10332</v>
      </c>
      <c r="F98" s="97"/>
      <c r="G98" s="98" t="s">
        <v>152</v>
      </c>
      <c r="H98" s="98"/>
      <c r="I98" s="1">
        <f t="shared" si="3"/>
        <v>0</v>
      </c>
      <c r="J98" s="12">
        <f t="shared" si="4"/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102"/>
      <c r="AJ98" s="97"/>
      <c r="AK98" s="102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146"/>
      <c r="FM98" s="97"/>
      <c r="FN98" s="97"/>
      <c r="FO98" s="146"/>
      <c r="FP98" s="141"/>
      <c r="FQ98" s="141"/>
      <c r="FR98" s="97"/>
      <c r="FS98" s="97"/>
      <c r="FT98" s="97"/>
      <c r="FU98" s="97"/>
      <c r="FV98" s="97"/>
      <c r="FW98" s="141"/>
      <c r="FX98" s="141"/>
      <c r="FY98" s="97"/>
      <c r="FZ98" s="97"/>
      <c r="GA98" s="97"/>
      <c r="GB98" s="147"/>
      <c r="GC98" s="97"/>
      <c r="GD98" s="146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102"/>
      <c r="KO98" s="97"/>
      <c r="KP98" s="97"/>
      <c r="KQ98" s="97"/>
      <c r="KR98" s="97"/>
      <c r="KS98" s="97"/>
      <c r="KT98" s="97"/>
      <c r="KU98" s="102"/>
      <c r="KV98" s="97"/>
      <c r="KW98" s="102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ht="18" customHeight="1" x14ac:dyDescent="0.2">
      <c r="B99" s="26" t="s">
        <v>104</v>
      </c>
      <c r="C99" s="1">
        <v>1816</v>
      </c>
      <c r="D99" t="s">
        <v>105</v>
      </c>
      <c r="E99" s="1">
        <v>11650</v>
      </c>
      <c r="G99" t="s">
        <v>189</v>
      </c>
      <c r="I99" s="1">
        <f t="shared" si="3"/>
        <v>0</v>
      </c>
      <c r="J99" s="12">
        <f t="shared" si="4"/>
        <v>0</v>
      </c>
      <c r="K99" s="97"/>
      <c r="L99" s="97"/>
      <c r="M99" s="97"/>
      <c r="N99" s="97"/>
      <c r="O99" s="97"/>
      <c r="P99" s="97"/>
      <c r="Q99" s="102"/>
      <c r="R99" s="102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14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87"/>
      <c r="KV99" s="87"/>
      <c r="KW99" s="8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102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1" customFormat="1" ht="18" customHeight="1" x14ac:dyDescent="0.2">
      <c r="A100" s="106"/>
      <c r="B100" s="138" t="s">
        <v>47</v>
      </c>
      <c r="C100" s="97">
        <v>6801</v>
      </c>
      <c r="D100" s="105" t="s">
        <v>48</v>
      </c>
      <c r="E100" s="97">
        <v>10756</v>
      </c>
      <c r="F100" s="97">
        <v>2012</v>
      </c>
      <c r="G100" s="98" t="s">
        <v>239</v>
      </c>
      <c r="H100" s="98"/>
      <c r="I100" s="1">
        <f t="shared" si="3"/>
        <v>0</v>
      </c>
      <c r="J100" s="12">
        <f t="shared" si="4"/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102"/>
      <c r="AJ100" s="97"/>
      <c r="AK100" s="102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8"/>
      <c r="FH100" s="98"/>
      <c r="FI100" s="98"/>
      <c r="FJ100" s="98"/>
      <c r="FK100" s="98"/>
      <c r="FL100" s="139"/>
      <c r="FM100" s="98"/>
      <c r="FN100" s="98"/>
      <c r="FO100" s="139"/>
      <c r="FP100" s="140"/>
      <c r="FQ100" s="141"/>
      <c r="FR100" s="98"/>
      <c r="FS100" s="98"/>
      <c r="FT100" s="98"/>
      <c r="FU100" s="98"/>
      <c r="FV100" s="98"/>
      <c r="FW100" s="140"/>
      <c r="FX100" s="140"/>
      <c r="FY100" s="98"/>
      <c r="FZ100" s="98"/>
      <c r="GA100" s="97"/>
      <c r="GB100" s="98"/>
      <c r="GC100" s="98"/>
      <c r="GD100" s="139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102"/>
      <c r="KO100" s="97"/>
      <c r="KP100" s="97"/>
      <c r="KQ100" s="97"/>
      <c r="KR100" s="97"/>
      <c r="KS100" s="97"/>
      <c r="KT100" s="97"/>
      <c r="KU100" s="102"/>
      <c r="KV100" s="97"/>
      <c r="KW100" s="102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1" customFormat="1" ht="18" customHeight="1" x14ac:dyDescent="0.2">
      <c r="A101" s="106"/>
      <c r="B101" s="138" t="s">
        <v>377</v>
      </c>
      <c r="C101" s="97">
        <v>5538</v>
      </c>
      <c r="D101" s="105" t="s">
        <v>352</v>
      </c>
      <c r="E101" s="97">
        <v>12153</v>
      </c>
      <c r="F101" s="97"/>
      <c r="G101" s="98" t="s">
        <v>224</v>
      </c>
      <c r="H101" s="98"/>
      <c r="I101" s="1">
        <f t="shared" si="3"/>
        <v>0</v>
      </c>
      <c r="J101" s="12">
        <f t="shared" si="4"/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102"/>
      <c r="AJ101" s="97"/>
      <c r="AK101" s="102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146"/>
      <c r="FM101" s="97"/>
      <c r="FN101" s="97"/>
      <c r="FO101" s="146"/>
      <c r="FP101" s="141"/>
      <c r="FQ101" s="141"/>
      <c r="FR101" s="97"/>
      <c r="FS101" s="97"/>
      <c r="FT101" s="97"/>
      <c r="FU101" s="97"/>
      <c r="FV101" s="97"/>
      <c r="FW101" s="141"/>
      <c r="FX101" s="141"/>
      <c r="FY101" s="97"/>
      <c r="FZ101" s="97"/>
      <c r="GA101" s="97"/>
      <c r="GB101" s="147"/>
      <c r="GC101" s="97"/>
      <c r="GD101" s="146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102"/>
      <c r="KO101" s="97"/>
      <c r="KP101" s="97"/>
      <c r="KQ101" s="97"/>
      <c r="KR101" s="97"/>
      <c r="KS101" s="97"/>
      <c r="KT101" s="97"/>
      <c r="KU101" s="102"/>
      <c r="KV101" s="97"/>
      <c r="KW101" s="102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26" t="s">
        <v>491</v>
      </c>
      <c r="C102" s="1">
        <v>3402</v>
      </c>
      <c r="D102" t="s">
        <v>492</v>
      </c>
      <c r="E102" s="1">
        <v>13080</v>
      </c>
      <c r="F102" s="1">
        <v>2020</v>
      </c>
      <c r="G102" t="s">
        <v>268</v>
      </c>
      <c r="H102"/>
      <c r="I102" s="1">
        <f t="shared" si="3"/>
        <v>0</v>
      </c>
      <c r="J102" s="12">
        <f t="shared" si="4"/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147"/>
      <c r="GB102" s="14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1" customFormat="1" ht="18" customHeight="1" x14ac:dyDescent="0.2">
      <c r="A103" s="106"/>
      <c r="B103" s="138" t="s">
        <v>473</v>
      </c>
      <c r="C103" s="97">
        <v>5985</v>
      </c>
      <c r="D103" s="105" t="s">
        <v>474</v>
      </c>
      <c r="E103" s="97">
        <v>11468</v>
      </c>
      <c r="F103" s="97">
        <v>2015</v>
      </c>
      <c r="G103" s="98" t="s">
        <v>475</v>
      </c>
      <c r="H103" s="98"/>
      <c r="I103" s="1">
        <f t="shared" si="3"/>
        <v>0</v>
      </c>
      <c r="J103" s="12">
        <f t="shared" si="4"/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102"/>
      <c r="AJ103" s="97"/>
      <c r="AK103" s="102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146"/>
      <c r="FM103" s="97"/>
      <c r="FN103" s="97"/>
      <c r="FO103" s="146"/>
      <c r="FP103" s="141"/>
      <c r="FQ103" s="141"/>
      <c r="FR103" s="97"/>
      <c r="FS103" s="97"/>
      <c r="FT103" s="97"/>
      <c r="FU103" s="97"/>
      <c r="FV103" s="97"/>
      <c r="FW103" s="141"/>
      <c r="FX103" s="141"/>
      <c r="FY103" s="97"/>
      <c r="FZ103" s="97"/>
      <c r="GA103" s="97"/>
      <c r="GB103" s="147"/>
      <c r="GC103" s="97"/>
      <c r="GD103" s="146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102"/>
      <c r="KO103" s="97"/>
      <c r="KP103" s="97"/>
      <c r="KQ103" s="97"/>
      <c r="KR103" s="97"/>
      <c r="KS103" s="97"/>
      <c r="KT103" s="97"/>
      <c r="KU103" s="102"/>
      <c r="KV103" s="97"/>
      <c r="KW103" s="102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102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ht="18.75" customHeight="1" x14ac:dyDescent="0.2">
      <c r="B104" s="26" t="s">
        <v>261</v>
      </c>
      <c r="C104" s="1">
        <v>9378</v>
      </c>
      <c r="D104" t="s">
        <v>477</v>
      </c>
      <c r="E104" s="1">
        <v>10515</v>
      </c>
      <c r="F104" s="1">
        <v>2013</v>
      </c>
      <c r="G104" t="s">
        <v>475</v>
      </c>
      <c r="I104" s="1">
        <f t="shared" si="3"/>
        <v>0</v>
      </c>
      <c r="J104" s="12">
        <f t="shared" si="4"/>
        <v>0</v>
      </c>
      <c r="K104" s="97"/>
      <c r="L104" s="97"/>
      <c r="M104" s="97"/>
      <c r="N104" s="97"/>
      <c r="O104" s="97"/>
      <c r="P104" s="97"/>
      <c r="Q104" s="102"/>
      <c r="R104" s="102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147"/>
      <c r="GB104" s="14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88"/>
      <c r="KV104" s="88"/>
      <c r="KW104" s="88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102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102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464</v>
      </c>
      <c r="C105" s="1">
        <v>5450</v>
      </c>
      <c r="D105" t="s">
        <v>465</v>
      </c>
      <c r="E105" s="1">
        <v>12745</v>
      </c>
      <c r="F105" s="1"/>
      <c r="G105" t="s">
        <v>466</v>
      </c>
      <c r="H105"/>
      <c r="I105" s="1">
        <f t="shared" si="3"/>
        <v>0</v>
      </c>
      <c r="J105" s="12">
        <f t="shared" si="4"/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7"/>
      <c r="GB105" s="14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26" t="s">
        <v>452</v>
      </c>
      <c r="C106" s="1">
        <v>8582</v>
      </c>
      <c r="D106" t="s">
        <v>453</v>
      </c>
      <c r="E106" s="1">
        <v>12637</v>
      </c>
      <c r="F106" s="1"/>
      <c r="G106" t="s">
        <v>454</v>
      </c>
      <c r="H106"/>
      <c r="I106" s="1">
        <f t="shared" si="3"/>
        <v>0</v>
      </c>
      <c r="J106" s="12">
        <f t="shared" si="4"/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147"/>
      <c r="GB106" s="14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330</v>
      </c>
      <c r="C107" s="1">
        <v>6615</v>
      </c>
      <c r="D107" s="4" t="s">
        <v>331</v>
      </c>
      <c r="E107" s="1">
        <v>12719</v>
      </c>
      <c r="F107" s="1"/>
      <c r="G107" s="4" t="s">
        <v>332</v>
      </c>
      <c r="H107"/>
      <c r="I107" s="1">
        <f t="shared" si="3"/>
        <v>0</v>
      </c>
      <c r="J107" s="12">
        <f t="shared" si="4"/>
        <v>0</v>
      </c>
      <c r="K107" s="97"/>
      <c r="L107" s="97"/>
      <c r="M107" s="102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102"/>
      <c r="AJ107" s="102"/>
      <c r="AK107" s="97"/>
      <c r="AL107" s="97"/>
      <c r="AM107" s="97"/>
      <c r="AN107" s="97"/>
      <c r="AO107" s="102"/>
      <c r="AP107" s="102"/>
      <c r="AQ107" s="97"/>
      <c r="AR107" s="102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102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102"/>
      <c r="CN107" s="97"/>
      <c r="CO107" s="97"/>
      <c r="CP107" s="97"/>
      <c r="CQ107" s="97"/>
      <c r="CR107" s="97"/>
      <c r="CS107" s="97"/>
      <c r="CT107" s="97"/>
      <c r="CU107" s="97"/>
      <c r="CV107" s="102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7"/>
      <c r="GB107" s="14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88"/>
      <c r="JT107" s="88"/>
      <c r="JU107" s="88"/>
      <c r="JV107" s="88"/>
      <c r="JW107" s="88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26" t="s">
        <v>408</v>
      </c>
      <c r="C108" s="1"/>
      <c r="D108" t="s">
        <v>409</v>
      </c>
      <c r="E108" s="1"/>
      <c r="F108" s="1"/>
      <c r="G108" t="s">
        <v>239</v>
      </c>
      <c r="H108"/>
      <c r="I108" s="1">
        <f t="shared" si="3"/>
        <v>0</v>
      </c>
      <c r="J108" s="12">
        <f t="shared" si="4"/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7"/>
      <c r="GB108" s="14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26" t="s">
        <v>161</v>
      </c>
      <c r="C109" s="19">
        <v>8953</v>
      </c>
      <c r="D109" s="63" t="s">
        <v>162</v>
      </c>
      <c r="E109" s="19">
        <v>11795</v>
      </c>
      <c r="F109" s="19"/>
      <c r="G109" s="4" t="s">
        <v>93</v>
      </c>
      <c r="H109"/>
      <c r="I109" s="1">
        <f t="shared" si="3"/>
        <v>0</v>
      </c>
      <c r="J109" s="12">
        <f t="shared" si="4"/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102"/>
      <c r="CD109" s="102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102"/>
      <c r="CX109" s="97"/>
      <c r="CY109" s="97"/>
      <c r="CZ109" s="102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146"/>
      <c r="FM109" s="97"/>
      <c r="FN109" s="97"/>
      <c r="FO109" s="146"/>
      <c r="FP109" s="141"/>
      <c r="FQ109" s="141"/>
      <c r="FR109" s="97"/>
      <c r="FS109" s="97"/>
      <c r="FT109" s="97"/>
      <c r="FU109" s="97"/>
      <c r="FV109" s="97"/>
      <c r="FW109" s="141"/>
      <c r="FX109" s="141"/>
      <c r="FY109" s="97"/>
      <c r="FZ109" s="97"/>
      <c r="GA109" s="147"/>
      <c r="GB109" s="97"/>
      <c r="GC109" s="97"/>
      <c r="GD109" s="146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102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  <c r="IW109" s="88"/>
      <c r="IX109" s="88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88"/>
      <c r="JT109" s="88"/>
      <c r="JU109" s="88"/>
      <c r="JV109" s="88"/>
      <c r="JW109" s="88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102"/>
      <c r="KO109" s="97"/>
      <c r="KP109" s="97"/>
      <c r="KQ109" s="97"/>
      <c r="KR109" s="97"/>
      <c r="KS109" s="97"/>
      <c r="KT109" s="97"/>
      <c r="KU109" s="97"/>
      <c r="KV109" s="102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26" t="s">
        <v>422</v>
      </c>
      <c r="C110" s="1"/>
      <c r="D110" t="s">
        <v>423</v>
      </c>
      <c r="E110" s="1"/>
      <c r="F110" s="1"/>
      <c r="G110" t="s">
        <v>424</v>
      </c>
      <c r="H110"/>
      <c r="I110" s="1">
        <f t="shared" si="3"/>
        <v>0</v>
      </c>
      <c r="J110" s="12">
        <f t="shared" si="4"/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147"/>
      <c r="GB110" s="14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26" t="s">
        <v>455</v>
      </c>
      <c r="C111" s="1">
        <v>6579</v>
      </c>
      <c r="D111" t="s">
        <v>456</v>
      </c>
      <c r="E111" s="1">
        <v>12638</v>
      </c>
      <c r="F111" s="1"/>
      <c r="G111" t="s">
        <v>454</v>
      </c>
      <c r="H111"/>
      <c r="I111" s="1">
        <f t="shared" si="3"/>
        <v>0</v>
      </c>
      <c r="J111" s="12">
        <f t="shared" si="4"/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7"/>
      <c r="GB111" s="14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16"/>
      <c r="B112" s="152" t="s">
        <v>425</v>
      </c>
      <c r="C112" s="64">
        <v>9695</v>
      </c>
      <c r="D112" s="118" t="s">
        <v>426</v>
      </c>
      <c r="E112" s="64">
        <v>9846</v>
      </c>
      <c r="F112" s="64"/>
      <c r="G112" s="118" t="s">
        <v>427</v>
      </c>
      <c r="H112" s="118"/>
      <c r="I112" s="64">
        <f t="shared" si="3"/>
        <v>0</v>
      </c>
      <c r="J112" s="116">
        <f t="shared" si="4"/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147"/>
      <c r="GB112" s="14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>
        <v>65</v>
      </c>
      <c r="B113" s="26" t="s">
        <v>55</v>
      </c>
      <c r="C113" s="1"/>
      <c r="D113" s="4"/>
      <c r="E113" s="1"/>
      <c r="F113" s="1"/>
      <c r="G113" s="4"/>
      <c r="H113"/>
      <c r="I113" s="1"/>
      <c r="J113" s="12"/>
      <c r="K113" s="97"/>
      <c r="L113" s="97"/>
      <c r="M113" s="10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102"/>
      <c r="AJ113" s="102"/>
      <c r="AK113" s="97"/>
      <c r="AL113" s="97"/>
      <c r="AM113" s="97"/>
      <c r="AN113" s="97"/>
      <c r="AO113" s="102"/>
      <c r="AP113" s="102"/>
      <c r="AQ113" s="97"/>
      <c r="AR113" s="102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102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102"/>
      <c r="CN113" s="97"/>
      <c r="CO113" s="97"/>
      <c r="CP113" s="97"/>
      <c r="CQ113" s="97"/>
      <c r="CR113" s="97"/>
      <c r="CS113" s="97"/>
      <c r="CT113" s="97"/>
      <c r="CU113" s="97"/>
      <c r="CV113" s="102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7"/>
      <c r="GB113" s="14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88"/>
      <c r="JT113" s="88"/>
      <c r="JU113" s="88"/>
      <c r="JV113" s="88"/>
      <c r="JW113" s="88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" customFormat="1" ht="18" customHeight="1" x14ac:dyDescent="0.2">
      <c r="A114" s="12"/>
      <c r="B114" s="35"/>
      <c r="C114" s="1"/>
      <c r="D114" s="4"/>
      <c r="E114" s="1"/>
      <c r="F114" s="1"/>
      <c r="G114" s="4"/>
      <c r="H114"/>
      <c r="I114" s="1"/>
      <c r="J114" s="12"/>
      <c r="K114" s="97"/>
      <c r="L114" s="97"/>
      <c r="M114" s="102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102"/>
      <c r="AJ114" s="102"/>
      <c r="AK114" s="97"/>
      <c r="AL114" s="97"/>
      <c r="AM114" s="97"/>
      <c r="AN114" s="97"/>
      <c r="AO114" s="102"/>
      <c r="AP114" s="102"/>
      <c r="AQ114" s="97"/>
      <c r="AR114" s="102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102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102"/>
      <c r="CN114" s="97"/>
      <c r="CO114" s="97"/>
      <c r="CP114" s="97"/>
      <c r="CQ114" s="97"/>
      <c r="CR114" s="97"/>
      <c r="CS114" s="97"/>
      <c r="CT114" s="97"/>
      <c r="CU114" s="97"/>
      <c r="CV114" s="102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147"/>
      <c r="GB114" s="14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88"/>
      <c r="JT114" s="88"/>
      <c r="JU114" s="88"/>
      <c r="JV114" s="88"/>
      <c r="JW114" s="88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" customFormat="1" ht="18" customHeight="1" x14ac:dyDescent="0.2">
      <c r="A115" s="12"/>
      <c r="B115" s="35"/>
      <c r="C115" s="1"/>
      <c r="D115" s="4"/>
      <c r="E115" s="1"/>
      <c r="F115" s="1"/>
      <c r="G115" s="4"/>
      <c r="H115"/>
      <c r="I115" s="1"/>
      <c r="J115" s="12"/>
      <c r="K115" s="97"/>
      <c r="L115" s="97"/>
      <c r="M115" s="10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102"/>
      <c r="AJ115" s="102"/>
      <c r="AK115" s="97"/>
      <c r="AL115" s="97"/>
      <c r="AM115" s="97"/>
      <c r="AN115" s="97"/>
      <c r="AO115" s="102"/>
      <c r="AP115" s="102"/>
      <c r="AQ115" s="97"/>
      <c r="AR115" s="102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102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102"/>
      <c r="CN115" s="97"/>
      <c r="CO115" s="97"/>
      <c r="CP115" s="97"/>
      <c r="CQ115" s="97"/>
      <c r="CR115" s="97"/>
      <c r="CS115" s="97"/>
      <c r="CT115" s="97"/>
      <c r="CU115" s="97"/>
      <c r="CV115" s="102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147"/>
      <c r="GB115" s="14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88"/>
      <c r="JT115" s="88"/>
      <c r="JU115" s="88"/>
      <c r="JV115" s="88"/>
      <c r="JW115" s="88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35"/>
      <c r="C116" s="1"/>
      <c r="D116" s="4"/>
      <c r="E116" s="1"/>
      <c r="F116" s="1"/>
      <c r="G116" s="4"/>
      <c r="H116"/>
      <c r="I116" s="1"/>
      <c r="J116" s="12"/>
      <c r="K116" s="97"/>
      <c r="L116" s="97"/>
      <c r="M116" s="102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102"/>
      <c r="AJ116" s="102"/>
      <c r="AK116" s="97"/>
      <c r="AL116" s="97"/>
      <c r="AM116" s="97"/>
      <c r="AN116" s="97"/>
      <c r="AO116" s="102"/>
      <c r="AP116" s="102"/>
      <c r="AQ116" s="97"/>
      <c r="AR116" s="102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102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102"/>
      <c r="CN116" s="97"/>
      <c r="CO116" s="97"/>
      <c r="CP116" s="97"/>
      <c r="CQ116" s="97"/>
      <c r="CR116" s="97"/>
      <c r="CS116" s="97"/>
      <c r="CT116" s="97"/>
      <c r="CU116" s="97"/>
      <c r="CV116" s="102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7"/>
      <c r="GB116" s="14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88"/>
      <c r="JT116" s="88"/>
      <c r="JU116" s="88"/>
      <c r="JV116" s="88"/>
      <c r="JW116" s="88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ht="15.95" customHeight="1" x14ac:dyDescent="0.2"/>
    <row r="118" spans="1:522" ht="15.95" customHeight="1" x14ac:dyDescent="0.2"/>
  </sheetData>
  <sortState ref="A121:LC128">
    <sortCondition ref="B119:B126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45:TB45 K46:ND46 NF46:TB46">
    <cfRule type="top10" dxfId="62" priority="14" rank="15"/>
  </conditionalFormatting>
  <conditionalFormatting sqref="K54:FM54 K55:JG55 LC55:TB55 JI55:LA55 FO54:OE54 OG54:TB54">
    <cfRule type="top10" dxfId="61" priority="8" rank="15"/>
  </conditionalFormatting>
  <conditionalFormatting sqref="K48:CN48 K47:BM47 BO47:CN47 FX47:OC47 CQ47:FV47 CQ48:TB48 OE47:TB47">
    <cfRule type="top10" dxfId="60" priority="7" rank="15"/>
  </conditionalFormatting>
  <conditionalFormatting sqref="K51:DQ52 K53:KT53 LD53:TB53 LN51:ND52 NF51:TB52 KV53:LB53 DS51:LL52 K50:DH50 DJ50:DP50 LN50:NR50 NT50:PB50 PD50:TB50 DS50:GS50 GU50:LL50">
    <cfRule type="top10" dxfId="59" priority="6" rank="15"/>
  </conditionalFormatting>
  <conditionalFormatting sqref="K41:TB41 K43:TB44 K42:IX42 OD42:TB42 IZ42:JC42 JE42:OB42">
    <cfRule type="top10" dxfId="58" priority="750" rank="15"/>
  </conditionalFormatting>
  <conditionalFormatting sqref="K49:L49 SR49:TB49 CC49:RC49 N49:AC49 AF49:AX49 AZ49:BF49 BH49:BW49 RE49:SP49 BY49:CA49">
    <cfRule type="top10" dxfId="57" priority="5" rank="15"/>
  </conditionalFormatting>
  <conditionalFormatting sqref="K35:TB35 K38:BA38 K36:EI37 MZ36:NF37 NH36:TB37 EK36:MX37 BC38:TB38">
    <cfRule type="top10" dxfId="56" priority="4" rank="15"/>
  </conditionalFormatting>
  <conditionalFormatting sqref="K13:HC14 K9:TB10 K12:PL12 K11:CN11 CP11:TB11 HE13:TB14 PN12:TB12">
    <cfRule type="top10" dxfId="55" priority="833" rank="15"/>
  </conditionalFormatting>
  <conditionalFormatting sqref="K40:TB40 K39:DC39 DE39:IE39 IG39:IM39 IO39:PL39 PN39:TB39">
    <cfRule type="top10" dxfId="54" priority="3" rank="15"/>
  </conditionalFormatting>
  <conditionalFormatting sqref="K15:BV15 BX15:TB15">
    <cfRule type="top10" dxfId="53" priority="2" rank="15"/>
  </conditionalFormatting>
  <conditionalFormatting sqref="K31:TB31 K33:TB34 K32:RP32 RR32:TB32">
    <cfRule type="top10" dxfId="52" priority="1" rank="15"/>
  </conditionalFormatting>
  <conditionalFormatting sqref="K63:TB64">
    <cfRule type="top10" dxfId="51" priority="907" rank="15"/>
  </conditionalFormatting>
  <conditionalFormatting sqref="K28:CW28 K30:TB30 CY28:GE28 K29:CO29 CQ29:CX29 CZ29:GE29 GH29:TB29 GH28:JH28 JJ28:TB28">
    <cfRule type="top10" dxfId="50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50"/>
  <sheetViews>
    <sheetView showGridLines="0" showZeros="0" zoomScaleNormal="100" workbookViewId="0">
      <pane xSplit="10" ySplit="8" topLeftCell="K15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4" t="s">
        <v>167</v>
      </c>
      <c r="B1" s="195"/>
      <c r="C1" s="195"/>
      <c r="D1" s="195"/>
      <c r="E1" s="195"/>
      <c r="F1" s="195"/>
      <c r="G1" s="195"/>
    </row>
    <row r="2" spans="1:522" ht="24.95" customHeight="1" x14ac:dyDescent="0.4">
      <c r="A2" s="194" t="s">
        <v>513</v>
      </c>
      <c r="B2" s="194"/>
      <c r="C2" s="194"/>
      <c r="D2" s="194"/>
      <c r="E2" s="194"/>
      <c r="F2" s="194"/>
      <c r="G2" s="194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9" t="s">
        <v>56</v>
      </c>
      <c r="B4" s="199"/>
      <c r="C4" s="199"/>
      <c r="D4" s="199"/>
      <c r="E4" s="199"/>
      <c r="F4" s="199"/>
      <c r="G4" s="199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196" t="s">
        <v>7</v>
      </c>
      <c r="J6" s="196" t="s">
        <v>8</v>
      </c>
      <c r="K6" s="161" t="str">
        <f>Seniori!K6</f>
        <v>08.-09.02.</v>
      </c>
      <c r="L6" s="161"/>
      <c r="M6" s="161">
        <f>Seniori!M6</f>
        <v>0</v>
      </c>
      <c r="N6" s="161"/>
      <c r="O6" s="161"/>
      <c r="P6" s="161">
        <f>Seniori!P6</f>
        <v>0</v>
      </c>
      <c r="Q6" s="161">
        <f>Seniori!Q6</f>
        <v>0</v>
      </c>
      <c r="R6" s="161">
        <f>Seniori!R6</f>
        <v>0</v>
      </c>
      <c r="S6" s="161">
        <f>Seniori!S6</f>
        <v>0</v>
      </c>
      <c r="T6" s="161">
        <f>Seniori!T6</f>
        <v>0</v>
      </c>
      <c r="U6" s="161">
        <f>Seniori!U6</f>
        <v>0</v>
      </c>
      <c r="V6" s="161">
        <f>Seniori!V6</f>
        <v>0</v>
      </c>
      <c r="W6" s="161">
        <f>Seniori!W6</f>
        <v>0</v>
      </c>
      <c r="X6" s="161">
        <f>Seniori!X6</f>
        <v>0</v>
      </c>
      <c r="Y6" s="161">
        <f>Seniori!Y6</f>
        <v>0</v>
      </c>
      <c r="Z6" s="161" t="str">
        <f>Seniori!Z6</f>
        <v>23.02.</v>
      </c>
      <c r="AA6" s="161"/>
      <c r="AB6" s="161">
        <f>Seniori!AB6</f>
        <v>0</v>
      </c>
      <c r="AC6" s="161">
        <f>Seniori!AC6</f>
        <v>0</v>
      </c>
      <c r="AD6" s="161">
        <f>Seniori!AD6</f>
        <v>0</v>
      </c>
      <c r="AE6" s="161">
        <f>Seniori!AE6</f>
        <v>0</v>
      </c>
      <c r="AF6" s="161">
        <f>Seniori!AF6</f>
        <v>0</v>
      </c>
      <c r="AG6" s="161" t="str">
        <f>Seniori!AG6</f>
        <v>01.-02.03.</v>
      </c>
      <c r="AH6" s="161"/>
      <c r="AI6" s="161">
        <f>Seniori!AI6</f>
        <v>0</v>
      </c>
      <c r="AJ6" s="161">
        <f>Seniori!AJ6</f>
        <v>0</v>
      </c>
      <c r="AK6" s="161">
        <f>Seniori!AK6</f>
        <v>0</v>
      </c>
      <c r="AL6" s="161">
        <f>Seniori!AL6</f>
        <v>0</v>
      </c>
      <c r="AM6" s="161">
        <f>Seniori!AM6</f>
        <v>0</v>
      </c>
      <c r="AN6" s="161">
        <f>Seniori!AN6</f>
        <v>0</v>
      </c>
      <c r="AO6" s="161">
        <f>Seniori!AO6</f>
        <v>0</v>
      </c>
      <c r="AP6" s="161">
        <f>Seniori!AP6</f>
        <v>0</v>
      </c>
      <c r="AQ6" s="161"/>
      <c r="AR6" s="161"/>
      <c r="AS6" s="161">
        <f>Seniori!AS6</f>
        <v>0</v>
      </c>
      <c r="AT6" s="161">
        <f>Seniori!AT6</f>
        <v>0</v>
      </c>
      <c r="AU6" s="161"/>
      <c r="AV6" s="161" t="str">
        <f>Seniori!AV6</f>
        <v>07.-09.03.</v>
      </c>
      <c r="AW6" s="161"/>
      <c r="AX6" s="161">
        <f>Seniori!AX6</f>
        <v>0</v>
      </c>
      <c r="AY6" s="161">
        <f>Seniori!AY6</f>
        <v>0</v>
      </c>
      <c r="AZ6" s="161">
        <f>Seniori!AZ6</f>
        <v>0</v>
      </c>
      <c r="BA6" s="161">
        <f>Seniori!BA6</f>
        <v>0</v>
      </c>
      <c r="BB6" s="161" t="str">
        <f>Seniori!BB6</f>
        <v>07.-09.03.</v>
      </c>
      <c r="BC6" s="161"/>
      <c r="BD6" s="161">
        <f>Seniori!BD6</f>
        <v>0</v>
      </c>
      <c r="BE6" s="161">
        <f>Seniori!BE6</f>
        <v>0</v>
      </c>
      <c r="BF6" s="161">
        <f>Seniori!BF6</f>
        <v>0</v>
      </c>
      <c r="BG6" s="161">
        <f>Seniori!BG6</f>
        <v>0</v>
      </c>
      <c r="BH6" s="161" t="str">
        <f>Seniori!BH6</f>
        <v>18.-19.04.</v>
      </c>
      <c r="BI6" s="161"/>
      <c r="BJ6" s="161">
        <f>Seniori!BJ6</f>
        <v>0</v>
      </c>
      <c r="BK6" s="161">
        <f>Seniori!BK6</f>
        <v>0</v>
      </c>
      <c r="BL6" s="161"/>
      <c r="BM6" s="161"/>
      <c r="BN6" s="161">
        <f>Seniori!BN6</f>
        <v>0</v>
      </c>
      <c r="BO6" s="161">
        <f>Seniori!BO6</f>
        <v>0</v>
      </c>
      <c r="BP6" s="161">
        <f>Seniori!BP6</f>
        <v>0</v>
      </c>
      <c r="BQ6" s="161">
        <f>Seniori!BQ6</f>
        <v>0</v>
      </c>
      <c r="BR6" s="161">
        <f>Seniori!BR6</f>
        <v>0</v>
      </c>
      <c r="BS6" s="161">
        <f>Seniori!BS6</f>
        <v>0</v>
      </c>
      <c r="BT6" s="161">
        <f>Seniori!BT6</f>
        <v>0</v>
      </c>
      <c r="BU6" s="161">
        <f>Seniori!BU6</f>
        <v>0</v>
      </c>
      <c r="BV6" s="161">
        <f>Seniori!BV6</f>
        <v>0</v>
      </c>
      <c r="BW6" s="161">
        <f>Seniori!BW6</f>
        <v>0</v>
      </c>
      <c r="BX6" s="161">
        <f>Seniori!BX6</f>
        <v>0</v>
      </c>
      <c r="BY6" s="161"/>
      <c r="BZ6" s="161">
        <f>Seniori!BZ6</f>
        <v>0</v>
      </c>
      <c r="CA6" s="161">
        <f>Seniori!CA6</f>
        <v>0</v>
      </c>
      <c r="CB6" s="161">
        <f>Seniori!CB6</f>
        <v>0</v>
      </c>
      <c r="CC6" s="161">
        <f>Seniori!CC6</f>
        <v>0</v>
      </c>
      <c r="CD6" s="161">
        <f>Seniori!CD6</f>
        <v>0</v>
      </c>
      <c r="CE6" s="161">
        <f>Seniori!CE6</f>
        <v>0</v>
      </c>
      <c r="CF6" s="161">
        <f>Seniori!CF6</f>
        <v>0</v>
      </c>
      <c r="CG6" s="161">
        <f>Seniori!CG6</f>
        <v>0</v>
      </c>
      <c r="CH6" s="161">
        <f>Seniori!CH6</f>
        <v>0</v>
      </c>
      <c r="CI6" s="161">
        <f>Seniori!CI6</f>
        <v>0</v>
      </c>
      <c r="CJ6" s="161"/>
      <c r="CK6" s="161"/>
      <c r="CL6" s="161">
        <f>Seniori!CL6</f>
        <v>0</v>
      </c>
      <c r="CM6" s="161">
        <f>Seniori!CM6</f>
        <v>0</v>
      </c>
      <c r="CN6" s="161">
        <f>Seniori!CN6</f>
        <v>0</v>
      </c>
      <c r="CO6" s="161">
        <f>Seniori!CO6</f>
        <v>0</v>
      </c>
      <c r="CP6" s="161">
        <f>Seniori!CP6</f>
        <v>0</v>
      </c>
      <c r="CQ6" s="161">
        <f>Seniori!CQ6</f>
        <v>0</v>
      </c>
      <c r="CR6" s="161">
        <f>Seniori!CR6</f>
        <v>0</v>
      </c>
      <c r="CS6" s="161">
        <f>Seniori!CS6</f>
        <v>0</v>
      </c>
      <c r="CT6" s="161">
        <f>Seniori!CT6</f>
        <v>0</v>
      </c>
      <c r="CU6" s="161">
        <f>Seniori!CU6</f>
        <v>0</v>
      </c>
      <c r="CV6" s="161">
        <f>Seniori!CV6</f>
        <v>0</v>
      </c>
      <c r="CW6" s="161">
        <f>Seniori!CW6</f>
        <v>0</v>
      </c>
      <c r="CX6" s="161">
        <f>Seniori!CX6</f>
        <v>0</v>
      </c>
      <c r="CY6" s="161">
        <f>Seniori!CY6</f>
        <v>0</v>
      </c>
      <c r="CZ6" s="161">
        <f>Seniori!CZ6</f>
        <v>0</v>
      </c>
      <c r="DA6" s="161"/>
      <c r="DB6" s="161">
        <f>Seniori!DB6</f>
        <v>0</v>
      </c>
      <c r="DC6" s="161">
        <f>Seniori!DC6</f>
        <v>0</v>
      </c>
      <c r="DD6" s="161"/>
      <c r="DE6" s="161"/>
      <c r="DF6" s="161">
        <f>Seniori!DF6</f>
        <v>0</v>
      </c>
      <c r="DG6" s="161">
        <f>Seniori!DG6</f>
        <v>0</v>
      </c>
      <c r="DH6" s="161">
        <f>Seniori!DH6</f>
        <v>0</v>
      </c>
      <c r="DI6" s="161">
        <f>Seniori!DI6</f>
        <v>0</v>
      </c>
      <c r="DJ6" s="161">
        <f>Seniori!DJ6</f>
        <v>0</v>
      </c>
      <c r="DK6" s="161">
        <f>Seniori!DK6</f>
        <v>0</v>
      </c>
      <c r="DL6" s="161">
        <f>Seniori!DL6</f>
        <v>0</v>
      </c>
      <c r="DM6" s="161">
        <f>Seniori!DM6</f>
        <v>0</v>
      </c>
      <c r="DN6" s="161">
        <f>Seniori!DN6</f>
        <v>0</v>
      </c>
      <c r="DO6" s="161">
        <f>Seniori!DO6</f>
        <v>0</v>
      </c>
      <c r="DP6" s="161">
        <f>Seniori!DP6</f>
        <v>0</v>
      </c>
      <c r="DQ6" s="161">
        <f>Seniori!DQ6</f>
        <v>0</v>
      </c>
      <c r="DR6" s="161">
        <f>Seniori!DR6</f>
        <v>0</v>
      </c>
      <c r="DS6" s="161"/>
      <c r="DT6" s="161">
        <f>Seniori!DT6</f>
        <v>0</v>
      </c>
      <c r="DU6" s="161">
        <f>Seniori!DU6</f>
        <v>0</v>
      </c>
      <c r="DV6" s="161">
        <f>Seniori!DV6</f>
        <v>0</v>
      </c>
      <c r="DW6" s="161">
        <f>Seniori!DW6</f>
        <v>0</v>
      </c>
      <c r="DX6" s="161">
        <f>Seniori!DX6</f>
        <v>0</v>
      </c>
      <c r="DY6" s="161">
        <f>Seniori!DY6</f>
        <v>0</v>
      </c>
      <c r="DZ6" s="161">
        <f>Seniori!DZ6</f>
        <v>0</v>
      </c>
      <c r="EA6" s="161">
        <f>Seniori!EA6</f>
        <v>0</v>
      </c>
      <c r="EB6" s="161">
        <f>Seniori!EB6</f>
        <v>0</v>
      </c>
      <c r="EC6" s="161"/>
      <c r="ED6" s="161">
        <f>Seniori!ED6</f>
        <v>0</v>
      </c>
      <c r="EE6" s="161"/>
      <c r="EF6" s="161">
        <f>Seniori!EF6</f>
        <v>0</v>
      </c>
      <c r="EG6" s="161">
        <f>Seniori!EG6</f>
        <v>0</v>
      </c>
      <c r="EH6" s="161"/>
      <c r="EI6" s="161">
        <f>Seniori!EI6</f>
        <v>0</v>
      </c>
      <c r="EJ6" s="161">
        <f>Seniori!EJ6</f>
        <v>0</v>
      </c>
      <c r="EK6" s="161">
        <f>Seniori!EK6</f>
        <v>0</v>
      </c>
      <c r="EL6" s="161">
        <f>Seniori!EL6</f>
        <v>0</v>
      </c>
      <c r="EM6" s="161">
        <f>Seniori!EM6</f>
        <v>0</v>
      </c>
      <c r="EN6" s="161">
        <f>Seniori!EN6</f>
        <v>0</v>
      </c>
      <c r="EO6" s="161">
        <f>Seniori!EO6</f>
        <v>0</v>
      </c>
      <c r="EP6" s="161">
        <f>Seniori!EP6</f>
        <v>0</v>
      </c>
      <c r="EQ6" s="161">
        <f>Seniori!EQ6</f>
        <v>0</v>
      </c>
      <c r="ER6" s="161">
        <f>Seniori!ER6</f>
        <v>0</v>
      </c>
      <c r="ES6" s="161">
        <f>Seniori!ES6</f>
        <v>0</v>
      </c>
      <c r="ET6" s="161">
        <f>Seniori!ET6</f>
        <v>0</v>
      </c>
      <c r="EU6" s="161">
        <f>Seniori!EU6</f>
        <v>0</v>
      </c>
      <c r="EV6" s="161">
        <f>Seniori!EV6</f>
        <v>0</v>
      </c>
      <c r="EW6" s="161">
        <f>Seniori!EW6</f>
        <v>0</v>
      </c>
      <c r="EX6" s="161">
        <f>Seniori!EX6</f>
        <v>0</v>
      </c>
      <c r="EY6" s="161">
        <f>Seniori!EY6</f>
        <v>0</v>
      </c>
      <c r="EZ6" s="161">
        <f>Seniori!EZ6</f>
        <v>0</v>
      </c>
      <c r="FA6" s="161">
        <f>Seniori!FA6</f>
        <v>0</v>
      </c>
      <c r="FB6" s="161">
        <f>Seniori!FB6</f>
        <v>0</v>
      </c>
      <c r="FC6" s="161"/>
      <c r="FD6" s="161">
        <f>Seniori!FD6</f>
        <v>0</v>
      </c>
      <c r="FE6" s="161"/>
      <c r="FF6" s="161">
        <f>Seniori!FF6</f>
        <v>0</v>
      </c>
      <c r="FG6" s="161">
        <f>Seniori!FG6</f>
        <v>0</v>
      </c>
      <c r="FH6" s="161">
        <f>Seniori!FH6</f>
        <v>0</v>
      </c>
      <c r="FI6" s="161"/>
      <c r="FJ6" s="161">
        <f>Seniori!FJ6</f>
        <v>0</v>
      </c>
      <c r="FK6" s="161">
        <f>Seniori!FK6</f>
        <v>0</v>
      </c>
      <c r="FL6" s="161">
        <f>Seniori!FL6</f>
        <v>0</v>
      </c>
      <c r="FM6" s="161">
        <f>Seniori!FM6</f>
        <v>0</v>
      </c>
      <c r="FN6" s="161">
        <f>Seniori!FN6</f>
        <v>0</v>
      </c>
      <c r="FO6" s="161"/>
      <c r="FP6" s="161">
        <f>Seniori!FP6</f>
        <v>0</v>
      </c>
      <c r="FQ6" s="161">
        <f>Seniori!FQ6</f>
        <v>0</v>
      </c>
      <c r="FR6" s="161">
        <f>Seniori!FR6</f>
        <v>0</v>
      </c>
      <c r="FS6" s="161">
        <f>Seniori!FS6</f>
        <v>0</v>
      </c>
      <c r="FT6" s="161">
        <f>Seniori!FT6</f>
        <v>0</v>
      </c>
      <c r="FU6" s="161">
        <f>Seniori!FU6</f>
        <v>0</v>
      </c>
      <c r="FV6" s="161">
        <f>Seniori!FV6</f>
        <v>0</v>
      </c>
      <c r="FW6" s="161">
        <f>Seniori!FW6</f>
        <v>0</v>
      </c>
      <c r="FX6" s="161">
        <f>Seniori!FX6</f>
        <v>0</v>
      </c>
      <c r="FY6" s="161">
        <f>Seniori!FY6</f>
        <v>0</v>
      </c>
      <c r="FZ6" s="161"/>
      <c r="GA6" s="161">
        <f>Seniori!GA6</f>
        <v>0</v>
      </c>
      <c r="GB6" s="161">
        <f>Seniori!GB6</f>
        <v>0</v>
      </c>
      <c r="GC6" s="161">
        <f>Seniori!GC6</f>
        <v>0</v>
      </c>
      <c r="GD6" s="161"/>
      <c r="GE6" s="161"/>
      <c r="GF6" s="161">
        <f>Seniori!GF6</f>
        <v>0</v>
      </c>
      <c r="GG6" s="161">
        <f>Seniori!GG6</f>
        <v>0</v>
      </c>
      <c r="GH6" s="161">
        <f>Seniori!GH6</f>
        <v>0</v>
      </c>
      <c r="GI6" s="161">
        <f>Seniori!GI6</f>
        <v>0</v>
      </c>
      <c r="GJ6" s="161">
        <f>Seniori!GJ6</f>
        <v>0</v>
      </c>
      <c r="GK6" s="161">
        <f>Seniori!GK6</f>
        <v>0</v>
      </c>
      <c r="GL6" s="161">
        <f>Seniori!GL6</f>
        <v>0</v>
      </c>
      <c r="GM6" s="161">
        <f>Seniori!GM6</f>
        <v>0</v>
      </c>
      <c r="GN6" s="161">
        <f>Seniori!GN6</f>
        <v>0</v>
      </c>
      <c r="GO6" s="161">
        <f>Seniori!GO6</f>
        <v>0</v>
      </c>
      <c r="GP6" s="161">
        <f>Seniori!GP6</f>
        <v>0</v>
      </c>
      <c r="GQ6" s="161"/>
      <c r="GR6" s="161">
        <f>Seniori!GR6</f>
        <v>0</v>
      </c>
      <c r="GS6" s="161">
        <f>Seniori!GS6</f>
        <v>0</v>
      </c>
      <c r="GT6" s="161">
        <f>Seniori!GT6</f>
        <v>0</v>
      </c>
      <c r="GU6" s="161">
        <f>Seniori!GU6</f>
        <v>0</v>
      </c>
      <c r="GV6" s="161">
        <f>Seniori!GV6</f>
        <v>0</v>
      </c>
      <c r="GW6" s="161">
        <f>Seniori!GW6</f>
        <v>0</v>
      </c>
      <c r="GX6" s="161">
        <f>Seniori!GX6</f>
        <v>0</v>
      </c>
      <c r="GY6" s="161">
        <f>Seniori!GY6</f>
        <v>0</v>
      </c>
      <c r="GZ6" s="161">
        <f>Seniori!GZ6</f>
        <v>0</v>
      </c>
      <c r="HA6" s="161"/>
      <c r="HB6" s="161">
        <f>Seniori!HB6</f>
        <v>0</v>
      </c>
      <c r="HC6" s="161">
        <f>Seniori!HC6</f>
        <v>0</v>
      </c>
      <c r="HD6" s="161">
        <f>Seniori!HD6</f>
        <v>0</v>
      </c>
      <c r="HE6" s="161">
        <f>Seniori!HE6</f>
        <v>0</v>
      </c>
      <c r="HF6" s="161">
        <f>Seniori!HF6</f>
        <v>0</v>
      </c>
      <c r="HG6" s="161">
        <f>Seniori!HG6</f>
        <v>0</v>
      </c>
      <c r="HH6" s="161">
        <f>Seniori!HH6</f>
        <v>0</v>
      </c>
      <c r="HI6" s="161">
        <f>Seniori!HI6</f>
        <v>0</v>
      </c>
      <c r="HJ6" s="161">
        <f>Seniori!HJ6</f>
        <v>0</v>
      </c>
      <c r="HK6" s="161">
        <f>Seniori!HK6</f>
        <v>0</v>
      </c>
      <c r="HL6" s="161">
        <f>Seniori!HL6</f>
        <v>0</v>
      </c>
      <c r="HM6" s="161">
        <f>Seniori!HM6</f>
        <v>0</v>
      </c>
      <c r="HN6" s="161">
        <f>Seniori!HN6</f>
        <v>0</v>
      </c>
      <c r="HO6" s="161">
        <f>Seniori!HO6</f>
        <v>0</v>
      </c>
      <c r="HP6" s="161">
        <f>Seniori!HP6</f>
        <v>0</v>
      </c>
      <c r="HQ6" s="161">
        <f>Seniori!HQ6</f>
        <v>0</v>
      </c>
      <c r="HR6" s="161">
        <f>Seniori!HR6</f>
        <v>0</v>
      </c>
      <c r="HS6" s="161">
        <f>Seniori!HS6</f>
        <v>0</v>
      </c>
      <c r="HT6" s="161">
        <f>Seniori!HT6</f>
        <v>0</v>
      </c>
      <c r="HU6" s="161">
        <f>Seniori!HU6</f>
        <v>0</v>
      </c>
      <c r="HV6" s="161"/>
      <c r="HW6" s="161">
        <f>Seniori!HW6</f>
        <v>0</v>
      </c>
      <c r="HX6" s="161">
        <f>Seniori!HX6</f>
        <v>0</v>
      </c>
      <c r="HY6" s="161">
        <f>Seniori!HY6</f>
        <v>0</v>
      </c>
      <c r="HZ6" s="161">
        <f>Seniori!HZ6</f>
        <v>0</v>
      </c>
      <c r="IA6" s="161">
        <f>Seniori!IA6</f>
        <v>0</v>
      </c>
      <c r="IB6" s="161">
        <f>Seniori!IB6</f>
        <v>0</v>
      </c>
      <c r="IC6" s="161">
        <f>Seniori!IC6</f>
        <v>0</v>
      </c>
      <c r="ID6" s="161">
        <f>Seniori!ID6</f>
        <v>0</v>
      </c>
      <c r="IE6" s="161"/>
      <c r="IF6" s="161">
        <f>Seniori!IF6</f>
        <v>0</v>
      </c>
      <c r="IG6" s="161">
        <f>Seniori!IG6</f>
        <v>0</v>
      </c>
      <c r="IH6" s="161">
        <f>Seniori!IH6</f>
        <v>0</v>
      </c>
      <c r="II6" s="161">
        <f>Seniori!II6</f>
        <v>0</v>
      </c>
      <c r="IJ6" s="161">
        <f>Seniori!IJ6</f>
        <v>0</v>
      </c>
      <c r="IK6" s="161">
        <f>Seniori!IK6</f>
        <v>0</v>
      </c>
      <c r="IL6" s="161">
        <f>Seniori!IL6</f>
        <v>0</v>
      </c>
      <c r="IM6" s="161">
        <f>Seniori!IM6</f>
        <v>0</v>
      </c>
      <c r="IN6" s="161">
        <f>Seniori!IN6</f>
        <v>0</v>
      </c>
      <c r="IO6" s="161">
        <f>Seniori!IO6</f>
        <v>0</v>
      </c>
      <c r="IP6" s="161">
        <f>Seniori!IP6</f>
        <v>0</v>
      </c>
      <c r="IQ6" s="161">
        <f>Seniori!IQ6</f>
        <v>0</v>
      </c>
      <c r="IR6" s="161">
        <f>Seniori!IR6</f>
        <v>0</v>
      </c>
      <c r="IS6" s="161"/>
      <c r="IT6" s="161">
        <f>Seniori!IT6</f>
        <v>0</v>
      </c>
      <c r="IU6" s="161">
        <f>Seniori!IU6</f>
        <v>0</v>
      </c>
      <c r="IV6" s="161">
        <f>Seniori!IV6</f>
        <v>0</v>
      </c>
      <c r="IW6" s="161">
        <f>Seniori!IW6</f>
        <v>0</v>
      </c>
      <c r="IX6" s="161">
        <f>Seniori!IX6</f>
        <v>0</v>
      </c>
      <c r="IY6" s="161">
        <f>Seniori!IY6</f>
        <v>0</v>
      </c>
      <c r="IZ6" s="161">
        <f>Seniori!IZ6</f>
        <v>0</v>
      </c>
      <c r="JA6" s="161">
        <f>Seniori!JA6</f>
        <v>0</v>
      </c>
      <c r="JB6" s="161">
        <f>Seniori!JB6</f>
        <v>0</v>
      </c>
      <c r="JC6" s="161">
        <f>Seniori!JC6</f>
        <v>0</v>
      </c>
      <c r="JD6" s="161">
        <f>Seniori!JD6</f>
        <v>0</v>
      </c>
      <c r="JE6" s="161">
        <f>Seniori!JE6</f>
        <v>0</v>
      </c>
      <c r="JF6" s="161">
        <f>Seniori!JF6</f>
        <v>0</v>
      </c>
      <c r="JG6" s="161">
        <f>Seniori!JG6</f>
        <v>0</v>
      </c>
      <c r="JH6" s="161">
        <f>Seniori!JH6</f>
        <v>0</v>
      </c>
      <c r="JI6" s="161">
        <f>Seniori!JI6</f>
        <v>0</v>
      </c>
      <c r="JJ6" s="161">
        <f>Seniori!JJ6</f>
        <v>0</v>
      </c>
      <c r="JK6" s="161">
        <f>Seniori!JK6</f>
        <v>0</v>
      </c>
      <c r="JL6" s="161"/>
      <c r="JM6" s="161">
        <f>Seniori!JM6</f>
        <v>0</v>
      </c>
      <c r="JN6" s="161">
        <f>Seniori!JN6</f>
        <v>0</v>
      </c>
      <c r="JO6" s="161"/>
      <c r="JP6" s="161">
        <f>Seniori!JP6</f>
        <v>0</v>
      </c>
      <c r="JQ6" s="161">
        <f>Seniori!JQ6</f>
        <v>0</v>
      </c>
      <c r="JR6" s="161">
        <f>Seniori!JR6</f>
        <v>0</v>
      </c>
      <c r="JS6" s="161">
        <f>Seniori!JS6</f>
        <v>0</v>
      </c>
      <c r="JT6" s="161">
        <f>Seniori!JT6</f>
        <v>0</v>
      </c>
      <c r="JU6" s="161">
        <f>Seniori!JU6</f>
        <v>0</v>
      </c>
      <c r="JV6" s="161">
        <f>Seniori!JV6</f>
        <v>0</v>
      </c>
      <c r="JW6" s="161">
        <f>Seniori!JW6</f>
        <v>0</v>
      </c>
      <c r="JX6" s="161">
        <f>Seniori!JX6</f>
        <v>0</v>
      </c>
      <c r="JY6" s="161">
        <f>Seniori!JY6</f>
        <v>0</v>
      </c>
      <c r="JZ6" s="161">
        <f>Seniori!JZ6</f>
        <v>0</v>
      </c>
      <c r="KA6" s="161">
        <f>Seniori!KA6</f>
        <v>0</v>
      </c>
      <c r="KB6" s="161">
        <f>Seniori!KB6</f>
        <v>0</v>
      </c>
      <c r="KC6" s="161"/>
      <c r="KD6" s="161">
        <f>Seniori!KD6</f>
        <v>0</v>
      </c>
      <c r="KE6" s="161"/>
      <c r="KF6" s="161">
        <f>Seniori!KF6</f>
        <v>0</v>
      </c>
      <c r="KG6" s="161"/>
      <c r="KH6" s="161"/>
      <c r="KI6" s="161">
        <f>Seniori!KI6</f>
        <v>0</v>
      </c>
      <c r="KJ6" s="161">
        <f>Seniori!KJ6</f>
        <v>0</v>
      </c>
      <c r="KK6" s="161">
        <f>Seniori!KK6</f>
        <v>0</v>
      </c>
      <c r="KL6" s="161">
        <f>Seniori!KL6</f>
        <v>0</v>
      </c>
      <c r="KM6" s="161">
        <f>Seniori!KM6</f>
        <v>0</v>
      </c>
      <c r="KN6" s="161">
        <f>Seniori!KN6</f>
        <v>0</v>
      </c>
      <c r="KO6" s="161">
        <f>Seniori!KO6</f>
        <v>0</v>
      </c>
      <c r="KP6" s="161">
        <f>Seniori!KP6</f>
        <v>0</v>
      </c>
      <c r="KQ6" s="161">
        <f>Seniori!KQ6</f>
        <v>0</v>
      </c>
      <c r="KR6" s="161">
        <f>Seniori!KR6</f>
        <v>0</v>
      </c>
      <c r="KS6" s="161">
        <f>Seniori!KS6</f>
        <v>0</v>
      </c>
      <c r="KT6" s="161">
        <f>Seniori!KT6</f>
        <v>0</v>
      </c>
      <c r="KU6" s="161">
        <f>Seniori!KU6</f>
        <v>0</v>
      </c>
      <c r="KV6" s="161"/>
      <c r="KW6" s="161">
        <f>Seniori!KW6</f>
        <v>0</v>
      </c>
      <c r="KX6" s="161">
        <f>Seniori!KX6</f>
        <v>0</v>
      </c>
      <c r="KY6" s="161">
        <f>Seniori!KY6</f>
        <v>0</v>
      </c>
      <c r="KZ6" s="161">
        <f>Seniori!KZ6</f>
        <v>0</v>
      </c>
      <c r="LA6" s="161">
        <f>Seniori!LA6</f>
        <v>0</v>
      </c>
      <c r="LB6" s="161">
        <f>Seniori!LB6</f>
        <v>0</v>
      </c>
      <c r="LC6" s="161">
        <f>Seniori!LC6</f>
        <v>0</v>
      </c>
      <c r="LD6" s="161">
        <f>Seniori!LD6</f>
        <v>0</v>
      </c>
      <c r="LE6" s="161">
        <f>Seniori!LE6</f>
        <v>0</v>
      </c>
      <c r="LF6" s="161">
        <f>Seniori!LF6</f>
        <v>0</v>
      </c>
      <c r="LG6" s="161">
        <f>Seniori!LG6</f>
        <v>0</v>
      </c>
      <c r="LH6" s="161">
        <f>Seniori!LH6</f>
        <v>0</v>
      </c>
      <c r="LI6" s="161">
        <f>Seniori!LI6</f>
        <v>0</v>
      </c>
      <c r="LJ6" s="161">
        <f>Seniori!LJ6</f>
        <v>0</v>
      </c>
      <c r="LK6" s="161">
        <f>Seniori!LK6</f>
        <v>0</v>
      </c>
      <c r="LL6" s="161">
        <f>Seniori!LL6</f>
        <v>0</v>
      </c>
      <c r="LM6" s="161">
        <f>Seniori!LM6</f>
        <v>0</v>
      </c>
      <c r="LN6" s="161">
        <f>Seniori!LN6</f>
        <v>0</v>
      </c>
      <c r="LO6" s="161">
        <f>Seniori!LO6</f>
        <v>0</v>
      </c>
      <c r="LP6" s="161"/>
      <c r="LQ6" s="161">
        <f>Seniori!LQ6</f>
        <v>0</v>
      </c>
      <c r="LR6" s="161">
        <f>Seniori!LR6</f>
        <v>0</v>
      </c>
      <c r="LS6" s="161">
        <f>Seniori!LS6</f>
        <v>0</v>
      </c>
      <c r="LT6" s="161">
        <f>Seniori!LT6</f>
        <v>0</v>
      </c>
      <c r="LU6" s="161"/>
      <c r="LV6" s="161">
        <f>Seniori!LV6</f>
        <v>0</v>
      </c>
      <c r="LW6" s="161">
        <f>Seniori!LW6</f>
        <v>0</v>
      </c>
      <c r="LX6" s="161">
        <f>Seniori!LX6</f>
        <v>0</v>
      </c>
      <c r="LY6" s="161">
        <f>Seniori!LY6</f>
        <v>0</v>
      </c>
      <c r="LZ6" s="161"/>
      <c r="MA6" s="161">
        <f>Seniori!MA6</f>
        <v>0</v>
      </c>
      <c r="MB6" s="161">
        <f>Seniori!MB6</f>
        <v>0</v>
      </c>
      <c r="MC6" s="161">
        <f>Seniori!MC6</f>
        <v>0</v>
      </c>
      <c r="MD6" s="161">
        <f>Seniori!MD6</f>
        <v>0</v>
      </c>
      <c r="ME6" s="161">
        <f>Seniori!ME6</f>
        <v>0</v>
      </c>
      <c r="MF6" s="161"/>
      <c r="MG6" s="161">
        <f>Seniori!MG6</f>
        <v>0</v>
      </c>
      <c r="MH6" s="161">
        <f>Seniori!MH6</f>
        <v>0</v>
      </c>
      <c r="MI6" s="161">
        <f>Seniori!MI6</f>
        <v>0</v>
      </c>
      <c r="MJ6" s="161">
        <f>Seniori!MJ6</f>
        <v>0</v>
      </c>
      <c r="MK6" s="161">
        <f>Seniori!MK6</f>
        <v>0</v>
      </c>
      <c r="ML6" s="161">
        <f>Seniori!ML6</f>
        <v>0</v>
      </c>
      <c r="MM6" s="161">
        <f>Seniori!MM6</f>
        <v>0</v>
      </c>
      <c r="MN6" s="161">
        <f>Seniori!MN6</f>
        <v>0</v>
      </c>
      <c r="MO6" s="161">
        <f>Seniori!MO6</f>
        <v>0</v>
      </c>
      <c r="MP6" s="161">
        <f>Seniori!MP6</f>
        <v>0</v>
      </c>
      <c r="MQ6" s="161">
        <f>Seniori!MQ6</f>
        <v>0</v>
      </c>
      <c r="MR6" s="161">
        <f>Seniori!MR6</f>
        <v>0</v>
      </c>
      <c r="MS6" s="161">
        <f>Seniori!MS6</f>
        <v>0</v>
      </c>
      <c r="MT6" s="161">
        <f>Seniori!MT6</f>
        <v>0</v>
      </c>
      <c r="MU6" s="161">
        <f>Seniori!MU6</f>
        <v>0</v>
      </c>
      <c r="MV6" s="161">
        <f>Seniori!MV6</f>
        <v>0</v>
      </c>
      <c r="MW6" s="161">
        <f>Seniori!MW6</f>
        <v>0</v>
      </c>
      <c r="MX6" s="161">
        <f>Seniori!MX6</f>
        <v>0</v>
      </c>
      <c r="MY6" s="161"/>
      <c r="MZ6" s="161">
        <f>Seniori!MZ6</f>
        <v>0</v>
      </c>
      <c r="NA6" s="161">
        <f>Seniori!NA6</f>
        <v>0</v>
      </c>
      <c r="NB6" s="161">
        <f>Seniori!NB6</f>
        <v>0</v>
      </c>
      <c r="NC6" s="161">
        <f>Seniori!NC6</f>
        <v>0</v>
      </c>
      <c r="ND6" s="161">
        <f>Seniori!ND6</f>
        <v>0</v>
      </c>
      <c r="NE6" s="161">
        <f>Seniori!NE6</f>
        <v>0</v>
      </c>
      <c r="NF6" s="161">
        <f>Seniori!NF6</f>
        <v>0</v>
      </c>
      <c r="NG6" s="161">
        <f>Seniori!NG6</f>
        <v>0</v>
      </c>
      <c r="NH6" s="161">
        <f>Seniori!NH6</f>
        <v>0</v>
      </c>
      <c r="NI6" s="161">
        <f>Seniori!NI6</f>
        <v>0</v>
      </c>
      <c r="NJ6" s="161">
        <f>Seniori!NJ6</f>
        <v>0</v>
      </c>
      <c r="NK6" s="161">
        <f>Seniori!NK6</f>
        <v>0</v>
      </c>
      <c r="NL6" s="161">
        <f>Seniori!NL6</f>
        <v>0</v>
      </c>
      <c r="NM6" s="161">
        <f>Seniori!NM6</f>
        <v>0</v>
      </c>
      <c r="NN6" s="161">
        <f>Seniori!NN6</f>
        <v>0</v>
      </c>
      <c r="NO6" s="161">
        <f>Seniori!NO6</f>
        <v>0</v>
      </c>
      <c r="NP6" s="161"/>
      <c r="NQ6" s="161">
        <f>Seniori!NQ6</f>
        <v>0</v>
      </c>
      <c r="NR6" s="161">
        <f>Seniori!NR6</f>
        <v>0</v>
      </c>
      <c r="NS6" s="161">
        <f>Seniori!NS6</f>
        <v>0</v>
      </c>
      <c r="NT6" s="161">
        <f>Seniori!NT6</f>
        <v>0</v>
      </c>
      <c r="NU6" s="161">
        <f>Seniori!NU6</f>
        <v>0</v>
      </c>
      <c r="NV6" s="161">
        <f>Seniori!NV6</f>
        <v>0</v>
      </c>
      <c r="NW6" s="161">
        <f>Seniori!NW6</f>
        <v>0</v>
      </c>
      <c r="NX6" s="161">
        <f>Seniori!NX6</f>
        <v>0</v>
      </c>
      <c r="NY6" s="161">
        <f>Seniori!NY6</f>
        <v>0</v>
      </c>
      <c r="NZ6" s="161">
        <f>Seniori!NZ6</f>
        <v>0</v>
      </c>
      <c r="OA6" s="161">
        <f>Seniori!OA6</f>
        <v>0</v>
      </c>
      <c r="OB6" s="161"/>
      <c r="OC6" s="161">
        <f>Seniori!OC6</f>
        <v>0</v>
      </c>
      <c r="OD6" s="161">
        <f>Seniori!OD6</f>
        <v>0</v>
      </c>
      <c r="OE6" s="161">
        <f>Seniori!OE6</f>
        <v>0</v>
      </c>
      <c r="OF6" s="161">
        <f>Seniori!OF6</f>
        <v>0</v>
      </c>
      <c r="OG6" s="161">
        <f>Seniori!OG6</f>
        <v>0</v>
      </c>
      <c r="OH6" s="161">
        <f>Seniori!OH6</f>
        <v>0</v>
      </c>
      <c r="OI6" s="161">
        <f>Seniori!OI6</f>
        <v>0</v>
      </c>
      <c r="OJ6" s="161">
        <f>Seniori!OJ6</f>
        <v>0</v>
      </c>
      <c r="OK6" s="161">
        <f>Seniori!OK6</f>
        <v>0</v>
      </c>
      <c r="OL6" s="161">
        <f>Seniori!OL6</f>
        <v>0</v>
      </c>
      <c r="OM6" s="161"/>
      <c r="ON6" s="161">
        <f>Seniori!ON6</f>
        <v>0</v>
      </c>
      <c r="OO6" s="161"/>
      <c r="OP6" s="161">
        <f>Seniori!OP6</f>
        <v>0</v>
      </c>
      <c r="OQ6" s="161"/>
      <c r="OR6" s="161">
        <f>Seniori!OR6</f>
        <v>0</v>
      </c>
      <c r="OS6" s="161"/>
      <c r="OT6" s="161"/>
      <c r="OU6" s="161">
        <f>Seniori!OU6</f>
        <v>0</v>
      </c>
      <c r="OV6" s="161">
        <f>Seniori!OV6</f>
        <v>0</v>
      </c>
      <c r="OW6" s="161">
        <f>Seniori!OW6</f>
        <v>0</v>
      </c>
      <c r="OX6" s="161"/>
      <c r="OY6" s="161">
        <f>Seniori!OY6</f>
        <v>0</v>
      </c>
      <c r="OZ6" s="161">
        <f>Seniori!OZ6</f>
        <v>0</v>
      </c>
      <c r="PA6" s="161">
        <f>Seniori!PA6</f>
        <v>0</v>
      </c>
      <c r="PB6" s="161">
        <f>Seniori!PB6</f>
        <v>0</v>
      </c>
      <c r="PC6" s="161">
        <f>Seniori!PC6</f>
        <v>0</v>
      </c>
      <c r="PD6" s="161">
        <f>Seniori!PD6</f>
        <v>0</v>
      </c>
      <c r="PE6" s="161">
        <f>Seniori!PE6</f>
        <v>0</v>
      </c>
      <c r="PF6" s="161">
        <f>Seniori!PF6</f>
        <v>0</v>
      </c>
      <c r="PG6" s="161"/>
      <c r="PH6" s="161">
        <f>Seniori!PH6</f>
        <v>0</v>
      </c>
      <c r="PI6" s="161">
        <f>Seniori!PI6</f>
        <v>0</v>
      </c>
      <c r="PJ6" s="161">
        <f>Seniori!PJ6</f>
        <v>0</v>
      </c>
      <c r="PK6" s="161">
        <f>Seniori!PK6</f>
        <v>0</v>
      </c>
      <c r="PL6" s="161">
        <f>Seniori!PL6</f>
        <v>0</v>
      </c>
      <c r="PM6" s="161">
        <f>Seniori!PM6</f>
        <v>0</v>
      </c>
      <c r="PN6" s="161">
        <f>Seniori!PN6</f>
        <v>0</v>
      </c>
      <c r="PO6" s="161">
        <f>Seniori!PO6</f>
        <v>0</v>
      </c>
      <c r="PP6" s="161">
        <f>Seniori!PP6</f>
        <v>0</v>
      </c>
      <c r="PQ6" s="161">
        <f>Seniori!PQ6</f>
        <v>0</v>
      </c>
      <c r="PR6" s="161">
        <f>Seniori!PR6</f>
        <v>0</v>
      </c>
      <c r="PS6" s="161">
        <f>Seniori!PS6</f>
        <v>0</v>
      </c>
      <c r="PT6" s="161">
        <f>Seniori!PT6</f>
        <v>0</v>
      </c>
      <c r="PU6" s="161">
        <f>Seniori!PU6</f>
        <v>0</v>
      </c>
      <c r="PV6" s="161">
        <f>Seniori!PV6</f>
        <v>0</v>
      </c>
      <c r="PW6" s="161">
        <f>Seniori!PW6</f>
        <v>0</v>
      </c>
      <c r="PX6" s="161">
        <f>Seniori!PX6</f>
        <v>0</v>
      </c>
      <c r="PY6" s="161">
        <f>Seniori!PY6</f>
        <v>0</v>
      </c>
      <c r="PZ6" s="161">
        <f>Seniori!PZ6</f>
        <v>0</v>
      </c>
      <c r="QA6" s="161">
        <f>Seniori!QA6</f>
        <v>0</v>
      </c>
      <c r="QB6" s="161">
        <f>Seniori!QB6</f>
        <v>0</v>
      </c>
      <c r="QC6" s="161">
        <f>Seniori!QC6</f>
        <v>0</v>
      </c>
      <c r="QD6" s="161">
        <f>Seniori!QD6</f>
        <v>0</v>
      </c>
      <c r="QE6" s="161"/>
      <c r="QF6" s="161">
        <f>Seniori!QF6</f>
        <v>0</v>
      </c>
      <c r="QG6" s="161">
        <f>Seniori!QG6</f>
        <v>0</v>
      </c>
      <c r="QH6" s="161">
        <f>Seniori!QH6</f>
        <v>0</v>
      </c>
      <c r="QI6" s="161">
        <f>Seniori!QI6</f>
        <v>0</v>
      </c>
      <c r="QJ6" s="161">
        <f>Seniori!QJ6</f>
        <v>0</v>
      </c>
      <c r="QK6" s="161">
        <f>Seniori!QK6</f>
        <v>0</v>
      </c>
      <c r="QL6" s="161">
        <f>Seniori!QL6</f>
        <v>0</v>
      </c>
      <c r="QM6" s="161">
        <f>Seniori!QM6</f>
        <v>0</v>
      </c>
      <c r="QN6" s="161">
        <f>Seniori!QN6</f>
        <v>0</v>
      </c>
      <c r="QO6" s="161">
        <f>Seniori!QO6</f>
        <v>0</v>
      </c>
      <c r="QP6" s="161">
        <f>Seniori!QP6</f>
        <v>0</v>
      </c>
      <c r="QQ6" s="161">
        <f>Seniori!QQ6</f>
        <v>0</v>
      </c>
      <c r="QR6" s="161">
        <f>Seniori!QR6</f>
        <v>0</v>
      </c>
      <c r="QS6" s="161">
        <f>Seniori!QS6</f>
        <v>0</v>
      </c>
      <c r="QT6" s="161"/>
      <c r="QU6" s="161">
        <f>Seniori!QU6</f>
        <v>0</v>
      </c>
      <c r="QV6" s="161">
        <f>Seniori!QV6</f>
        <v>0</v>
      </c>
      <c r="QW6" s="161">
        <f>Seniori!QW6</f>
        <v>0</v>
      </c>
      <c r="QX6" s="161">
        <f>Seniori!QX6</f>
        <v>0</v>
      </c>
      <c r="QY6" s="161">
        <f>Seniori!QY6</f>
        <v>0</v>
      </c>
      <c r="QZ6" s="161">
        <f>Seniori!QZ6</f>
        <v>0</v>
      </c>
      <c r="RA6" s="161">
        <f>Seniori!RA6</f>
        <v>0</v>
      </c>
      <c r="RB6" s="161">
        <f>Seniori!RB6</f>
        <v>0</v>
      </c>
      <c r="RC6" s="161">
        <f>Seniori!RC6</f>
        <v>0</v>
      </c>
      <c r="RD6" s="161">
        <f>Seniori!RD6</f>
        <v>0</v>
      </c>
      <c r="RE6" s="161">
        <f>Seniori!RE6</f>
        <v>0</v>
      </c>
      <c r="RF6" s="161"/>
      <c r="RG6" s="161">
        <f>Seniori!RG6</f>
        <v>0</v>
      </c>
      <c r="RH6" s="161">
        <f>Seniori!RH6</f>
        <v>0</v>
      </c>
      <c r="RI6" s="161">
        <f>Seniori!RI6</f>
        <v>0</v>
      </c>
      <c r="RJ6" s="161">
        <f>Seniori!RJ6</f>
        <v>0</v>
      </c>
      <c r="RK6" s="161">
        <f>Seniori!RK6</f>
        <v>0</v>
      </c>
      <c r="RL6" s="161">
        <f>Seniori!RL6</f>
        <v>0</v>
      </c>
      <c r="RM6" s="161">
        <f>Seniori!RM6</f>
        <v>0</v>
      </c>
      <c r="RN6" s="161">
        <f>Seniori!RN6</f>
        <v>0</v>
      </c>
      <c r="RO6" s="161">
        <f>Seniori!RO6</f>
        <v>0</v>
      </c>
      <c r="RP6" s="161">
        <f>Seniori!RP6</f>
        <v>0</v>
      </c>
      <c r="RQ6" s="161">
        <f>Seniori!RQ6</f>
        <v>0</v>
      </c>
      <c r="RR6" s="161">
        <f>Seniori!RR6</f>
        <v>0</v>
      </c>
      <c r="RS6" s="161">
        <f>Seniori!RS6</f>
        <v>0</v>
      </c>
      <c r="RT6" s="161">
        <f>Seniori!RT6</f>
        <v>0</v>
      </c>
      <c r="RU6" s="161">
        <f>Seniori!RU6</f>
        <v>0</v>
      </c>
      <c r="RV6" s="161"/>
      <c r="RW6" s="161">
        <f>Seniori!RW6</f>
        <v>0</v>
      </c>
      <c r="RX6" s="161">
        <f>Seniori!RX6</f>
        <v>0</v>
      </c>
      <c r="RY6" s="161">
        <f>Seniori!RY6</f>
        <v>0</v>
      </c>
      <c r="RZ6" s="161">
        <f>Seniori!RZ6</f>
        <v>0</v>
      </c>
      <c r="SA6" s="161">
        <f>Seniori!SA6</f>
        <v>0</v>
      </c>
      <c r="SB6" s="161">
        <f>Seniori!SB6</f>
        <v>0</v>
      </c>
      <c r="SC6" s="161">
        <f>Seniori!SC6</f>
        <v>0</v>
      </c>
      <c r="SD6" s="161">
        <f>Seniori!SD6</f>
        <v>0</v>
      </c>
      <c r="SE6" s="161">
        <f>Seniori!SE6</f>
        <v>0</v>
      </c>
      <c r="SF6" s="161">
        <f>Seniori!SF6</f>
        <v>0</v>
      </c>
      <c r="SG6" s="161">
        <f>Seniori!SG6</f>
        <v>0</v>
      </c>
      <c r="SH6" s="161">
        <f>Seniori!SH6</f>
        <v>0</v>
      </c>
      <c r="SI6" s="161">
        <f>Seniori!SI6</f>
        <v>0</v>
      </c>
      <c r="SJ6" s="161">
        <f>Seniori!SJ6</f>
        <v>0</v>
      </c>
      <c r="SK6" s="161">
        <f>Seniori!SK6</f>
        <v>0</v>
      </c>
      <c r="SL6" s="161">
        <f>Seniori!SL6</f>
        <v>0</v>
      </c>
      <c r="SM6" s="161">
        <f>Seniori!SM6</f>
        <v>0</v>
      </c>
      <c r="SN6" s="161">
        <f>Seniori!SN6</f>
        <v>0</v>
      </c>
      <c r="SO6" s="161">
        <f>Seniori!SO6</f>
        <v>0</v>
      </c>
      <c r="SP6" s="161">
        <f>Seniori!SP6</f>
        <v>0</v>
      </c>
      <c r="SQ6" s="161">
        <f>Seniori!SQ6</f>
        <v>0</v>
      </c>
      <c r="SR6" s="161">
        <f>Seniori!SR6</f>
        <v>0</v>
      </c>
      <c r="SS6" s="161">
        <f>Seniori!SS6</f>
        <v>0</v>
      </c>
      <c r="ST6" s="161">
        <f>Seniori!ST6</f>
        <v>0</v>
      </c>
      <c r="SU6" s="161">
        <f>Seniori!SU6</f>
        <v>0</v>
      </c>
      <c r="SV6" s="161">
        <f>Seniori!SV6</f>
        <v>0</v>
      </c>
      <c r="SW6" s="161">
        <f>Seniori!SW6</f>
        <v>0</v>
      </c>
      <c r="SX6" s="161">
        <f>Seniori!SX6</f>
        <v>0</v>
      </c>
      <c r="SY6" s="161">
        <f>Seniori!SY6</f>
        <v>0</v>
      </c>
      <c r="SZ6" s="161">
        <f>Seniori!SZ6</f>
        <v>0</v>
      </c>
      <c r="TA6" s="161">
        <f>Seniori!TA6</f>
        <v>0</v>
      </c>
      <c r="TB6" s="161">
        <f>Seniori!TB6</f>
        <v>0</v>
      </c>
    </row>
    <row r="7" spans="1:522" ht="15" x14ac:dyDescent="0.25">
      <c r="A7" s="201"/>
      <c r="B7" s="204"/>
      <c r="C7" s="204"/>
      <c r="D7" s="204"/>
      <c r="E7" s="204"/>
      <c r="F7" s="204"/>
      <c r="G7" s="204"/>
      <c r="H7" s="75"/>
      <c r="I7" s="197"/>
      <c r="J7" s="197"/>
      <c r="K7" s="162" t="str">
        <f>Seniori!K7</f>
        <v>Motešice</v>
      </c>
      <c r="L7" s="162"/>
      <c r="M7" s="162">
        <f>Seniori!M7</f>
        <v>0</v>
      </c>
      <c r="N7" s="162"/>
      <c r="O7" s="162"/>
      <c r="P7" s="162">
        <f>Seniori!P7</f>
        <v>0</v>
      </c>
      <c r="Q7" s="162">
        <f>Seniori!Q7</f>
        <v>0</v>
      </c>
      <c r="R7" s="162">
        <f>Seniori!R7</f>
        <v>0</v>
      </c>
      <c r="S7" s="162">
        <f>Seniori!S7</f>
        <v>0</v>
      </c>
      <c r="T7" s="162">
        <f>Seniori!T7</f>
        <v>0</v>
      </c>
      <c r="U7" s="162">
        <f>Seniori!U7</f>
        <v>0</v>
      </c>
      <c r="V7" s="162">
        <f>Seniori!V7</f>
        <v>0</v>
      </c>
      <c r="W7" s="162">
        <f>Seniori!W7</f>
        <v>0</v>
      </c>
      <c r="X7" s="162">
        <f>Seniori!X7</f>
        <v>0</v>
      </c>
      <c r="Y7" s="162">
        <f>Seniori!Y7</f>
        <v>0</v>
      </c>
      <c r="Z7" s="162" t="str">
        <f>Seniori!Z7</f>
        <v>Motešice</v>
      </c>
      <c r="AA7" s="162"/>
      <c r="AB7" s="162">
        <f>Seniori!AB7</f>
        <v>0</v>
      </c>
      <c r="AC7" s="162">
        <f>Seniori!AC7</f>
        <v>0</v>
      </c>
      <c r="AD7" s="162">
        <f>Seniori!AD7</f>
        <v>0</v>
      </c>
      <c r="AE7" s="162">
        <f>Seniori!AE7</f>
        <v>0</v>
      </c>
      <c r="AF7" s="162">
        <f>Seniori!AF7</f>
        <v>0</v>
      </c>
      <c r="AG7" s="162" t="str">
        <f>Seniori!AG7</f>
        <v>Motešice</v>
      </c>
      <c r="AH7" s="162"/>
      <c r="AI7" s="162"/>
      <c r="AJ7" s="162">
        <f>Seniori!AJ7</f>
        <v>0</v>
      </c>
      <c r="AK7" s="162">
        <f>Seniori!AK7</f>
        <v>0</v>
      </c>
      <c r="AL7" s="162">
        <f>Seniori!AL7</f>
        <v>0</v>
      </c>
      <c r="AM7" s="162">
        <f>Seniori!AM7</f>
        <v>0</v>
      </c>
      <c r="AN7" s="162">
        <f>Seniori!AN7</f>
        <v>0</v>
      </c>
      <c r="AO7" s="162">
        <f>Seniori!AO7</f>
        <v>0</v>
      </c>
      <c r="AP7" s="162">
        <f>Seniori!AP7</f>
        <v>0</v>
      </c>
      <c r="AQ7" s="162"/>
      <c r="AR7" s="162"/>
      <c r="AS7" s="162">
        <f>Seniori!AS7</f>
        <v>0</v>
      </c>
      <c r="AT7" s="162">
        <f>Seniori!AT7</f>
        <v>0</v>
      </c>
      <c r="AU7" s="162"/>
      <c r="AV7" s="162" t="str">
        <f>Seniori!AV7</f>
        <v>Motešice</v>
      </c>
      <c r="AW7" s="162"/>
      <c r="AX7" s="162">
        <f>Seniori!AX7</f>
        <v>0</v>
      </c>
      <c r="AY7" s="162">
        <f>Seniori!AY7</f>
        <v>0</v>
      </c>
      <c r="AZ7" s="162">
        <f>Seniori!AZ7</f>
        <v>0</v>
      </c>
      <c r="BA7" s="162">
        <f>Seniori!BA7</f>
        <v>0</v>
      </c>
      <c r="BB7" s="162" t="str">
        <f>Seniori!BB7</f>
        <v>Motešice CDI</v>
      </c>
      <c r="BC7" s="162"/>
      <c r="BD7" s="162"/>
      <c r="BE7" s="162">
        <f>Seniori!BE7</f>
        <v>0</v>
      </c>
      <c r="BF7" s="162">
        <f>Seniori!BF7</f>
        <v>0</v>
      </c>
      <c r="BG7" s="162">
        <f>Seniori!BG7</f>
        <v>0</v>
      </c>
      <c r="BH7" s="162" t="str">
        <f>Seniori!BH7</f>
        <v>Motešice</v>
      </c>
      <c r="BI7" s="162"/>
      <c r="BJ7" s="162">
        <f>Seniori!BJ7</f>
        <v>0</v>
      </c>
      <c r="BK7" s="162">
        <f>Seniori!BK7</f>
        <v>0</v>
      </c>
      <c r="BL7" s="162"/>
      <c r="BM7" s="162"/>
      <c r="BN7" s="162">
        <f>Seniori!BN7</f>
        <v>0</v>
      </c>
      <c r="BO7" s="162">
        <f>Seniori!BO7</f>
        <v>0</v>
      </c>
      <c r="BP7" s="162">
        <f>Seniori!BP7</f>
        <v>0</v>
      </c>
      <c r="BQ7" s="162">
        <f>Seniori!BQ7</f>
        <v>0</v>
      </c>
      <c r="BR7" s="162">
        <f>Seniori!BR7</f>
        <v>0</v>
      </c>
      <c r="BS7" s="162">
        <f>Seniori!BS7</f>
        <v>0</v>
      </c>
      <c r="BT7" s="162">
        <f>Seniori!BT7</f>
        <v>0</v>
      </c>
      <c r="BU7" s="162">
        <f>Seniori!BU7</f>
        <v>0</v>
      </c>
      <c r="BV7" s="162">
        <f>Seniori!BV7</f>
        <v>0</v>
      </c>
      <c r="BW7" s="162">
        <f>Seniori!BW7</f>
        <v>0</v>
      </c>
      <c r="BX7" s="162">
        <f>Seniori!BX7</f>
        <v>0</v>
      </c>
      <c r="BY7" s="162"/>
      <c r="BZ7" s="162"/>
      <c r="CA7" s="162">
        <f>Seniori!CA7</f>
        <v>0</v>
      </c>
      <c r="CB7" s="162">
        <f>Seniori!CB7</f>
        <v>0</v>
      </c>
      <c r="CC7" s="162">
        <f>Seniori!CC7</f>
        <v>0</v>
      </c>
      <c r="CD7" s="162">
        <f>Seniori!CD7</f>
        <v>0</v>
      </c>
      <c r="CE7" s="162">
        <f>Seniori!CE7</f>
        <v>0</v>
      </c>
      <c r="CF7" s="162">
        <f>Seniori!CF7</f>
        <v>0</v>
      </c>
      <c r="CG7" s="162">
        <f>Seniori!CG7</f>
        <v>0</v>
      </c>
      <c r="CH7" s="162">
        <f>Seniori!CH7</f>
        <v>0</v>
      </c>
      <c r="CI7" s="162">
        <f>Seniori!CI7</f>
        <v>0</v>
      </c>
      <c r="CJ7" s="162"/>
      <c r="CK7" s="162"/>
      <c r="CL7" s="162">
        <f>Seniori!CL7</f>
        <v>0</v>
      </c>
      <c r="CM7" s="162">
        <f>Seniori!CM7</f>
        <v>0</v>
      </c>
      <c r="CN7" s="162">
        <f>Seniori!CN7</f>
        <v>0</v>
      </c>
      <c r="CO7" s="162">
        <f>Seniori!CO7</f>
        <v>0</v>
      </c>
      <c r="CP7" s="162">
        <f>Seniori!CP7</f>
        <v>0</v>
      </c>
      <c r="CQ7" s="162">
        <f>Seniori!CQ7</f>
        <v>0</v>
      </c>
      <c r="CR7" s="162">
        <f>Seniori!CR7</f>
        <v>0</v>
      </c>
      <c r="CS7" s="162">
        <f>Seniori!CS7</f>
        <v>0</v>
      </c>
      <c r="CT7" s="162">
        <f>Seniori!CT7</f>
        <v>0</v>
      </c>
      <c r="CU7" s="162">
        <f>Seniori!CU7</f>
        <v>0</v>
      </c>
      <c r="CV7" s="162">
        <f>Seniori!CV7</f>
        <v>0</v>
      </c>
      <c r="CW7" s="162">
        <f>Seniori!CW7</f>
        <v>0</v>
      </c>
      <c r="CX7" s="162">
        <f>Seniori!CX7</f>
        <v>0</v>
      </c>
      <c r="CY7" s="162">
        <f>Seniori!CY7</f>
        <v>0</v>
      </c>
      <c r="CZ7" s="162">
        <f>Seniori!CZ7</f>
        <v>0</v>
      </c>
      <c r="DA7" s="162"/>
      <c r="DB7" s="162"/>
      <c r="DC7" s="162">
        <f>Seniori!DC7</f>
        <v>0</v>
      </c>
      <c r="DD7" s="162"/>
      <c r="DE7" s="162"/>
      <c r="DF7" s="162">
        <f>Seniori!DF7</f>
        <v>0</v>
      </c>
      <c r="DG7" s="162">
        <f>Seniori!DG7</f>
        <v>0</v>
      </c>
      <c r="DH7" s="162">
        <f>Seniori!DH7</f>
        <v>0</v>
      </c>
      <c r="DI7" s="162">
        <f>Seniori!DI7</f>
        <v>0</v>
      </c>
      <c r="DJ7" s="162">
        <f>Seniori!DJ7</f>
        <v>0</v>
      </c>
      <c r="DK7" s="162">
        <f>Seniori!DK7</f>
        <v>0</v>
      </c>
      <c r="DL7" s="162">
        <f>Seniori!DL7</f>
        <v>0</v>
      </c>
      <c r="DM7" s="162">
        <f>Seniori!DM7</f>
        <v>0</v>
      </c>
      <c r="DN7" s="162">
        <f>Seniori!DN7</f>
        <v>0</v>
      </c>
      <c r="DO7" s="162">
        <f>Seniori!DO7</f>
        <v>0</v>
      </c>
      <c r="DP7" s="162">
        <f>Seniori!DP7</f>
        <v>0</v>
      </c>
      <c r="DQ7" s="162">
        <f>Seniori!DQ7</f>
        <v>0</v>
      </c>
      <c r="DR7" s="162">
        <f>Seniori!DR7</f>
        <v>0</v>
      </c>
      <c r="DS7" s="162"/>
      <c r="DT7" s="162"/>
      <c r="DU7" s="162">
        <f>Seniori!DU7</f>
        <v>0</v>
      </c>
      <c r="DV7" s="162">
        <f>Seniori!DV7</f>
        <v>0</v>
      </c>
      <c r="DW7" s="162">
        <f>Seniori!DW7</f>
        <v>0</v>
      </c>
      <c r="DX7" s="162">
        <f>Seniori!DX7</f>
        <v>0</v>
      </c>
      <c r="DY7" s="162">
        <f>Seniori!DY7</f>
        <v>0</v>
      </c>
      <c r="DZ7" s="162">
        <f>Seniori!DZ7</f>
        <v>0</v>
      </c>
      <c r="EA7" s="162">
        <f>Seniori!EA7</f>
        <v>0</v>
      </c>
      <c r="EB7" s="162">
        <f>Seniori!EB7</f>
        <v>0</v>
      </c>
      <c r="EC7" s="162"/>
      <c r="ED7" s="170">
        <f>Seniori!ED7</f>
        <v>0</v>
      </c>
      <c r="EE7" s="162"/>
      <c r="EF7" s="162">
        <f>Seniori!EF7</f>
        <v>0</v>
      </c>
      <c r="EG7" s="162">
        <f>Seniori!EG7</f>
        <v>0</v>
      </c>
      <c r="EH7" s="162"/>
      <c r="EI7" s="162">
        <f>Seniori!EI7</f>
        <v>0</v>
      </c>
      <c r="EJ7" s="162">
        <f>Seniori!EJ7</f>
        <v>0</v>
      </c>
      <c r="EK7" s="162">
        <f>Seniori!EK7</f>
        <v>0</v>
      </c>
      <c r="EL7" s="162">
        <f>Seniori!EL7</f>
        <v>0</v>
      </c>
      <c r="EM7" s="162">
        <f>Seniori!EM7</f>
        <v>0</v>
      </c>
      <c r="EN7" s="162">
        <f>Seniori!EN7</f>
        <v>0</v>
      </c>
      <c r="EO7" s="162">
        <f>Seniori!EO7</f>
        <v>0</v>
      </c>
      <c r="EP7" s="162">
        <f>Seniori!EP7</f>
        <v>0</v>
      </c>
      <c r="EQ7" s="162">
        <f>Seniori!EQ7</f>
        <v>0</v>
      </c>
      <c r="ER7" s="162">
        <f>Seniori!ER7</f>
        <v>0</v>
      </c>
      <c r="ES7" s="162">
        <f>Seniori!ES7</f>
        <v>0</v>
      </c>
      <c r="ET7" s="162">
        <f>Seniori!ET7</f>
        <v>0</v>
      </c>
      <c r="EU7" s="162">
        <f>Seniori!EU7</f>
        <v>0</v>
      </c>
      <c r="EV7" s="162">
        <f>Seniori!EV7</f>
        <v>0</v>
      </c>
      <c r="EW7" s="162">
        <f>Seniori!EW7</f>
        <v>0</v>
      </c>
      <c r="EX7" s="162">
        <f>Seniori!EX7</f>
        <v>0</v>
      </c>
      <c r="EY7" s="162">
        <f>Seniori!EY7</f>
        <v>0</v>
      </c>
      <c r="EZ7" s="162">
        <f>Seniori!EZ7</f>
        <v>0</v>
      </c>
      <c r="FA7" s="162">
        <f>Seniori!FA7</f>
        <v>0</v>
      </c>
      <c r="FB7" s="162">
        <f>Seniori!FB7</f>
        <v>0</v>
      </c>
      <c r="FC7" s="162"/>
      <c r="FD7" s="162">
        <f>Seniori!FD7</f>
        <v>0</v>
      </c>
      <c r="FE7" s="162"/>
      <c r="FF7" s="162"/>
      <c r="FG7" s="162"/>
      <c r="FH7" s="162">
        <f>Seniori!FH7</f>
        <v>0</v>
      </c>
      <c r="FI7" s="162"/>
      <c r="FJ7" s="162"/>
      <c r="FK7" s="162">
        <f>Seniori!FK7</f>
        <v>0</v>
      </c>
      <c r="FL7" s="162">
        <f>Seniori!FL7</f>
        <v>0</v>
      </c>
      <c r="FM7" s="162">
        <f>Seniori!FM7</f>
        <v>0</v>
      </c>
      <c r="FN7" s="162">
        <f>Seniori!FN7</f>
        <v>0</v>
      </c>
      <c r="FO7" s="162"/>
      <c r="FP7" s="162"/>
      <c r="FQ7" s="162"/>
      <c r="FR7" s="162">
        <f>Seniori!FR7</f>
        <v>0</v>
      </c>
      <c r="FS7" s="162">
        <f>Seniori!FS7</f>
        <v>0</v>
      </c>
      <c r="FT7" s="162">
        <f>Seniori!FT7</f>
        <v>0</v>
      </c>
      <c r="FU7" s="162">
        <f>Seniori!FU7</f>
        <v>0</v>
      </c>
      <c r="FV7" s="162">
        <f>Seniori!FV7</f>
        <v>0</v>
      </c>
      <c r="FW7" s="162">
        <f>Seniori!FW7</f>
        <v>0</v>
      </c>
      <c r="FX7" s="162">
        <f>Seniori!FX7</f>
        <v>0</v>
      </c>
      <c r="FY7" s="162">
        <f>Seniori!FY7</f>
        <v>0</v>
      </c>
      <c r="FZ7" s="162"/>
      <c r="GA7" s="162"/>
      <c r="GB7" s="162"/>
      <c r="GC7" s="162">
        <f>Seniori!GC7</f>
        <v>0</v>
      </c>
      <c r="GD7" s="162"/>
      <c r="GE7" s="162"/>
      <c r="GF7" s="162"/>
      <c r="GG7" s="162">
        <f>Seniori!GG7</f>
        <v>0</v>
      </c>
      <c r="GH7" s="162">
        <f>Seniori!GH7</f>
        <v>0</v>
      </c>
      <c r="GI7" s="162">
        <f>Seniori!GI7</f>
        <v>0</v>
      </c>
      <c r="GJ7" s="162">
        <f>Seniori!GJ7</f>
        <v>0</v>
      </c>
      <c r="GK7" s="162">
        <f>Seniori!GK7</f>
        <v>0</v>
      </c>
      <c r="GL7" s="162">
        <f>Seniori!GL7</f>
        <v>0</v>
      </c>
      <c r="GM7" s="162">
        <f>Seniori!GM7</f>
        <v>0</v>
      </c>
      <c r="GN7" s="162">
        <f>Seniori!GN7</f>
        <v>0</v>
      </c>
      <c r="GO7" s="162">
        <f>Seniori!GO7</f>
        <v>0</v>
      </c>
      <c r="GP7" s="162">
        <f>Seniori!GP7</f>
        <v>0</v>
      </c>
      <c r="GQ7" s="162"/>
      <c r="GR7" s="162"/>
      <c r="GS7" s="162">
        <f>Seniori!GS7</f>
        <v>0</v>
      </c>
      <c r="GT7" s="162">
        <f>Seniori!GT7</f>
        <v>0</v>
      </c>
      <c r="GU7" s="162">
        <f>Seniori!GU7</f>
        <v>0</v>
      </c>
      <c r="GV7" s="162">
        <f>Seniori!GV7</f>
        <v>0</v>
      </c>
      <c r="GW7" s="162">
        <f>Seniori!GW7</f>
        <v>0</v>
      </c>
      <c r="GX7" s="162">
        <f>Seniori!GX7</f>
        <v>0</v>
      </c>
      <c r="GY7" s="162">
        <f>Seniori!GY7</f>
        <v>0</v>
      </c>
      <c r="GZ7" s="162">
        <f>Seniori!GZ7</f>
        <v>0</v>
      </c>
      <c r="HA7" s="162"/>
      <c r="HB7" s="162">
        <f>Seniori!HB7</f>
        <v>0</v>
      </c>
      <c r="HC7" s="162">
        <f>Seniori!HC7</f>
        <v>0</v>
      </c>
      <c r="HD7" s="162">
        <f>Seniori!HD7</f>
        <v>0</v>
      </c>
      <c r="HE7" s="162">
        <f>Seniori!HE7</f>
        <v>0</v>
      </c>
      <c r="HF7" s="162">
        <f>Seniori!HF7</f>
        <v>0</v>
      </c>
      <c r="HG7" s="162">
        <f>Seniori!HG7</f>
        <v>0</v>
      </c>
      <c r="HH7" s="162">
        <f>Seniori!HH7</f>
        <v>0</v>
      </c>
      <c r="HI7" s="162">
        <f>Seniori!HI7</f>
        <v>0</v>
      </c>
      <c r="HJ7" s="162">
        <f>Seniori!HJ7</f>
        <v>0</v>
      </c>
      <c r="HK7" s="162">
        <f>Seniori!HK7</f>
        <v>0</v>
      </c>
      <c r="HL7" s="162">
        <f>Seniori!HL7</f>
        <v>0</v>
      </c>
      <c r="HM7" s="162">
        <f>Seniori!HM7</f>
        <v>0</v>
      </c>
      <c r="HN7" s="162">
        <f>Seniori!HN7</f>
        <v>0</v>
      </c>
      <c r="HO7" s="162">
        <f>Seniori!HO7</f>
        <v>0</v>
      </c>
      <c r="HP7" s="162">
        <f>Seniori!HP7</f>
        <v>0</v>
      </c>
      <c r="HQ7" s="162">
        <f>Seniori!HQ7</f>
        <v>0</v>
      </c>
      <c r="HR7" s="162">
        <f>Seniori!HR7</f>
        <v>0</v>
      </c>
      <c r="HS7" s="162">
        <f>Seniori!HS7</f>
        <v>0</v>
      </c>
      <c r="HT7" s="162">
        <f>Seniori!HT7</f>
        <v>0</v>
      </c>
      <c r="HU7" s="162">
        <f>Seniori!HU7</f>
        <v>0</v>
      </c>
      <c r="HV7" s="162"/>
      <c r="HW7" s="162"/>
      <c r="HX7" s="162">
        <f>Seniori!HX7</f>
        <v>0</v>
      </c>
      <c r="HY7" s="162">
        <f>Seniori!HY7</f>
        <v>0</v>
      </c>
      <c r="HZ7" s="162">
        <f>Seniori!HZ7</f>
        <v>0</v>
      </c>
      <c r="IA7" s="162">
        <f>Seniori!IA7</f>
        <v>0</v>
      </c>
      <c r="IB7" s="162">
        <f>Seniori!IB7</f>
        <v>0</v>
      </c>
      <c r="IC7" s="162">
        <f>Seniori!IC7</f>
        <v>0</v>
      </c>
      <c r="ID7" s="162">
        <f>Seniori!ID7</f>
        <v>0</v>
      </c>
      <c r="IE7" s="162"/>
      <c r="IF7" s="162">
        <f>Seniori!IF7</f>
        <v>0</v>
      </c>
      <c r="IG7" s="162">
        <f>Seniori!IG7</f>
        <v>0</v>
      </c>
      <c r="IH7" s="162">
        <f>Seniori!IH7</f>
        <v>0</v>
      </c>
      <c r="II7" s="162">
        <f>Seniori!II7</f>
        <v>0</v>
      </c>
      <c r="IJ7" s="162">
        <f>Seniori!IJ7</f>
        <v>0</v>
      </c>
      <c r="IK7" s="162">
        <f>Seniori!IK7</f>
        <v>0</v>
      </c>
      <c r="IL7" s="162">
        <f>Seniori!IL7</f>
        <v>0</v>
      </c>
      <c r="IM7" s="162">
        <f>Seniori!IM7</f>
        <v>0</v>
      </c>
      <c r="IN7" s="162">
        <f>Seniori!IN7</f>
        <v>0</v>
      </c>
      <c r="IO7" s="162">
        <f>Seniori!IO7</f>
        <v>0</v>
      </c>
      <c r="IP7" s="162">
        <f>Seniori!IP7</f>
        <v>0</v>
      </c>
      <c r="IQ7" s="162">
        <f>Seniori!IQ7</f>
        <v>0</v>
      </c>
      <c r="IR7" s="162">
        <f>Seniori!IR7</f>
        <v>0</v>
      </c>
      <c r="IS7" s="162"/>
      <c r="IT7" s="162"/>
      <c r="IU7" s="162">
        <f>Seniori!IU7</f>
        <v>0</v>
      </c>
      <c r="IV7" s="162">
        <f>Seniori!IV7</f>
        <v>0</v>
      </c>
      <c r="IW7" s="162">
        <f>Seniori!IW7</f>
        <v>0</v>
      </c>
      <c r="IX7" s="162">
        <f>Seniori!IX7</f>
        <v>0</v>
      </c>
      <c r="IY7" s="162">
        <f>Seniori!IY7</f>
        <v>0</v>
      </c>
      <c r="IZ7" s="162">
        <f>Seniori!IZ7</f>
        <v>0</v>
      </c>
      <c r="JA7" s="162">
        <f>Seniori!JA7</f>
        <v>0</v>
      </c>
      <c r="JB7" s="162">
        <f>Seniori!JB7</f>
        <v>0</v>
      </c>
      <c r="JC7" s="162">
        <f>Seniori!JC7</f>
        <v>0</v>
      </c>
      <c r="JD7" s="162">
        <f>Seniori!JD7</f>
        <v>0</v>
      </c>
      <c r="JE7" s="162">
        <f>Seniori!JE7</f>
        <v>0</v>
      </c>
      <c r="JF7" s="162">
        <f>Seniori!JF7</f>
        <v>0</v>
      </c>
      <c r="JG7" s="162">
        <f>Seniori!JG7</f>
        <v>0</v>
      </c>
      <c r="JH7" s="162">
        <f>Seniori!JH7</f>
        <v>0</v>
      </c>
      <c r="JI7" s="162">
        <f>Seniori!JI7</f>
        <v>0</v>
      </c>
      <c r="JJ7" s="162">
        <f>Seniori!JJ7</f>
        <v>0</v>
      </c>
      <c r="JK7" s="162">
        <f>Seniori!JK7</f>
        <v>0</v>
      </c>
      <c r="JL7" s="162"/>
      <c r="JM7" s="162">
        <f>Seniori!JM7</f>
        <v>0</v>
      </c>
      <c r="JN7" s="162">
        <f>Seniori!JN7</f>
        <v>0</v>
      </c>
      <c r="JO7" s="162"/>
      <c r="JP7" s="162">
        <f>Seniori!JP7</f>
        <v>0</v>
      </c>
      <c r="JQ7" s="162">
        <f>Seniori!JQ7</f>
        <v>0</v>
      </c>
      <c r="JR7" s="162">
        <f>Seniori!JR7</f>
        <v>0</v>
      </c>
      <c r="JS7" s="162">
        <f>Seniori!JS7</f>
        <v>0</v>
      </c>
      <c r="JT7" s="162">
        <f>Seniori!JT7</f>
        <v>0</v>
      </c>
      <c r="JU7" s="162">
        <f>Seniori!JU7</f>
        <v>0</v>
      </c>
      <c r="JV7" s="162">
        <f>Seniori!JV7</f>
        <v>0</v>
      </c>
      <c r="JW7" s="162">
        <f>Seniori!JW7</f>
        <v>0</v>
      </c>
      <c r="JX7" s="162">
        <f>Seniori!JX7</f>
        <v>0</v>
      </c>
      <c r="JY7" s="162">
        <f>Seniori!JY7</f>
        <v>0</v>
      </c>
      <c r="JZ7" s="162">
        <f>Seniori!JZ7</f>
        <v>0</v>
      </c>
      <c r="KA7" s="162">
        <f>Seniori!KA7</f>
        <v>0</v>
      </c>
      <c r="KB7" s="162">
        <f>Seniori!KB7</f>
        <v>0</v>
      </c>
      <c r="KC7" s="162"/>
      <c r="KD7" s="162">
        <f>Seniori!KD7</f>
        <v>0</v>
      </c>
      <c r="KE7" s="162"/>
      <c r="KF7" s="162">
        <f>Seniori!KF7</f>
        <v>0</v>
      </c>
      <c r="KG7" s="162"/>
      <c r="KH7" s="162"/>
      <c r="KI7" s="162"/>
      <c r="KJ7" s="162">
        <f>Seniori!KJ7</f>
        <v>0</v>
      </c>
      <c r="KK7" s="162">
        <f>Seniori!KK7</f>
        <v>0</v>
      </c>
      <c r="KL7" s="162">
        <f>Seniori!KL7</f>
        <v>0</v>
      </c>
      <c r="KM7" s="162">
        <f>Seniori!KM7</f>
        <v>0</v>
      </c>
      <c r="KN7" s="162">
        <f>Seniori!KN7</f>
        <v>0</v>
      </c>
      <c r="KO7" s="162">
        <f>Seniori!KO7</f>
        <v>0</v>
      </c>
      <c r="KP7" s="162">
        <f>Seniori!KP7</f>
        <v>0</v>
      </c>
      <c r="KQ7" s="162">
        <f>Seniori!KQ7</f>
        <v>0</v>
      </c>
      <c r="KR7" s="162">
        <f>Seniori!KR7</f>
        <v>0</v>
      </c>
      <c r="KS7" s="162">
        <f>Seniori!KS7</f>
        <v>0</v>
      </c>
      <c r="KT7" s="162">
        <f>Seniori!KT7</f>
        <v>0</v>
      </c>
      <c r="KU7" s="162">
        <f>Seniori!KU7</f>
        <v>0</v>
      </c>
      <c r="KV7" s="162"/>
      <c r="KW7" s="162"/>
      <c r="KX7" s="162">
        <f>Seniori!KX7</f>
        <v>0</v>
      </c>
      <c r="KY7" s="162">
        <f>Seniori!KY7</f>
        <v>0</v>
      </c>
      <c r="KZ7" s="162">
        <f>Seniori!KZ7</f>
        <v>0</v>
      </c>
      <c r="LA7" s="162">
        <f>Seniori!LA7</f>
        <v>0</v>
      </c>
      <c r="LB7" s="162">
        <f>Seniori!LB7</f>
        <v>0</v>
      </c>
      <c r="LC7" s="162">
        <f>Seniori!LC7</f>
        <v>0</v>
      </c>
      <c r="LD7" s="162">
        <f>Seniori!LD7</f>
        <v>0</v>
      </c>
      <c r="LE7" s="162">
        <f>Seniori!LE7</f>
        <v>0</v>
      </c>
      <c r="LF7" s="162">
        <f>Seniori!LF7</f>
        <v>0</v>
      </c>
      <c r="LG7" s="162">
        <f>Seniori!LG7</f>
        <v>0</v>
      </c>
      <c r="LH7" s="162">
        <f>Seniori!LH7</f>
        <v>0</v>
      </c>
      <c r="LI7" s="162">
        <f>Seniori!LI7</f>
        <v>0</v>
      </c>
      <c r="LJ7" s="162">
        <f>Seniori!LJ7</f>
        <v>0</v>
      </c>
      <c r="LK7" s="162">
        <f>Seniori!LK7</f>
        <v>0</v>
      </c>
      <c r="LL7" s="162">
        <f>Seniori!LL7</f>
        <v>0</v>
      </c>
      <c r="LM7" s="162">
        <f>Seniori!LM7</f>
        <v>0</v>
      </c>
      <c r="LN7" s="162">
        <f>Seniori!LN7</f>
        <v>0</v>
      </c>
      <c r="LO7" s="162">
        <f>Seniori!LO7</f>
        <v>0</v>
      </c>
      <c r="LP7" s="162"/>
      <c r="LQ7" s="162"/>
      <c r="LR7" s="162"/>
      <c r="LS7" s="162">
        <f>Seniori!LS7</f>
        <v>0</v>
      </c>
      <c r="LT7" s="162">
        <f>Seniori!LT7</f>
        <v>0</v>
      </c>
      <c r="LU7" s="162"/>
      <c r="LV7" s="162"/>
      <c r="LW7" s="162"/>
      <c r="LX7" s="162">
        <f>Seniori!LX7</f>
        <v>0</v>
      </c>
      <c r="LY7" s="162">
        <f>Seniori!LY7</f>
        <v>0</v>
      </c>
      <c r="LZ7" s="162"/>
      <c r="MA7" s="162">
        <f>Seniori!MA7</f>
        <v>0</v>
      </c>
      <c r="MB7" s="162">
        <f>Seniori!MB7</f>
        <v>0</v>
      </c>
      <c r="MC7" s="162">
        <f>Seniori!MC7</f>
        <v>0</v>
      </c>
      <c r="MD7" s="162">
        <f>Seniori!MD7</f>
        <v>0</v>
      </c>
      <c r="ME7" s="162">
        <f>Seniori!ME7</f>
        <v>0</v>
      </c>
      <c r="MF7" s="162"/>
      <c r="MG7" s="162">
        <f>Seniori!MG7</f>
        <v>0</v>
      </c>
      <c r="MH7" s="162">
        <f>Seniori!MH7</f>
        <v>0</v>
      </c>
      <c r="MI7" s="162">
        <f>Seniori!MI7</f>
        <v>0</v>
      </c>
      <c r="MJ7" s="162">
        <f>Seniori!MJ7</f>
        <v>0</v>
      </c>
      <c r="MK7" s="162">
        <f>Seniori!MK7</f>
        <v>0</v>
      </c>
      <c r="ML7" s="162">
        <f>Seniori!ML7</f>
        <v>0</v>
      </c>
      <c r="MM7" s="162">
        <f>Seniori!MM7</f>
        <v>0</v>
      </c>
      <c r="MN7" s="162">
        <f>Seniori!MN7</f>
        <v>0</v>
      </c>
      <c r="MO7" s="162">
        <f>Seniori!MO7</f>
        <v>0</v>
      </c>
      <c r="MP7" s="162">
        <f>Seniori!MP7</f>
        <v>0</v>
      </c>
      <c r="MQ7" s="162">
        <f>Seniori!MQ7</f>
        <v>0</v>
      </c>
      <c r="MR7" s="162">
        <f>Seniori!MR7</f>
        <v>0</v>
      </c>
      <c r="MS7" s="162">
        <f>Seniori!MS7</f>
        <v>0</v>
      </c>
      <c r="MT7" s="162">
        <f>Seniori!MT7</f>
        <v>0</v>
      </c>
      <c r="MU7" s="162">
        <f>Seniori!MU7</f>
        <v>0</v>
      </c>
      <c r="MV7" s="162">
        <f>Seniori!MV7</f>
        <v>0</v>
      </c>
      <c r="MW7" s="162">
        <f>Seniori!MW7</f>
        <v>0</v>
      </c>
      <c r="MX7" s="162">
        <f>Seniori!MX7</f>
        <v>0</v>
      </c>
      <c r="MY7" s="162"/>
      <c r="MZ7" s="162"/>
      <c r="NA7" s="162"/>
      <c r="NB7" s="162">
        <f>Seniori!NB7</f>
        <v>0</v>
      </c>
      <c r="NC7" s="162">
        <f>Seniori!NC7</f>
        <v>0</v>
      </c>
      <c r="ND7" s="162">
        <f>Seniori!ND7</f>
        <v>0</v>
      </c>
      <c r="NE7" s="162">
        <f>Seniori!NE7</f>
        <v>0</v>
      </c>
      <c r="NF7" s="162">
        <f>Seniori!NF7</f>
        <v>0</v>
      </c>
      <c r="NG7" s="162">
        <f>Seniori!NG7</f>
        <v>0</v>
      </c>
      <c r="NH7" s="162">
        <f>Seniori!NH7</f>
        <v>0</v>
      </c>
      <c r="NI7" s="162">
        <f>Seniori!NI7</f>
        <v>0</v>
      </c>
      <c r="NJ7" s="162">
        <f>Seniori!NJ7</f>
        <v>0</v>
      </c>
      <c r="NK7" s="162">
        <f>Seniori!NK7</f>
        <v>0</v>
      </c>
      <c r="NL7" s="162">
        <f>Seniori!NL7</f>
        <v>0</v>
      </c>
      <c r="NM7" s="162">
        <f>Seniori!NM7</f>
        <v>0</v>
      </c>
      <c r="NN7" s="162">
        <f>Seniori!NN7</f>
        <v>0</v>
      </c>
      <c r="NO7" s="162">
        <f>Seniori!NO7</f>
        <v>0</v>
      </c>
      <c r="NP7" s="162"/>
      <c r="NQ7" s="162"/>
      <c r="NR7" s="162">
        <f>Seniori!NR7</f>
        <v>0</v>
      </c>
      <c r="NS7" s="162">
        <f>Seniori!NS7</f>
        <v>0</v>
      </c>
      <c r="NT7" s="162">
        <f>Seniori!NT7</f>
        <v>0</v>
      </c>
      <c r="NU7" s="162">
        <f>Seniori!NU7</f>
        <v>0</v>
      </c>
      <c r="NV7" s="162">
        <f>Seniori!NV7</f>
        <v>0</v>
      </c>
      <c r="NW7" s="162">
        <f>Seniori!NW7</f>
        <v>0</v>
      </c>
      <c r="NX7" s="162">
        <f>Seniori!NX7</f>
        <v>0</v>
      </c>
      <c r="NY7" s="162">
        <f>Seniori!NY7</f>
        <v>0</v>
      </c>
      <c r="NZ7" s="162">
        <f>Seniori!NZ7</f>
        <v>0</v>
      </c>
      <c r="OA7" s="162">
        <f>Seniori!OA7</f>
        <v>0</v>
      </c>
      <c r="OB7" s="162"/>
      <c r="OC7" s="162"/>
      <c r="OD7" s="162">
        <f>Seniori!OD7</f>
        <v>0</v>
      </c>
      <c r="OE7" s="162">
        <f>Seniori!OE7</f>
        <v>0</v>
      </c>
      <c r="OF7" s="162">
        <f>Seniori!OF7</f>
        <v>0</v>
      </c>
      <c r="OG7" s="162">
        <f>Seniori!OG7</f>
        <v>0</v>
      </c>
      <c r="OH7" s="162">
        <f>Seniori!OH7</f>
        <v>0</v>
      </c>
      <c r="OI7" s="162">
        <f>Seniori!OI7</f>
        <v>0</v>
      </c>
      <c r="OJ7" s="162">
        <f>Seniori!OJ7</f>
        <v>0</v>
      </c>
      <c r="OK7" s="162">
        <f>Seniori!OK7</f>
        <v>0</v>
      </c>
      <c r="OL7" s="162">
        <f>Seniori!OL7</f>
        <v>0</v>
      </c>
      <c r="OM7" s="162"/>
      <c r="ON7" s="162">
        <f>Seniori!ON7</f>
        <v>0</v>
      </c>
      <c r="OO7" s="162"/>
      <c r="OP7" s="162">
        <f>Seniori!OP7</f>
        <v>0</v>
      </c>
      <c r="OQ7" s="162"/>
      <c r="OR7" s="162">
        <f>Seniori!OR7</f>
        <v>0</v>
      </c>
      <c r="OS7" s="162"/>
      <c r="OT7" s="162"/>
      <c r="OU7" s="162"/>
      <c r="OV7" s="162">
        <f>Seniori!OV7</f>
        <v>0</v>
      </c>
      <c r="OW7" s="162">
        <f>Seniori!OW7</f>
        <v>0</v>
      </c>
      <c r="OX7" s="162"/>
      <c r="OY7" s="162"/>
      <c r="OZ7" s="162"/>
      <c r="PA7" s="162">
        <f>Seniori!PA7</f>
        <v>0</v>
      </c>
      <c r="PB7" s="162">
        <f>Seniori!PB7</f>
        <v>0</v>
      </c>
      <c r="PC7" s="162">
        <f>Seniori!PC7</f>
        <v>0</v>
      </c>
      <c r="PD7" s="162">
        <f>Seniori!PD7</f>
        <v>0</v>
      </c>
      <c r="PE7" s="162">
        <f>Seniori!PE7</f>
        <v>0</v>
      </c>
      <c r="PF7" s="162">
        <f>Seniori!PF7</f>
        <v>0</v>
      </c>
      <c r="PG7" s="162"/>
      <c r="PH7" s="162">
        <f>Seniori!PH7</f>
        <v>0</v>
      </c>
      <c r="PI7" s="162">
        <f>Seniori!PI7</f>
        <v>0</v>
      </c>
      <c r="PJ7" s="162">
        <f>Seniori!PJ7</f>
        <v>0</v>
      </c>
      <c r="PK7" s="162">
        <f>Seniori!PK7</f>
        <v>0</v>
      </c>
      <c r="PL7" s="162">
        <f>Seniori!PL7</f>
        <v>0</v>
      </c>
      <c r="PM7" s="162">
        <f>Seniori!PM7</f>
        <v>0</v>
      </c>
      <c r="PN7" s="162">
        <f>Seniori!PN7</f>
        <v>0</v>
      </c>
      <c r="PO7" s="162">
        <f>Seniori!PO7</f>
        <v>0</v>
      </c>
      <c r="PP7" s="162">
        <f>Seniori!PP7</f>
        <v>0</v>
      </c>
      <c r="PQ7" s="162">
        <f>Seniori!PQ7</f>
        <v>0</v>
      </c>
      <c r="PR7" s="162">
        <f>Seniori!PR7</f>
        <v>0</v>
      </c>
      <c r="PS7" s="162">
        <f>Seniori!PS7</f>
        <v>0</v>
      </c>
      <c r="PT7" s="162">
        <f>Seniori!PT7</f>
        <v>0</v>
      </c>
      <c r="PU7" s="162">
        <f>Seniori!PU7</f>
        <v>0</v>
      </c>
      <c r="PV7" s="162">
        <f>Seniori!PV7</f>
        <v>0</v>
      </c>
      <c r="PW7" s="162">
        <f>Seniori!PW7</f>
        <v>0</v>
      </c>
      <c r="PX7" s="162">
        <f>Seniori!PX7</f>
        <v>0</v>
      </c>
      <c r="PY7" s="162">
        <f>Seniori!PY7</f>
        <v>0</v>
      </c>
      <c r="PZ7" s="162">
        <f>Seniori!PZ7</f>
        <v>0</v>
      </c>
      <c r="QA7" s="162">
        <f>Seniori!QA7</f>
        <v>0</v>
      </c>
      <c r="QB7" s="162">
        <f>Seniori!QB7</f>
        <v>0</v>
      </c>
      <c r="QC7" s="162">
        <f>Seniori!QC7</f>
        <v>0</v>
      </c>
      <c r="QD7" s="162">
        <f>Seniori!QD7</f>
        <v>0</v>
      </c>
      <c r="QE7" s="162"/>
      <c r="QF7" s="162"/>
      <c r="QG7" s="162">
        <f>Seniori!QG7</f>
        <v>0</v>
      </c>
      <c r="QH7" s="162">
        <f>Seniori!QH7</f>
        <v>0</v>
      </c>
      <c r="QI7" s="162">
        <f>Seniori!QI7</f>
        <v>0</v>
      </c>
      <c r="QJ7" s="162">
        <f>Seniori!QJ7</f>
        <v>0</v>
      </c>
      <c r="QK7" s="162">
        <f>Seniori!QK7</f>
        <v>0</v>
      </c>
      <c r="QL7" s="162">
        <f>Seniori!QL7</f>
        <v>0</v>
      </c>
      <c r="QM7" s="162">
        <f>Seniori!QM7</f>
        <v>0</v>
      </c>
      <c r="QN7" s="162">
        <f>Seniori!QN7</f>
        <v>0</v>
      </c>
      <c r="QO7" s="162">
        <f>Seniori!QO7</f>
        <v>0</v>
      </c>
      <c r="QP7" s="162">
        <f>Seniori!QP7</f>
        <v>0</v>
      </c>
      <c r="QQ7" s="162">
        <f>Seniori!QQ7</f>
        <v>0</v>
      </c>
      <c r="QR7" s="162">
        <f>Seniori!QR7</f>
        <v>0</v>
      </c>
      <c r="QS7" s="162">
        <f>Seniori!QS7</f>
        <v>0</v>
      </c>
      <c r="QT7" s="162"/>
      <c r="QU7" s="162">
        <f>Seniori!QU7</f>
        <v>0</v>
      </c>
      <c r="QV7" s="162">
        <f>Seniori!QV7</f>
        <v>0</v>
      </c>
      <c r="QW7" s="162">
        <f>Seniori!QW7</f>
        <v>0</v>
      </c>
      <c r="QX7" s="162">
        <f>Seniori!QX7</f>
        <v>0</v>
      </c>
      <c r="QY7" s="162">
        <f>Seniori!QY7</f>
        <v>0</v>
      </c>
      <c r="QZ7" s="162">
        <f>Seniori!QZ7</f>
        <v>0</v>
      </c>
      <c r="RA7" s="162">
        <f>Seniori!RA7</f>
        <v>0</v>
      </c>
      <c r="RB7" s="162">
        <f>Seniori!RB7</f>
        <v>0</v>
      </c>
      <c r="RC7" s="162">
        <f>Seniori!RC7</f>
        <v>0</v>
      </c>
      <c r="RD7" s="162">
        <f>Seniori!RD7</f>
        <v>0</v>
      </c>
      <c r="RE7" s="162">
        <f>Seniori!RE7</f>
        <v>0</v>
      </c>
      <c r="RF7" s="162"/>
      <c r="RG7" s="162">
        <f>Seniori!RG7</f>
        <v>0</v>
      </c>
      <c r="RH7" s="162">
        <f>Seniori!RH7</f>
        <v>0</v>
      </c>
      <c r="RI7" s="162">
        <f>Seniori!RI7</f>
        <v>0</v>
      </c>
      <c r="RJ7" s="162">
        <f>Seniori!RJ7</f>
        <v>0</v>
      </c>
      <c r="RK7" s="162">
        <f>Seniori!RK7</f>
        <v>0</v>
      </c>
      <c r="RL7" s="162">
        <f>Seniori!RL7</f>
        <v>0</v>
      </c>
      <c r="RM7" s="162">
        <f>Seniori!RM7</f>
        <v>0</v>
      </c>
      <c r="RN7" s="162">
        <f>Seniori!RN7</f>
        <v>0</v>
      </c>
      <c r="RO7" s="162">
        <f>Seniori!RO7</f>
        <v>0</v>
      </c>
      <c r="RP7" s="162">
        <f>Seniori!RP7</f>
        <v>0</v>
      </c>
      <c r="RQ7" s="162">
        <f>Seniori!RQ7</f>
        <v>0</v>
      </c>
      <c r="RR7" s="162">
        <f>Seniori!RR7</f>
        <v>0</v>
      </c>
      <c r="RS7" s="162">
        <f>Seniori!RS7</f>
        <v>0</v>
      </c>
      <c r="RT7" s="162">
        <f>Seniori!RT7</f>
        <v>0</v>
      </c>
      <c r="RU7" s="162">
        <f>Seniori!RU7</f>
        <v>0</v>
      </c>
      <c r="RV7" s="162"/>
      <c r="RW7" s="162"/>
      <c r="RX7" s="162"/>
      <c r="RY7" s="162">
        <f>Seniori!RY7</f>
        <v>0</v>
      </c>
      <c r="RZ7" s="162">
        <f>Seniori!RZ7</f>
        <v>0</v>
      </c>
      <c r="SA7" s="162">
        <f>Seniori!SA7</f>
        <v>0</v>
      </c>
      <c r="SB7" s="162">
        <f>Seniori!SB7</f>
        <v>0</v>
      </c>
      <c r="SC7" s="162">
        <f>Seniori!SC7</f>
        <v>0</v>
      </c>
      <c r="SD7" s="162">
        <f>Seniori!SD7</f>
        <v>0</v>
      </c>
      <c r="SE7" s="162">
        <f>Seniori!SE7</f>
        <v>0</v>
      </c>
      <c r="SF7" s="162">
        <f>Seniori!SF7</f>
        <v>0</v>
      </c>
      <c r="SG7" s="162">
        <f>Seniori!SG7</f>
        <v>0</v>
      </c>
      <c r="SH7" s="162">
        <f>Seniori!SH7</f>
        <v>0</v>
      </c>
      <c r="SI7" s="162">
        <f>Seniori!SI7</f>
        <v>0</v>
      </c>
      <c r="SJ7" s="162">
        <f>Seniori!SJ7</f>
        <v>0</v>
      </c>
      <c r="SK7" s="162">
        <f>Seniori!SK7</f>
        <v>0</v>
      </c>
      <c r="SL7" s="162">
        <f>Seniori!SL7</f>
        <v>0</v>
      </c>
      <c r="SM7" s="162">
        <f>Seniori!SM7</f>
        <v>0</v>
      </c>
      <c r="SN7" s="162">
        <f>Seniori!SN7</f>
        <v>0</v>
      </c>
      <c r="SO7" s="162">
        <f>Seniori!SO7</f>
        <v>0</v>
      </c>
      <c r="SP7" s="162">
        <f>Seniori!SP7</f>
        <v>0</v>
      </c>
      <c r="SQ7" s="162">
        <f>Seniori!SQ7</f>
        <v>0</v>
      </c>
      <c r="SR7" s="162">
        <f>Seniori!SR7</f>
        <v>0</v>
      </c>
      <c r="SS7" s="162">
        <f>Seniori!SS7</f>
        <v>0</v>
      </c>
      <c r="ST7" s="162">
        <f>Seniori!ST7</f>
        <v>0</v>
      </c>
      <c r="SU7" s="162">
        <f>Seniori!SU7</f>
        <v>0</v>
      </c>
      <c r="SV7" s="162">
        <f>Seniori!SV7</f>
        <v>0</v>
      </c>
      <c r="SW7" s="162">
        <f>Seniori!SW7</f>
        <v>0</v>
      </c>
      <c r="SX7" s="162">
        <f>Seniori!SX7</f>
        <v>0</v>
      </c>
      <c r="SY7" s="162">
        <f>Seniori!SY7</f>
        <v>0</v>
      </c>
      <c r="SZ7" s="162">
        <f>Seniori!SZ7</f>
        <v>0</v>
      </c>
      <c r="TA7" s="162">
        <f>Seniori!TA7</f>
        <v>0</v>
      </c>
      <c r="TB7" s="162">
        <f>Seniori!TB7</f>
        <v>0</v>
      </c>
    </row>
    <row r="8" spans="1:522" s="1" customFormat="1" ht="18" customHeight="1" x14ac:dyDescent="0.25">
      <c r="A8" s="202"/>
      <c r="B8" s="205"/>
      <c r="C8" s="205"/>
      <c r="D8" s="205"/>
      <c r="E8" s="205"/>
      <c r="F8" s="205"/>
      <c r="G8" s="205"/>
      <c r="H8" s="76"/>
      <c r="I8" s="198"/>
      <c r="J8" s="198"/>
      <c r="K8" s="163" t="str">
        <f>Seniori!K8</f>
        <v>P1</v>
      </c>
      <c r="L8" s="163" t="str">
        <f>Seniori!L8</f>
        <v>P3</v>
      </c>
      <c r="M8" s="163" t="str">
        <f>Seniori!M8</f>
        <v>4r</v>
      </c>
      <c r="N8" s="163" t="str">
        <f>Seniori!N8</f>
        <v>5rU</v>
      </c>
      <c r="O8" s="163" t="str">
        <f>Seniori!O8</f>
        <v>DUA</v>
      </c>
      <c r="P8" s="163" t="str">
        <f>Seniori!P8</f>
        <v>DD</v>
      </c>
      <c r="Q8" s="163" t="str">
        <f>Seniori!Q8</f>
        <v>YD</v>
      </c>
      <c r="R8" s="163" t="str">
        <f>Seniori!R8</f>
        <v>IMII</v>
      </c>
      <c r="S8" s="163" t="str">
        <f>Seniori!S8</f>
        <v>P1</v>
      </c>
      <c r="T8" s="163" t="str">
        <f>Seniori!T8</f>
        <v>P3</v>
      </c>
      <c r="U8" s="163" t="str">
        <f>Seniori!U8</f>
        <v>4r</v>
      </c>
      <c r="V8" s="163" t="str">
        <f>Seniori!V8</f>
        <v>DUA</v>
      </c>
      <c r="W8" s="163" t="str">
        <f>Seniori!W8</f>
        <v>DJ</v>
      </c>
      <c r="X8" s="163" t="str">
        <f>Seniori!X8</f>
        <v>SG</v>
      </c>
      <c r="Y8" s="163" t="str">
        <f>Seniori!Y8</f>
        <v>IMI</v>
      </c>
      <c r="Z8" s="163" t="str">
        <f>Seniori!Z8</f>
        <v>Z2</v>
      </c>
      <c r="AA8" s="163" t="str">
        <f>Seniori!AA8</f>
        <v>Z3</v>
      </c>
      <c r="AB8" s="163" t="str">
        <f>Seniori!AB8</f>
        <v>P1</v>
      </c>
      <c r="AC8" s="163" t="str">
        <f>Seniori!AC8</f>
        <v>P3</v>
      </c>
      <c r="AD8" s="163" t="str">
        <f>Seniori!AD8</f>
        <v>DUA</v>
      </c>
      <c r="AE8" s="163" t="str">
        <f>Seniori!AE8</f>
        <v>DD</v>
      </c>
      <c r="AF8" s="163" t="str">
        <f>Seniori!AF8</f>
        <v>PD</v>
      </c>
      <c r="AG8" s="163" t="str">
        <f>Seniori!AG8</f>
        <v>Z2</v>
      </c>
      <c r="AH8" s="163" t="str">
        <f>Seniori!AH8</f>
        <v>Z3</v>
      </c>
      <c r="AI8" s="163" t="str">
        <f>Seniori!AI8</f>
        <v>P3</v>
      </c>
      <c r="AJ8" s="163" t="str">
        <f>Seniori!AJ8</f>
        <v>4r</v>
      </c>
      <c r="AK8" s="163" t="str">
        <f>Seniori!AK8</f>
        <v>5rU</v>
      </c>
      <c r="AL8" s="163" t="str">
        <f>Seniori!AL8</f>
        <v>DUA</v>
      </c>
      <c r="AM8" s="163" t="str">
        <f>Seniori!AM8</f>
        <v>DD</v>
      </c>
      <c r="AN8" s="163" t="str">
        <f>Seniori!AN8</f>
        <v>SG</v>
      </c>
      <c r="AO8" s="163" t="str">
        <f>Seniori!AO8</f>
        <v>PD</v>
      </c>
      <c r="AP8" s="163" t="str">
        <f>Seniori!AP8</f>
        <v>IMII</v>
      </c>
      <c r="AQ8" s="163" t="str">
        <f>Seniori!AQ8</f>
        <v>Z3</v>
      </c>
      <c r="AR8" s="163" t="str">
        <f>Seniori!AR8</f>
        <v>P3</v>
      </c>
      <c r="AS8" s="163" t="str">
        <f>Seniori!AS8</f>
        <v>4r</v>
      </c>
      <c r="AT8" s="163" t="str">
        <f>Seniori!AT8</f>
        <v>DUA</v>
      </c>
      <c r="AU8" s="163" t="str">
        <f>Seniori!AU8</f>
        <v>DJ</v>
      </c>
      <c r="AV8" s="163" t="str">
        <f>Seniori!AV8</f>
        <v>4r</v>
      </c>
      <c r="AW8" s="163" t="str">
        <f>Seniori!AW8</f>
        <v>LP4</v>
      </c>
      <c r="AX8" s="163" t="str">
        <f>Seniori!AX8</f>
        <v>4r</v>
      </c>
      <c r="AY8" s="163" t="str">
        <f>Seniori!AY8</f>
        <v>LP5</v>
      </c>
      <c r="AZ8" s="163" t="str">
        <f>Seniori!AZ8</f>
        <v>LP4</v>
      </c>
      <c r="BA8" s="163" t="str">
        <f>Seniori!BA8</f>
        <v>4r</v>
      </c>
      <c r="BB8" s="163" t="str">
        <f>Seniori!BB8</f>
        <v>DUB</v>
      </c>
      <c r="BC8" s="163" t="str">
        <f>Seniori!BC8</f>
        <v>YD</v>
      </c>
      <c r="BD8" s="163" t="str">
        <f>Seniori!BD8</f>
        <v>YJ</v>
      </c>
      <c r="BE8" s="163" t="str">
        <f>Seniori!BE8</f>
        <v>DD</v>
      </c>
      <c r="BF8" s="163" t="str">
        <f>Seniori!BF8</f>
        <v>DJ</v>
      </c>
      <c r="BG8" s="163" t="str">
        <f>Seniori!BG8</f>
        <v>Yv</v>
      </c>
      <c r="BH8" s="163" t="str">
        <f>Seniori!BH8</f>
        <v>Z2</v>
      </c>
      <c r="BI8" s="163" t="str">
        <f>Seniori!BI8</f>
        <v>Z3</v>
      </c>
      <c r="BJ8" s="163" t="str">
        <f>Seniori!BJ8</f>
        <v>P1</v>
      </c>
      <c r="BK8" s="163" t="str">
        <f>Seniori!BK8</f>
        <v>P3</v>
      </c>
      <c r="BL8" s="163" t="str">
        <f>Seniori!BL8</f>
        <v>DD</v>
      </c>
      <c r="BM8" s="163" t="str">
        <f>Seniori!BM8</f>
        <v>DUA</v>
      </c>
      <c r="BN8" s="163" t="str">
        <f>Seniori!BN8</f>
        <v>PJ</v>
      </c>
      <c r="BO8" s="163" t="str">
        <f>Seniori!BO8</f>
        <v>4r</v>
      </c>
      <c r="BP8" s="163" t="str">
        <f>Seniori!BP8</f>
        <v>5rU</v>
      </c>
      <c r="BQ8" s="163" t="str">
        <f>Seniori!BQ8</f>
        <v>SG</v>
      </c>
      <c r="BR8" s="163" t="str">
        <f>Seniori!BR8</f>
        <v>4r</v>
      </c>
      <c r="BS8" s="163" t="str">
        <f>Seniori!BS8</f>
        <v>5rU</v>
      </c>
      <c r="BT8" s="163" t="str">
        <f>Seniori!BT8</f>
        <v>DUB</v>
      </c>
      <c r="BU8" s="163" t="str">
        <f>Seniori!BU8</f>
        <v>DJ</v>
      </c>
      <c r="BV8" s="163" t="str">
        <f>Seniori!BV8</f>
        <v>JJ</v>
      </c>
      <c r="BW8" s="163" t="str">
        <f>Seniori!BW8</f>
        <v>YJ</v>
      </c>
      <c r="BX8" s="163">
        <f>Seniori!BX8</f>
        <v>0</v>
      </c>
      <c r="BY8" s="163">
        <f>Seniori!BY8</f>
        <v>0</v>
      </c>
      <c r="BZ8" s="163">
        <f>Seniori!BZ8</f>
        <v>0</v>
      </c>
      <c r="CA8" s="163">
        <f>Seniori!CA8</f>
        <v>0</v>
      </c>
      <c r="CB8" s="163">
        <f>Seniori!CB8</f>
        <v>0</v>
      </c>
      <c r="CC8" s="163">
        <f>Seniori!CC8</f>
        <v>0</v>
      </c>
      <c r="CD8" s="163">
        <f>Seniori!CD8</f>
        <v>0</v>
      </c>
      <c r="CE8" s="163">
        <f>Seniori!CE8</f>
        <v>0</v>
      </c>
      <c r="CF8" s="163">
        <f>Seniori!CF8</f>
        <v>0</v>
      </c>
      <c r="CG8" s="163">
        <f>Seniori!CG8</f>
        <v>0</v>
      </c>
      <c r="CH8" s="163">
        <f>Seniori!CH8</f>
        <v>0</v>
      </c>
      <c r="CI8" s="163">
        <f>Seniori!CI8</f>
        <v>0</v>
      </c>
      <c r="CJ8" s="163">
        <f>Seniori!CJ8</f>
        <v>0</v>
      </c>
      <c r="CK8" s="163">
        <f>Seniori!CK8</f>
        <v>0</v>
      </c>
      <c r="CL8" s="163">
        <f>Seniori!CL8</f>
        <v>0</v>
      </c>
      <c r="CM8" s="163">
        <f>Seniori!CM8</f>
        <v>0</v>
      </c>
      <c r="CN8" s="163">
        <f>Seniori!CN8</f>
        <v>0</v>
      </c>
      <c r="CO8" s="163">
        <f>Seniori!CO8</f>
        <v>0</v>
      </c>
      <c r="CP8" s="163">
        <f>Seniori!CP8</f>
        <v>0</v>
      </c>
      <c r="CQ8" s="163">
        <f>Seniori!CQ8</f>
        <v>0</v>
      </c>
      <c r="CR8" s="163">
        <f>Seniori!CR8</f>
        <v>0</v>
      </c>
      <c r="CS8" s="163">
        <f>Seniori!CS8</f>
        <v>0</v>
      </c>
      <c r="CT8" s="163">
        <f>Seniori!CT8</f>
        <v>0</v>
      </c>
      <c r="CU8" s="163">
        <f>Seniori!CU8</f>
        <v>0</v>
      </c>
      <c r="CV8" s="163">
        <f>Seniori!CV8</f>
        <v>0</v>
      </c>
      <c r="CW8" s="163">
        <f>Seniori!CW8</f>
        <v>0</v>
      </c>
      <c r="CX8" s="163">
        <f>Seniori!CX8</f>
        <v>0</v>
      </c>
      <c r="CY8" s="163">
        <f>Seniori!CY8</f>
        <v>0</v>
      </c>
      <c r="CZ8" s="163">
        <f>Seniori!CZ8</f>
        <v>0</v>
      </c>
      <c r="DA8" s="163">
        <f>Seniori!DA8</f>
        <v>0</v>
      </c>
      <c r="DB8" s="163">
        <f>Seniori!DB8</f>
        <v>0</v>
      </c>
      <c r="DC8" s="163">
        <f>Seniori!DC8</f>
        <v>0</v>
      </c>
      <c r="DD8" s="163">
        <f>Seniori!DD8</f>
        <v>0</v>
      </c>
      <c r="DE8" s="163">
        <f>Seniori!DE8</f>
        <v>0</v>
      </c>
      <c r="DF8" s="163">
        <f>Seniori!DF8</f>
        <v>0</v>
      </c>
      <c r="DG8" s="163">
        <f>Seniori!DG8</f>
        <v>0</v>
      </c>
      <c r="DH8" s="163">
        <f>Seniori!DH8</f>
        <v>0</v>
      </c>
      <c r="DI8" s="163">
        <f>Seniori!DI8</f>
        <v>0</v>
      </c>
      <c r="DJ8" s="163">
        <f>Seniori!DJ8</f>
        <v>0</v>
      </c>
      <c r="DK8" s="163">
        <f>Seniori!DK8</f>
        <v>0</v>
      </c>
      <c r="DL8" s="163">
        <f>Seniori!DL8</f>
        <v>0</v>
      </c>
      <c r="DM8" s="163">
        <f>Seniori!DM8</f>
        <v>0</v>
      </c>
      <c r="DN8" s="163">
        <f>Seniori!DN8</f>
        <v>0</v>
      </c>
      <c r="DO8" s="163">
        <f>Seniori!DO8</f>
        <v>0</v>
      </c>
      <c r="DP8" s="163">
        <f>Seniori!DP8</f>
        <v>0</v>
      </c>
      <c r="DQ8" s="163">
        <f>Seniori!DQ8</f>
        <v>0</v>
      </c>
      <c r="DR8" s="163">
        <f>Seniori!DR8</f>
        <v>0</v>
      </c>
      <c r="DS8" s="163">
        <f>Seniori!DS8</f>
        <v>0</v>
      </c>
      <c r="DT8" s="163">
        <f>Seniori!DT8</f>
        <v>0</v>
      </c>
      <c r="DU8" s="163">
        <f>Seniori!DU8</f>
        <v>0</v>
      </c>
      <c r="DV8" s="163">
        <f>Seniori!DV8</f>
        <v>0</v>
      </c>
      <c r="DW8" s="163">
        <f>Seniori!DW8</f>
        <v>0</v>
      </c>
      <c r="DX8" s="163">
        <f>Seniori!DX8</f>
        <v>0</v>
      </c>
      <c r="DY8" s="163">
        <f>Seniori!DY8</f>
        <v>0</v>
      </c>
      <c r="DZ8" s="163">
        <f>Seniori!DZ8</f>
        <v>0</v>
      </c>
      <c r="EA8" s="163">
        <f>Seniori!EA8</f>
        <v>0</v>
      </c>
      <c r="EB8" s="163">
        <f>Seniori!EB8</f>
        <v>0</v>
      </c>
      <c r="EC8" s="163">
        <f>Seniori!EC8</f>
        <v>0</v>
      </c>
      <c r="ED8" s="163">
        <f>Seniori!ED8</f>
        <v>0</v>
      </c>
      <c r="EE8" s="163">
        <f>Seniori!EE8</f>
        <v>0</v>
      </c>
      <c r="EF8" s="163">
        <f>Seniori!EF8</f>
        <v>0</v>
      </c>
      <c r="EG8" s="163">
        <f>Seniori!EG8</f>
        <v>0</v>
      </c>
      <c r="EH8" s="163">
        <f>Seniori!EH8</f>
        <v>0</v>
      </c>
      <c r="EI8" s="163">
        <f>Seniori!EI8</f>
        <v>0</v>
      </c>
      <c r="EJ8" s="163">
        <f>Seniori!EJ8</f>
        <v>0</v>
      </c>
      <c r="EK8" s="163">
        <f>Seniori!EK8</f>
        <v>0</v>
      </c>
      <c r="EL8" s="163">
        <f>Seniori!EL8</f>
        <v>0</v>
      </c>
      <c r="EM8" s="163">
        <f>Seniori!EM8</f>
        <v>0</v>
      </c>
      <c r="EN8" s="163">
        <f>Seniori!EN8</f>
        <v>0</v>
      </c>
      <c r="EO8" s="163">
        <f>Seniori!EO8</f>
        <v>0</v>
      </c>
      <c r="EP8" s="163">
        <f>Seniori!EP8</f>
        <v>0</v>
      </c>
      <c r="EQ8" s="163">
        <f>Seniori!EQ8</f>
        <v>0</v>
      </c>
      <c r="ER8" s="163">
        <f>Seniori!ER8</f>
        <v>0</v>
      </c>
      <c r="ES8" s="163">
        <f>Seniori!ES8</f>
        <v>0</v>
      </c>
      <c r="ET8" s="163">
        <f>Seniori!ET8</f>
        <v>0</v>
      </c>
      <c r="EU8" s="163">
        <f>Seniori!EU8</f>
        <v>0</v>
      </c>
      <c r="EV8" s="163">
        <f>Seniori!EV8</f>
        <v>0</v>
      </c>
      <c r="EW8" s="163">
        <f>Seniori!EW8</f>
        <v>0</v>
      </c>
      <c r="EX8" s="163">
        <f>Seniori!EX8</f>
        <v>0</v>
      </c>
      <c r="EY8" s="163">
        <f>Seniori!EY8</f>
        <v>0</v>
      </c>
      <c r="EZ8" s="163">
        <f>Seniori!EZ8</f>
        <v>0</v>
      </c>
      <c r="FA8" s="163">
        <f>Seniori!FA8</f>
        <v>0</v>
      </c>
      <c r="FB8" s="163">
        <f>Seniori!FB8</f>
        <v>0</v>
      </c>
      <c r="FC8" s="163">
        <f>Seniori!FC8</f>
        <v>0</v>
      </c>
      <c r="FD8" s="163">
        <f>Seniori!FD8</f>
        <v>0</v>
      </c>
      <c r="FE8" s="163">
        <f>Seniori!FE8</f>
        <v>0</v>
      </c>
      <c r="FF8" s="163">
        <f>Seniori!FF8</f>
        <v>0</v>
      </c>
      <c r="FG8" s="163">
        <f>Seniori!FG8</f>
        <v>0</v>
      </c>
      <c r="FH8" s="163">
        <f>Seniori!FH8</f>
        <v>0</v>
      </c>
      <c r="FI8" s="163">
        <f>Seniori!FI8</f>
        <v>0</v>
      </c>
      <c r="FJ8" s="163">
        <f>Seniori!FJ8</f>
        <v>0</v>
      </c>
      <c r="FK8" s="163">
        <f>Seniori!FK8</f>
        <v>0</v>
      </c>
      <c r="FL8" s="163">
        <f>Seniori!FL8</f>
        <v>0</v>
      </c>
      <c r="FM8" s="163">
        <f>Seniori!FM8</f>
        <v>0</v>
      </c>
      <c r="FN8" s="163">
        <f>Seniori!FN8</f>
        <v>0</v>
      </c>
      <c r="FO8" s="163">
        <f>Seniori!FO8</f>
        <v>0</v>
      </c>
      <c r="FP8" s="163">
        <f>Seniori!FP8</f>
        <v>0</v>
      </c>
      <c r="FQ8" s="163">
        <f>Seniori!FQ8</f>
        <v>0</v>
      </c>
      <c r="FR8" s="163">
        <f>Seniori!FR8</f>
        <v>0</v>
      </c>
      <c r="FS8" s="163">
        <f>Seniori!FS8</f>
        <v>0</v>
      </c>
      <c r="FT8" s="163">
        <f>Seniori!FT8</f>
        <v>0</v>
      </c>
      <c r="FU8" s="163">
        <f>Seniori!FU8</f>
        <v>0</v>
      </c>
      <c r="FV8" s="163">
        <f>Seniori!FV8</f>
        <v>0</v>
      </c>
      <c r="FW8" s="163">
        <f>Seniori!FW8</f>
        <v>0</v>
      </c>
      <c r="FX8" s="163">
        <f>Seniori!FX8</f>
        <v>0</v>
      </c>
      <c r="FY8" s="163">
        <f>Seniori!FY8</f>
        <v>0</v>
      </c>
      <c r="FZ8" s="163">
        <f>Seniori!FZ8</f>
        <v>0</v>
      </c>
      <c r="GA8" s="163">
        <f>Seniori!GA8</f>
        <v>0</v>
      </c>
      <c r="GB8" s="163">
        <f>Seniori!GB8</f>
        <v>0</v>
      </c>
      <c r="GC8" s="163">
        <f>Seniori!GC8</f>
        <v>0</v>
      </c>
      <c r="GD8" s="163">
        <f>Seniori!GD8</f>
        <v>0</v>
      </c>
      <c r="GE8" s="163">
        <f>Seniori!GE8</f>
        <v>0</v>
      </c>
      <c r="GF8" s="163">
        <f>Seniori!GF8</f>
        <v>0</v>
      </c>
      <c r="GG8" s="163">
        <f>Seniori!GG8</f>
        <v>0</v>
      </c>
      <c r="GH8" s="163">
        <f>Seniori!GH8</f>
        <v>0</v>
      </c>
      <c r="GI8" s="163">
        <f>Seniori!GI8</f>
        <v>0</v>
      </c>
      <c r="GJ8" s="163">
        <f>Seniori!GJ8</f>
        <v>0</v>
      </c>
      <c r="GK8" s="163">
        <f>Seniori!GK8</f>
        <v>0</v>
      </c>
      <c r="GL8" s="163">
        <f>Seniori!GL8</f>
        <v>0</v>
      </c>
      <c r="GM8" s="163">
        <f>Seniori!GM8</f>
        <v>0</v>
      </c>
      <c r="GN8" s="163">
        <f>Seniori!GN8</f>
        <v>0</v>
      </c>
      <c r="GO8" s="163">
        <f>Seniori!GO8</f>
        <v>0</v>
      </c>
      <c r="GP8" s="163">
        <f>Seniori!GP8</f>
        <v>0</v>
      </c>
      <c r="GQ8" s="163">
        <f>Seniori!GQ8</f>
        <v>0</v>
      </c>
      <c r="GR8" s="163">
        <f>Seniori!GR8</f>
        <v>0</v>
      </c>
      <c r="GS8" s="163">
        <f>Seniori!GS8</f>
        <v>0</v>
      </c>
      <c r="GT8" s="163">
        <f>Seniori!GT8</f>
        <v>0</v>
      </c>
      <c r="GU8" s="163">
        <f>Seniori!GU8</f>
        <v>0</v>
      </c>
      <c r="GV8" s="163">
        <f>Seniori!GV8</f>
        <v>0</v>
      </c>
      <c r="GW8" s="163">
        <f>Seniori!GW8</f>
        <v>0</v>
      </c>
      <c r="GX8" s="163">
        <f>Seniori!GX8</f>
        <v>0</v>
      </c>
      <c r="GY8" s="163">
        <f>Seniori!GY8</f>
        <v>0</v>
      </c>
      <c r="GZ8" s="163">
        <f>Seniori!GZ8</f>
        <v>0</v>
      </c>
      <c r="HA8" s="163">
        <f>Seniori!HA8</f>
        <v>0</v>
      </c>
      <c r="HB8" s="163">
        <f>Seniori!HB8</f>
        <v>0</v>
      </c>
      <c r="HC8" s="163">
        <f>Seniori!HC8</f>
        <v>0</v>
      </c>
      <c r="HD8" s="163">
        <f>Seniori!HD8</f>
        <v>0</v>
      </c>
      <c r="HE8" s="163">
        <f>Seniori!HE8</f>
        <v>0</v>
      </c>
      <c r="HF8" s="163">
        <f>Seniori!HF8</f>
        <v>0</v>
      </c>
      <c r="HG8" s="163">
        <f>Seniori!HG8</f>
        <v>0</v>
      </c>
      <c r="HH8" s="163">
        <f>Seniori!HH8</f>
        <v>0</v>
      </c>
      <c r="HI8" s="163">
        <f>Seniori!HI8</f>
        <v>0</v>
      </c>
      <c r="HJ8" s="163">
        <f>Seniori!HJ8</f>
        <v>0</v>
      </c>
      <c r="HK8" s="163">
        <f>Seniori!HK8</f>
        <v>0</v>
      </c>
      <c r="HL8" s="163">
        <f>Seniori!HL8</f>
        <v>0</v>
      </c>
      <c r="HM8" s="163">
        <f>Seniori!HM8</f>
        <v>0</v>
      </c>
      <c r="HN8" s="163">
        <f>Seniori!HN8</f>
        <v>0</v>
      </c>
      <c r="HO8" s="163">
        <f>Seniori!HO8</f>
        <v>0</v>
      </c>
      <c r="HP8" s="163">
        <f>Seniori!HP8</f>
        <v>0</v>
      </c>
      <c r="HQ8" s="163">
        <f>Seniori!HQ8</f>
        <v>0</v>
      </c>
      <c r="HR8" s="163">
        <f>Seniori!HR8</f>
        <v>0</v>
      </c>
      <c r="HS8" s="163">
        <f>Seniori!HS8</f>
        <v>0</v>
      </c>
      <c r="HT8" s="163">
        <f>Seniori!HT8</f>
        <v>0</v>
      </c>
      <c r="HU8" s="163">
        <f>Seniori!HU8</f>
        <v>0</v>
      </c>
      <c r="HV8" s="163">
        <f>Seniori!HV8</f>
        <v>0</v>
      </c>
      <c r="HW8" s="163">
        <f>Seniori!HW8</f>
        <v>0</v>
      </c>
      <c r="HX8" s="163">
        <f>Seniori!HX8</f>
        <v>0</v>
      </c>
      <c r="HY8" s="163">
        <f>Seniori!HY8</f>
        <v>0</v>
      </c>
      <c r="HZ8" s="163">
        <f>Seniori!HZ8</f>
        <v>0</v>
      </c>
      <c r="IA8" s="163">
        <f>Seniori!IA8</f>
        <v>0</v>
      </c>
      <c r="IB8" s="163">
        <f>Seniori!IB8</f>
        <v>0</v>
      </c>
      <c r="IC8" s="163">
        <f>Seniori!IC8</f>
        <v>0</v>
      </c>
      <c r="ID8" s="163">
        <f>Seniori!ID8</f>
        <v>0</v>
      </c>
      <c r="IE8" s="163">
        <f>Seniori!IE8</f>
        <v>0</v>
      </c>
      <c r="IF8" s="163">
        <f>Seniori!IF8</f>
        <v>0</v>
      </c>
      <c r="IG8" s="163">
        <f>Seniori!IG8</f>
        <v>0</v>
      </c>
      <c r="IH8" s="163">
        <f>Seniori!IH8</f>
        <v>0</v>
      </c>
      <c r="II8" s="163">
        <f>Seniori!II8</f>
        <v>0</v>
      </c>
      <c r="IJ8" s="163">
        <f>Seniori!IJ8</f>
        <v>0</v>
      </c>
      <c r="IK8" s="163">
        <f>Seniori!IK8</f>
        <v>0</v>
      </c>
      <c r="IL8" s="163">
        <f>Seniori!IL8</f>
        <v>0</v>
      </c>
      <c r="IM8" s="163">
        <f>Seniori!IM8</f>
        <v>0</v>
      </c>
      <c r="IN8" s="163">
        <f>Seniori!IN8</f>
        <v>0</v>
      </c>
      <c r="IO8" s="163">
        <f>Seniori!IO8</f>
        <v>0</v>
      </c>
      <c r="IP8" s="163">
        <f>Seniori!IP8</f>
        <v>0</v>
      </c>
      <c r="IQ8" s="163">
        <f>Seniori!IQ8</f>
        <v>0</v>
      </c>
      <c r="IR8" s="163">
        <f>Seniori!IR8</f>
        <v>0</v>
      </c>
      <c r="IS8" s="163">
        <f>Seniori!IS8</f>
        <v>0</v>
      </c>
      <c r="IT8" s="163">
        <f>Seniori!IT8</f>
        <v>0</v>
      </c>
      <c r="IU8" s="163">
        <f>Seniori!IU8</f>
        <v>0</v>
      </c>
      <c r="IV8" s="163">
        <f>Seniori!IV8</f>
        <v>0</v>
      </c>
      <c r="IW8" s="163">
        <f>Seniori!IW8</f>
        <v>0</v>
      </c>
      <c r="IX8" s="163">
        <f>Seniori!IX8</f>
        <v>0</v>
      </c>
      <c r="IY8" s="163">
        <f>Seniori!IY8</f>
        <v>0</v>
      </c>
      <c r="IZ8" s="163">
        <f>Seniori!IZ8</f>
        <v>0</v>
      </c>
      <c r="JA8" s="163">
        <f>Seniori!JA8</f>
        <v>0</v>
      </c>
      <c r="JB8" s="163">
        <f>Seniori!JB8</f>
        <v>0</v>
      </c>
      <c r="JC8" s="163">
        <f>Seniori!JC8</f>
        <v>0</v>
      </c>
      <c r="JD8" s="163">
        <f>Seniori!JD8</f>
        <v>0</v>
      </c>
      <c r="JE8" s="163">
        <f>Seniori!JE8</f>
        <v>0</v>
      </c>
      <c r="JF8" s="163">
        <f>Seniori!JF8</f>
        <v>0</v>
      </c>
      <c r="JG8" s="163">
        <f>Seniori!JG8</f>
        <v>0</v>
      </c>
      <c r="JH8" s="163">
        <f>Seniori!JH8</f>
        <v>0</v>
      </c>
      <c r="JI8" s="163">
        <f>Seniori!JI8</f>
        <v>0</v>
      </c>
      <c r="JJ8" s="163">
        <f>Seniori!JJ8</f>
        <v>0</v>
      </c>
      <c r="JK8" s="163">
        <f>Seniori!JK8</f>
        <v>0</v>
      </c>
      <c r="JL8" s="163">
        <f>Seniori!JL8</f>
        <v>0</v>
      </c>
      <c r="JM8" s="163">
        <f>Seniori!JM8</f>
        <v>0</v>
      </c>
      <c r="JN8" s="163">
        <f>Seniori!JN8</f>
        <v>0</v>
      </c>
      <c r="JO8" s="163">
        <f>Seniori!JO8</f>
        <v>0</v>
      </c>
      <c r="JP8" s="163">
        <f>Seniori!JP8</f>
        <v>0</v>
      </c>
      <c r="JQ8" s="163">
        <f>Seniori!JQ8</f>
        <v>0</v>
      </c>
      <c r="JR8" s="163">
        <f>Seniori!JR8</f>
        <v>0</v>
      </c>
      <c r="JS8" s="163">
        <f>Seniori!JS8</f>
        <v>0</v>
      </c>
      <c r="JT8" s="163">
        <f>Seniori!JT8</f>
        <v>0</v>
      </c>
      <c r="JU8" s="163">
        <f>Seniori!JU8</f>
        <v>0</v>
      </c>
      <c r="JV8" s="163">
        <f>Seniori!JV8</f>
        <v>0</v>
      </c>
      <c r="JW8" s="163">
        <f>Seniori!JW8</f>
        <v>0</v>
      </c>
      <c r="JX8" s="163">
        <f>Seniori!JX8</f>
        <v>0</v>
      </c>
      <c r="JY8" s="163">
        <f>Seniori!JY8</f>
        <v>0</v>
      </c>
      <c r="JZ8" s="163">
        <f>Seniori!JZ8</f>
        <v>0</v>
      </c>
      <c r="KA8" s="163">
        <f>Seniori!KA8</f>
        <v>0</v>
      </c>
      <c r="KB8" s="163">
        <f>Seniori!KB8</f>
        <v>0</v>
      </c>
      <c r="KC8" s="163">
        <f>Seniori!KC8</f>
        <v>0</v>
      </c>
      <c r="KD8" s="163">
        <f>Seniori!KD8</f>
        <v>0</v>
      </c>
      <c r="KE8" s="163">
        <f>Seniori!KE8</f>
        <v>0</v>
      </c>
      <c r="KF8" s="163">
        <f>Seniori!KF8</f>
        <v>0</v>
      </c>
      <c r="KG8" s="163">
        <f>Seniori!KG8</f>
        <v>0</v>
      </c>
      <c r="KH8" s="163">
        <f>Seniori!KH8</f>
        <v>0</v>
      </c>
      <c r="KI8" s="163">
        <f>Seniori!KI8</f>
        <v>0</v>
      </c>
      <c r="KJ8" s="163">
        <f>Seniori!KJ8</f>
        <v>0</v>
      </c>
      <c r="KK8" s="163">
        <f>Seniori!KK8</f>
        <v>0</v>
      </c>
      <c r="KL8" s="163">
        <f>Seniori!KL8</f>
        <v>0</v>
      </c>
      <c r="KM8" s="163">
        <f>Seniori!KM8</f>
        <v>0</v>
      </c>
      <c r="KN8" s="163">
        <f>Seniori!KN8</f>
        <v>0</v>
      </c>
      <c r="KO8" s="163">
        <f>Seniori!KO8</f>
        <v>0</v>
      </c>
      <c r="KP8" s="163">
        <f>Seniori!KP8</f>
        <v>0</v>
      </c>
      <c r="KQ8" s="163">
        <f>Seniori!KQ8</f>
        <v>0</v>
      </c>
      <c r="KR8" s="163">
        <f>Seniori!KR8</f>
        <v>0</v>
      </c>
      <c r="KS8" s="163">
        <f>Seniori!KS8</f>
        <v>0</v>
      </c>
      <c r="KT8" s="163">
        <f>Seniori!KT8</f>
        <v>0</v>
      </c>
      <c r="KU8" s="163">
        <f>Seniori!KU8</f>
        <v>0</v>
      </c>
      <c r="KV8" s="163">
        <f>Seniori!KV8</f>
        <v>0</v>
      </c>
      <c r="KW8" s="163">
        <f>Seniori!KW8</f>
        <v>0</v>
      </c>
      <c r="KX8" s="163">
        <f>Seniori!KX8</f>
        <v>0</v>
      </c>
      <c r="KY8" s="163">
        <f>Seniori!KY8</f>
        <v>0</v>
      </c>
      <c r="KZ8" s="163">
        <f>Seniori!KZ8</f>
        <v>0</v>
      </c>
      <c r="LA8" s="163">
        <f>Seniori!LA8</f>
        <v>0</v>
      </c>
      <c r="LB8" s="163">
        <f>Seniori!LB8</f>
        <v>0</v>
      </c>
      <c r="LC8" s="163">
        <f>Seniori!LC8</f>
        <v>0</v>
      </c>
      <c r="LD8" s="163">
        <f>Seniori!LD8</f>
        <v>0</v>
      </c>
      <c r="LE8" s="163">
        <f>Seniori!LE8</f>
        <v>0</v>
      </c>
      <c r="LF8" s="163">
        <f>Seniori!LF8</f>
        <v>0</v>
      </c>
      <c r="LG8" s="163">
        <f>Seniori!LG8</f>
        <v>0</v>
      </c>
      <c r="LH8" s="163">
        <f>Seniori!LH8</f>
        <v>0</v>
      </c>
      <c r="LI8" s="163">
        <f>Seniori!LI8</f>
        <v>0</v>
      </c>
      <c r="LJ8" s="163">
        <f>Seniori!LJ8</f>
        <v>0</v>
      </c>
      <c r="LK8" s="163">
        <f>Seniori!LK8</f>
        <v>0</v>
      </c>
      <c r="LL8" s="163">
        <f>Seniori!LL8</f>
        <v>0</v>
      </c>
      <c r="LM8" s="163">
        <f>Seniori!LM8</f>
        <v>0</v>
      </c>
      <c r="LN8" s="163">
        <f>Seniori!LN8</f>
        <v>0</v>
      </c>
      <c r="LO8" s="163">
        <f>Seniori!LO8</f>
        <v>0</v>
      </c>
      <c r="LP8" s="163">
        <f>Seniori!LP8</f>
        <v>0</v>
      </c>
      <c r="LQ8" s="163">
        <f>Seniori!LQ8</f>
        <v>0</v>
      </c>
      <c r="LR8" s="163">
        <f>Seniori!LR8</f>
        <v>0</v>
      </c>
      <c r="LS8" s="163">
        <f>Seniori!LS8</f>
        <v>0</v>
      </c>
      <c r="LT8" s="163">
        <f>Seniori!LT8</f>
        <v>0</v>
      </c>
      <c r="LU8" s="163">
        <f>Seniori!LU8</f>
        <v>0</v>
      </c>
      <c r="LV8" s="172">
        <f>Seniori!LV8</f>
        <v>0</v>
      </c>
      <c r="LW8" s="172">
        <f>Seniori!LW8</f>
        <v>0</v>
      </c>
      <c r="LX8" s="172">
        <f>Seniori!LX8</f>
        <v>0</v>
      </c>
      <c r="LY8" s="172">
        <f>Seniori!LY8</f>
        <v>0</v>
      </c>
      <c r="LZ8" s="172">
        <f>Seniori!LZ8</f>
        <v>0</v>
      </c>
      <c r="MA8" s="172">
        <f>Seniori!MA8</f>
        <v>0</v>
      </c>
      <c r="MB8" s="172">
        <f>Seniori!MB8</f>
        <v>0</v>
      </c>
      <c r="MC8" s="172">
        <f>Seniori!MC8</f>
        <v>0</v>
      </c>
      <c r="MD8" s="172">
        <f>Seniori!MD8</f>
        <v>0</v>
      </c>
      <c r="ME8" s="172">
        <f>Seniori!ME8</f>
        <v>0</v>
      </c>
      <c r="MF8" s="172">
        <f>Seniori!MF8</f>
        <v>0</v>
      </c>
      <c r="MG8" s="172">
        <f>Seniori!MG8</f>
        <v>0</v>
      </c>
      <c r="MH8" s="172">
        <f>Seniori!MH8</f>
        <v>0</v>
      </c>
      <c r="MI8" s="172">
        <f>Seniori!MI8</f>
        <v>0</v>
      </c>
      <c r="MJ8" s="172">
        <f>Seniori!MJ8</f>
        <v>0</v>
      </c>
      <c r="MK8" s="172">
        <f>Seniori!MK8</f>
        <v>0</v>
      </c>
      <c r="ML8" s="172">
        <f>Seniori!ML8</f>
        <v>0</v>
      </c>
      <c r="MM8" s="172">
        <f>Seniori!MM8</f>
        <v>0</v>
      </c>
      <c r="MN8" s="172">
        <f>Seniori!MN8</f>
        <v>0</v>
      </c>
      <c r="MO8" s="172">
        <f>Seniori!MO8</f>
        <v>0</v>
      </c>
      <c r="MP8" s="172">
        <f>Seniori!MP8</f>
        <v>0</v>
      </c>
      <c r="MQ8" s="172">
        <f>Seniori!MQ8</f>
        <v>0</v>
      </c>
      <c r="MR8" s="172">
        <f>Seniori!MR8</f>
        <v>0</v>
      </c>
      <c r="MS8" s="172">
        <f>Seniori!MS8</f>
        <v>0</v>
      </c>
      <c r="MT8" s="172">
        <f>Seniori!MT8</f>
        <v>0</v>
      </c>
      <c r="MU8" s="172">
        <f>Seniori!MU8</f>
        <v>0</v>
      </c>
      <c r="MV8" s="172">
        <f>Seniori!MV8</f>
        <v>0</v>
      </c>
      <c r="MW8" s="172">
        <f>Seniori!MW8</f>
        <v>0</v>
      </c>
      <c r="MX8" s="172">
        <f>Seniori!MX8</f>
        <v>0</v>
      </c>
      <c r="MY8" s="172">
        <f>Seniori!MY8</f>
        <v>0</v>
      </c>
      <c r="MZ8" s="172">
        <f>Seniori!MZ8</f>
        <v>0</v>
      </c>
      <c r="NA8" s="172">
        <f>Seniori!NA8</f>
        <v>0</v>
      </c>
      <c r="NB8" s="172">
        <f>Seniori!NB8</f>
        <v>0</v>
      </c>
      <c r="NC8" s="172">
        <f>Seniori!NC8</f>
        <v>0</v>
      </c>
      <c r="ND8" s="172">
        <f>Seniori!ND8</f>
        <v>0</v>
      </c>
      <c r="NE8" s="163">
        <f>Seniori!NE8</f>
        <v>0</v>
      </c>
      <c r="NF8" s="163">
        <f>Seniori!NF8</f>
        <v>0</v>
      </c>
      <c r="NG8" s="163">
        <f>Seniori!NG8</f>
        <v>0</v>
      </c>
      <c r="NH8" s="163">
        <f>Seniori!NH8</f>
        <v>0</v>
      </c>
      <c r="NI8" s="163">
        <f>Seniori!NI8</f>
        <v>0</v>
      </c>
      <c r="NJ8" s="163">
        <f>Seniori!NJ8</f>
        <v>0</v>
      </c>
      <c r="NK8" s="163">
        <f>Seniori!NK8</f>
        <v>0</v>
      </c>
      <c r="NL8" s="163">
        <f>Seniori!NL8</f>
        <v>0</v>
      </c>
      <c r="NM8" s="163">
        <f>Seniori!NM8</f>
        <v>0</v>
      </c>
      <c r="NN8" s="163">
        <f>Seniori!NN8</f>
        <v>0</v>
      </c>
      <c r="NO8" s="163">
        <f>Seniori!NO8</f>
        <v>0</v>
      </c>
      <c r="NP8" s="163">
        <f>Seniori!NP8</f>
        <v>0</v>
      </c>
      <c r="NQ8" s="163">
        <f>Seniori!NQ8</f>
        <v>0</v>
      </c>
      <c r="NR8" s="163">
        <f>Seniori!NR8</f>
        <v>0</v>
      </c>
      <c r="NS8" s="163">
        <f>Seniori!NS8</f>
        <v>0</v>
      </c>
      <c r="NT8" s="163">
        <f>Seniori!NT8</f>
        <v>0</v>
      </c>
      <c r="NU8" s="163">
        <f>Seniori!NU8</f>
        <v>0</v>
      </c>
      <c r="NV8" s="163">
        <f>Seniori!NV8</f>
        <v>0</v>
      </c>
      <c r="NW8" s="163">
        <f>Seniori!NW8</f>
        <v>0</v>
      </c>
      <c r="NX8" s="163">
        <f>Seniori!NX8</f>
        <v>0</v>
      </c>
      <c r="NY8" s="163">
        <f>Seniori!NY8</f>
        <v>0</v>
      </c>
      <c r="NZ8" s="163">
        <f>Seniori!NZ8</f>
        <v>0</v>
      </c>
      <c r="OA8" s="163">
        <f>Seniori!OA8</f>
        <v>0</v>
      </c>
      <c r="OB8" s="163">
        <f>Seniori!OB8</f>
        <v>0</v>
      </c>
      <c r="OC8" s="163">
        <f>Seniori!OC8</f>
        <v>0</v>
      </c>
      <c r="OD8" s="163">
        <f>Seniori!OD8</f>
        <v>0</v>
      </c>
      <c r="OE8" s="163">
        <f>Seniori!OE8</f>
        <v>0</v>
      </c>
      <c r="OF8" s="163">
        <f>Seniori!OF8</f>
        <v>0</v>
      </c>
      <c r="OG8" s="163">
        <f>Seniori!OG8</f>
        <v>0</v>
      </c>
      <c r="OH8" s="163">
        <f>Seniori!OH8</f>
        <v>0</v>
      </c>
      <c r="OI8" s="163">
        <f>Seniori!OI8</f>
        <v>0</v>
      </c>
      <c r="OJ8" s="163">
        <f>Seniori!OJ8</f>
        <v>0</v>
      </c>
      <c r="OK8" s="163">
        <f>Seniori!OK8</f>
        <v>0</v>
      </c>
      <c r="OL8" s="163">
        <f>Seniori!OL8</f>
        <v>0</v>
      </c>
      <c r="OM8" s="163">
        <f>Seniori!OM8</f>
        <v>0</v>
      </c>
      <c r="ON8" s="163">
        <f>Seniori!ON8</f>
        <v>0</v>
      </c>
      <c r="OO8" s="163">
        <f>Seniori!OO8</f>
        <v>0</v>
      </c>
      <c r="OP8" s="163">
        <f>Seniori!OP8</f>
        <v>0</v>
      </c>
      <c r="OQ8" s="163">
        <f>Seniori!OQ8</f>
        <v>0</v>
      </c>
      <c r="OR8" s="163">
        <f>Seniori!OR8</f>
        <v>0</v>
      </c>
      <c r="OS8" s="163">
        <f>Seniori!OS8</f>
        <v>0</v>
      </c>
      <c r="OT8" s="163">
        <f>Seniori!OT8</f>
        <v>0</v>
      </c>
      <c r="OU8" s="163">
        <f>Seniori!OU8</f>
        <v>0</v>
      </c>
      <c r="OV8" s="163">
        <f>Seniori!OV8</f>
        <v>0</v>
      </c>
      <c r="OW8" s="163">
        <f>Seniori!OW8</f>
        <v>0</v>
      </c>
      <c r="OX8" s="163">
        <f>Seniori!OX8</f>
        <v>0</v>
      </c>
      <c r="OY8" s="163">
        <f>Seniori!OY8</f>
        <v>0</v>
      </c>
      <c r="OZ8" s="163">
        <f>Seniori!OZ8</f>
        <v>0</v>
      </c>
      <c r="PA8" s="163">
        <f>Seniori!PA8</f>
        <v>0</v>
      </c>
      <c r="PB8" s="163">
        <f>Seniori!PB8</f>
        <v>0</v>
      </c>
      <c r="PC8" s="163">
        <f>Seniori!PC8</f>
        <v>0</v>
      </c>
      <c r="PD8" s="163">
        <f>Seniori!PD8</f>
        <v>0</v>
      </c>
      <c r="PE8" s="163">
        <f>Seniori!PE8</f>
        <v>0</v>
      </c>
      <c r="PF8" s="163">
        <f>Seniori!PF8</f>
        <v>0</v>
      </c>
      <c r="PG8" s="163">
        <f>Seniori!PG8</f>
        <v>0</v>
      </c>
      <c r="PH8" s="163">
        <f>Seniori!PH8</f>
        <v>0</v>
      </c>
      <c r="PI8" s="163">
        <f>Seniori!PI8</f>
        <v>0</v>
      </c>
      <c r="PJ8" s="163">
        <f>Seniori!PJ8</f>
        <v>0</v>
      </c>
      <c r="PK8" s="163">
        <f>Seniori!PK8</f>
        <v>0</v>
      </c>
      <c r="PL8" s="163">
        <f>Seniori!PL8</f>
        <v>0</v>
      </c>
      <c r="PM8" s="163">
        <f>Seniori!PM8</f>
        <v>0</v>
      </c>
      <c r="PN8" s="163">
        <f>Seniori!PN8</f>
        <v>0</v>
      </c>
      <c r="PO8" s="163">
        <f>Seniori!PO8</f>
        <v>0</v>
      </c>
      <c r="PP8" s="163">
        <f>Seniori!PP8</f>
        <v>0</v>
      </c>
      <c r="PQ8" s="163">
        <f>Seniori!PQ8</f>
        <v>0</v>
      </c>
      <c r="PR8" s="163">
        <f>Seniori!PR8</f>
        <v>0</v>
      </c>
      <c r="PS8" s="163">
        <f>Seniori!PS8</f>
        <v>0</v>
      </c>
      <c r="PT8" s="163">
        <f>Seniori!PT8</f>
        <v>0</v>
      </c>
      <c r="PU8" s="163">
        <f>Seniori!PU8</f>
        <v>0</v>
      </c>
      <c r="PV8" s="163">
        <f>Seniori!PV8</f>
        <v>0</v>
      </c>
      <c r="PW8" s="163">
        <f>Seniori!PW8</f>
        <v>0</v>
      </c>
      <c r="PX8" s="163">
        <f>Seniori!PX8</f>
        <v>0</v>
      </c>
      <c r="PY8" s="163">
        <f>Seniori!PY8</f>
        <v>0</v>
      </c>
      <c r="PZ8" s="163">
        <f>Seniori!PZ8</f>
        <v>0</v>
      </c>
      <c r="QA8" s="163">
        <f>Seniori!QA8</f>
        <v>0</v>
      </c>
      <c r="QB8" s="163">
        <f>Seniori!QB8</f>
        <v>0</v>
      </c>
      <c r="QC8" s="163">
        <f>Seniori!QC8</f>
        <v>0</v>
      </c>
      <c r="QD8" s="163">
        <f>Seniori!QD8</f>
        <v>0</v>
      </c>
      <c r="QE8" s="163">
        <f>Seniori!QE8</f>
        <v>0</v>
      </c>
      <c r="QF8" s="163">
        <f>Seniori!QF8</f>
        <v>0</v>
      </c>
      <c r="QG8" s="163">
        <f>Seniori!QG8</f>
        <v>0</v>
      </c>
      <c r="QH8" s="163">
        <f>Seniori!QH8</f>
        <v>0</v>
      </c>
      <c r="QI8" s="163">
        <f>Seniori!QI8</f>
        <v>0</v>
      </c>
      <c r="QJ8" s="163">
        <f>Seniori!QJ8</f>
        <v>0</v>
      </c>
      <c r="QK8" s="163">
        <f>Seniori!QK8</f>
        <v>0</v>
      </c>
      <c r="QL8" s="163">
        <f>Seniori!QL8</f>
        <v>0</v>
      </c>
      <c r="QM8" s="163">
        <f>Seniori!QM8</f>
        <v>0</v>
      </c>
      <c r="QN8" s="163">
        <f>Seniori!QN8</f>
        <v>0</v>
      </c>
      <c r="QO8" s="163">
        <f>Seniori!QO8</f>
        <v>0</v>
      </c>
      <c r="QP8" s="163">
        <f>Seniori!QP8</f>
        <v>0</v>
      </c>
      <c r="QQ8" s="163">
        <f>Seniori!QQ8</f>
        <v>0</v>
      </c>
      <c r="QR8" s="163">
        <f>Seniori!QR8</f>
        <v>0</v>
      </c>
      <c r="QS8" s="163">
        <f>Seniori!QS8</f>
        <v>0</v>
      </c>
      <c r="QT8" s="163">
        <f>Seniori!QT8</f>
        <v>0</v>
      </c>
      <c r="QU8" s="163">
        <f>Seniori!QU8</f>
        <v>0</v>
      </c>
      <c r="QV8" s="163">
        <f>Seniori!QV8</f>
        <v>0</v>
      </c>
      <c r="QW8" s="163">
        <f>Seniori!QW8</f>
        <v>0</v>
      </c>
      <c r="QX8" s="163">
        <f>Seniori!QX8</f>
        <v>0</v>
      </c>
      <c r="QY8" s="163">
        <f>Seniori!QY8</f>
        <v>0</v>
      </c>
      <c r="QZ8" s="163">
        <f>Seniori!QZ8</f>
        <v>0</v>
      </c>
      <c r="RA8" s="163">
        <f>Seniori!RA8</f>
        <v>0</v>
      </c>
      <c r="RB8" s="163">
        <f>Seniori!RB8</f>
        <v>0</v>
      </c>
      <c r="RC8" s="163">
        <f>Seniori!RC8</f>
        <v>0</v>
      </c>
      <c r="RD8" s="163">
        <f>Seniori!RD8</f>
        <v>0</v>
      </c>
      <c r="RE8" s="163">
        <f>Seniori!RE8</f>
        <v>0</v>
      </c>
      <c r="RF8" s="163">
        <f>Seniori!RF8</f>
        <v>0</v>
      </c>
      <c r="RG8" s="163">
        <f>Seniori!RG8</f>
        <v>0</v>
      </c>
      <c r="RH8" s="163">
        <f>Seniori!RH8</f>
        <v>0</v>
      </c>
      <c r="RI8" s="163">
        <f>Seniori!RI8</f>
        <v>0</v>
      </c>
      <c r="RJ8" s="163">
        <f>Seniori!RJ8</f>
        <v>0</v>
      </c>
      <c r="RK8" s="163">
        <f>Seniori!RK8</f>
        <v>0</v>
      </c>
      <c r="RL8" s="163">
        <f>Seniori!RL8</f>
        <v>0</v>
      </c>
      <c r="RM8" s="163">
        <f>Seniori!RM8</f>
        <v>0</v>
      </c>
      <c r="RN8" s="163">
        <f>Seniori!RN8</f>
        <v>0</v>
      </c>
      <c r="RO8" s="163">
        <f>Seniori!RO8</f>
        <v>0</v>
      </c>
      <c r="RP8" s="163">
        <f>Seniori!RP8</f>
        <v>0</v>
      </c>
      <c r="RQ8" s="163">
        <f>Seniori!RQ8</f>
        <v>0</v>
      </c>
      <c r="RR8" s="163">
        <f>Seniori!RR8</f>
        <v>0</v>
      </c>
      <c r="RS8" s="163">
        <f>Seniori!RS8</f>
        <v>0</v>
      </c>
      <c r="RT8" s="163">
        <f>Seniori!RT8</f>
        <v>0</v>
      </c>
      <c r="RU8" s="163">
        <f>Seniori!RU8</f>
        <v>0</v>
      </c>
      <c r="RV8" s="163">
        <f>Seniori!RV8</f>
        <v>0</v>
      </c>
      <c r="RW8" s="163">
        <f>Seniori!RW8</f>
        <v>0</v>
      </c>
      <c r="RX8" s="163">
        <f>Seniori!RX8</f>
        <v>0</v>
      </c>
      <c r="RY8" s="163">
        <f>Seniori!RY8</f>
        <v>0</v>
      </c>
      <c r="RZ8" s="163">
        <f>Seniori!RZ8</f>
        <v>0</v>
      </c>
      <c r="SA8" s="163">
        <f>Seniori!SA8</f>
        <v>0</v>
      </c>
      <c r="SB8" s="163">
        <f>Seniori!SB8</f>
        <v>0</v>
      </c>
      <c r="SC8" s="163">
        <f>Seniori!SC8</f>
        <v>0</v>
      </c>
      <c r="SD8" s="163">
        <f>Seniori!SD8</f>
        <v>0</v>
      </c>
      <c r="SE8" s="163">
        <f>Seniori!SE8</f>
        <v>0</v>
      </c>
      <c r="SF8" s="163">
        <f>Seniori!SF8</f>
        <v>0</v>
      </c>
      <c r="SG8" s="163">
        <f>Seniori!SG8</f>
        <v>0</v>
      </c>
      <c r="SH8" s="163">
        <f>Seniori!SH8</f>
        <v>0</v>
      </c>
      <c r="SI8" s="163">
        <f>Seniori!SI8</f>
        <v>0</v>
      </c>
      <c r="SJ8" s="163">
        <f>Seniori!SJ8</f>
        <v>0</v>
      </c>
      <c r="SK8" s="163">
        <f>Seniori!SK8</f>
        <v>0</v>
      </c>
      <c r="SL8" s="163">
        <f>Seniori!SL8</f>
        <v>0</v>
      </c>
      <c r="SM8" s="163">
        <f>Seniori!SM8</f>
        <v>0</v>
      </c>
      <c r="SN8" s="163">
        <f>Seniori!SN8</f>
        <v>0</v>
      </c>
      <c r="SO8" s="163">
        <f>Seniori!SO8</f>
        <v>0</v>
      </c>
      <c r="SP8" s="163">
        <f>Seniori!SP8</f>
        <v>0</v>
      </c>
      <c r="SQ8" s="163">
        <f>Seniori!SQ8</f>
        <v>0</v>
      </c>
      <c r="SR8" s="163">
        <f>Seniori!SR8</f>
        <v>0</v>
      </c>
      <c r="SS8" s="163">
        <f>Seniori!SS8</f>
        <v>0</v>
      </c>
      <c r="ST8" s="163">
        <f>Seniori!ST8</f>
        <v>0</v>
      </c>
      <c r="SU8" s="163">
        <f>Seniori!SU8</f>
        <v>0</v>
      </c>
      <c r="SV8" s="163">
        <f>Seniori!SV8</f>
        <v>0</v>
      </c>
      <c r="SW8" s="163">
        <f>Seniori!SW8</f>
        <v>0</v>
      </c>
      <c r="SX8" s="163">
        <f>Seniori!SX8</f>
        <v>0</v>
      </c>
      <c r="SY8" s="163">
        <f>Seniori!SY8</f>
        <v>0</v>
      </c>
      <c r="SZ8" s="163">
        <f>Seniori!SZ8</f>
        <v>0</v>
      </c>
      <c r="TA8" s="163">
        <f>Seniori!TA8</f>
        <v>0</v>
      </c>
      <c r="TB8" s="16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33">
        <f t="shared" ref="I9:I28" si="0">SUM(K9:TB9)</f>
        <v>33</v>
      </c>
      <c r="J9" s="134">
        <f>Tabuľka119[[#This Row],[Stĺpec8]]+I10</f>
        <v>111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136</v>
      </c>
      <c r="E10" s="1"/>
      <c r="F10" s="1"/>
      <c r="G10"/>
      <c r="H10" s="4"/>
      <c r="I10" s="133">
        <f t="shared" si="0"/>
        <v>78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/>
      <c r="FI10" s="60"/>
      <c r="FJ10" s="60"/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68</v>
      </c>
      <c r="C11" s="1">
        <v>6761</v>
      </c>
      <c r="D11" t="s">
        <v>41</v>
      </c>
      <c r="E11" s="1">
        <v>9679</v>
      </c>
      <c r="F11" s="1">
        <v>2003</v>
      </c>
      <c r="G11" t="s">
        <v>19</v>
      </c>
      <c r="H11"/>
      <c r="I11" s="133">
        <f t="shared" si="0"/>
        <v>0</v>
      </c>
      <c r="J11" s="12">
        <f>SUM(I11:I15)</f>
        <v>85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/>
      <c r="C12" s="1"/>
      <c r="D12" s="48" t="s">
        <v>168</v>
      </c>
      <c r="E12" s="1">
        <v>12143</v>
      </c>
      <c r="F12" s="1">
        <v>2019</v>
      </c>
      <c r="G12"/>
      <c r="H12"/>
      <c r="I12" s="133">
        <f t="shared" si="0"/>
        <v>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f>3+2</f>
        <v>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8" t="s">
        <v>196</v>
      </c>
      <c r="E13" s="1">
        <v>10989</v>
      </c>
      <c r="F13" s="1"/>
      <c r="G13"/>
      <c r="H13"/>
      <c r="I13" s="133">
        <f t="shared" si="0"/>
        <v>0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0</v>
      </c>
      <c r="C14" s="1"/>
      <c r="D14" s="48" t="s">
        <v>291</v>
      </c>
      <c r="E14" s="1">
        <v>12751</v>
      </c>
      <c r="F14" s="1">
        <v>2020</v>
      </c>
      <c r="G14"/>
      <c r="H14"/>
      <c r="I14" s="133">
        <f t="shared" si="0"/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/>
      <c r="C15" s="1"/>
      <c r="D15" s="4" t="s">
        <v>299</v>
      </c>
      <c r="E15" s="1">
        <v>11998</v>
      </c>
      <c r="F15" s="1"/>
      <c r="G15"/>
      <c r="H15"/>
      <c r="I15" s="133">
        <f t="shared" si="0"/>
        <v>80</v>
      </c>
      <c r="J15" s="33"/>
      <c r="K15" s="1"/>
      <c r="L15" s="1"/>
      <c r="M15" s="1"/>
      <c r="N15" s="1"/>
      <c r="O15" s="1"/>
      <c r="P15" s="1"/>
      <c r="Q15" s="1">
        <f>9</f>
        <v>9</v>
      </c>
      <c r="R15" s="1"/>
      <c r="S15" s="1"/>
      <c r="T15" s="1"/>
      <c r="U15" s="1"/>
      <c r="V15" s="1"/>
      <c r="W15" s="1"/>
      <c r="X15" s="1">
        <v>11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>
        <f>10</f>
        <v>10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9" t="s">
        <v>523</v>
      </c>
      <c r="BD15" s="1">
        <f>(4+5)*1.5</f>
        <v>13.5</v>
      </c>
      <c r="BE15" s="1"/>
      <c r="BF15" s="1"/>
      <c r="BG15" s="1">
        <f>(6+9)*1.5</f>
        <v>22.5</v>
      </c>
      <c r="BH15" s="1"/>
      <c r="BI15" s="1"/>
      <c r="BJ15" s="1"/>
      <c r="BK15" s="1"/>
      <c r="BL15" s="1"/>
      <c r="BM15" s="1"/>
      <c r="BN15" s="1"/>
      <c r="BO15" s="1"/>
      <c r="BP15" s="1"/>
      <c r="BQ15" s="1">
        <v>8</v>
      </c>
      <c r="BR15" s="1"/>
      <c r="BS15" s="1"/>
      <c r="BT15" s="1"/>
      <c r="BU15" s="1"/>
      <c r="BV15" s="1"/>
      <c r="BW15" s="1">
        <v>6</v>
      </c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s="10" customFormat="1" ht="18" customHeight="1" x14ac:dyDescent="0.2">
      <c r="A16" s="12">
        <v>3</v>
      </c>
      <c r="B16" s="26" t="s">
        <v>550</v>
      </c>
      <c r="C16" s="1"/>
      <c r="D16" s="57" t="s">
        <v>551</v>
      </c>
      <c r="E16" s="1">
        <v>13100</v>
      </c>
      <c r="F16" s="1">
        <v>2021</v>
      </c>
      <c r="G16" s="4" t="s">
        <v>192</v>
      </c>
      <c r="H16" s="4"/>
      <c r="I16" s="133">
        <f t="shared" si="0"/>
        <v>3</v>
      </c>
      <c r="J16" s="12">
        <f>Tabuľka119[[#This Row],[Stĺpec8]]</f>
        <v>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9" t="s">
        <v>523</v>
      </c>
      <c r="AY16" s="1"/>
      <c r="AZ16" s="1"/>
      <c r="BA16" s="1">
        <v>3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60"/>
      <c r="FI16" s="60"/>
      <c r="FJ16" s="60"/>
      <c r="FK16" s="58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11" t="s">
        <v>71</v>
      </c>
      <c r="C17" s="1">
        <v>7530</v>
      </c>
      <c r="D17" s="4" t="s">
        <v>127</v>
      </c>
      <c r="E17" s="1">
        <v>11635</v>
      </c>
      <c r="F17" s="1">
        <v>2008</v>
      </c>
      <c r="G17" s="4" t="s">
        <v>72</v>
      </c>
      <c r="H17" s="121"/>
      <c r="I17" s="133">
        <f>SUM(K17:TB17)</f>
        <v>0</v>
      </c>
      <c r="J17" s="134">
        <f>Tabuľka119[[#This Row],[Stĺpec8]]+I18+I19</f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60"/>
      <c r="FI17" s="60"/>
      <c r="FJ17" s="60"/>
      <c r="FK17" s="58"/>
      <c r="FL17" s="58"/>
      <c r="FM17" s="60"/>
      <c r="FN17" s="60"/>
      <c r="FO17" s="58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33"/>
      <c r="B18" s="11"/>
      <c r="C18" s="1"/>
      <c r="D18" s="4" t="s">
        <v>149</v>
      </c>
      <c r="E18" s="1"/>
      <c r="F18" s="1"/>
      <c r="G18" s="4"/>
      <c r="H18" s="121"/>
      <c r="I18" s="133">
        <f>SUM(K18:TB18)</f>
        <v>2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>
        <v>2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60"/>
      <c r="FI18" s="60"/>
      <c r="FJ18" s="60"/>
      <c r="FK18" s="58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33"/>
      <c r="B19" s="35"/>
      <c r="C19" s="1"/>
      <c r="D19" s="4" t="s">
        <v>385</v>
      </c>
      <c r="E19" s="1">
        <v>12394</v>
      </c>
      <c r="F19" s="1"/>
      <c r="G19" s="4"/>
      <c r="H19" s="121"/>
      <c r="I19" s="133">
        <f>SUM(K19:TB19)</f>
        <v>0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60"/>
      <c r="FI19" s="60"/>
      <c r="FJ19" s="60"/>
      <c r="FK19" s="58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A20" s="12">
        <v>5</v>
      </c>
      <c r="B20" s="26" t="s">
        <v>459</v>
      </c>
      <c r="C20" s="1">
        <v>10274</v>
      </c>
      <c r="D20" s="4" t="s">
        <v>460</v>
      </c>
      <c r="E20" s="1">
        <v>8783</v>
      </c>
      <c r="G20" s="4" t="s">
        <v>59</v>
      </c>
      <c r="H20" s="121"/>
      <c r="I20" s="133">
        <f t="shared" si="0"/>
        <v>0</v>
      </c>
      <c r="J20" s="134">
        <f>Tabuľka119[[#This Row],[Stĺpec8]]+I21</f>
        <v>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58"/>
      <c r="FI20" s="58"/>
      <c r="FJ20" s="60"/>
      <c r="FK20" s="60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9"/>
      <c r="HM20" s="9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D21" s="4" t="s">
        <v>543</v>
      </c>
      <c r="E21" s="1">
        <v>8781</v>
      </c>
      <c r="G21" s="4"/>
      <c r="H21" s="4"/>
      <c r="I21" s="133">
        <f t="shared" si="0"/>
        <v>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9" t="s">
        <v>523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>
        <v>1</v>
      </c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58"/>
      <c r="FI21" s="58"/>
      <c r="FJ21" s="60"/>
      <c r="FK21" s="60"/>
      <c r="FL21" s="58"/>
      <c r="FM21" s="60"/>
      <c r="FN21" s="60"/>
      <c r="FO21" s="58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9"/>
      <c r="HM21" s="9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s="10" customFormat="1" ht="18" customHeight="1" x14ac:dyDescent="0.2">
      <c r="A22" s="12">
        <v>5</v>
      </c>
      <c r="B22" s="26" t="s">
        <v>55</v>
      </c>
      <c r="C22" s="1"/>
      <c r="D22" s="57"/>
      <c r="E22" s="1"/>
      <c r="F22" s="1"/>
      <c r="G22"/>
      <c r="H22" s="4"/>
      <c r="I22" s="133">
        <f t="shared" si="0"/>
        <v>0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60"/>
      <c r="FI22" s="60"/>
      <c r="FJ22" s="60"/>
      <c r="FK22" s="58"/>
      <c r="FL22" s="58"/>
      <c r="FM22" s="60"/>
      <c r="FN22" s="60"/>
      <c r="FO22" s="58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58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s="10" customFormat="1" ht="18" customHeight="1" x14ac:dyDescent="0.2">
      <c r="A23" s="33"/>
      <c r="B23" s="35"/>
      <c r="C23" s="1"/>
      <c r="D23" s="57"/>
      <c r="E23" s="1"/>
      <c r="F23" s="1"/>
      <c r="G23"/>
      <c r="H23" s="4"/>
      <c r="I23" s="133">
        <f t="shared" ref="I23:I25" si="1"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60"/>
      <c r="FI23" s="60"/>
      <c r="FJ23" s="60"/>
      <c r="FK23" s="58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33"/>
      <c r="B24" s="35"/>
      <c r="C24" s="1"/>
      <c r="D24" s="57"/>
      <c r="E24" s="1"/>
      <c r="F24" s="1"/>
      <c r="G24"/>
      <c r="H24" s="4"/>
      <c r="I24" s="133">
        <f t="shared" si="1"/>
        <v>0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60"/>
      <c r="FI24" s="60"/>
      <c r="FJ24" s="60"/>
      <c r="FK24" s="58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33"/>
      <c r="B25" s="35"/>
      <c r="C25" s="1"/>
      <c r="D25" s="57"/>
      <c r="E25" s="1"/>
      <c r="F25" s="1"/>
      <c r="G25"/>
      <c r="H25" s="4"/>
      <c r="I25" s="133">
        <f t="shared" si="1"/>
        <v>0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60"/>
      <c r="FI25" s="60"/>
      <c r="FJ25" s="60"/>
      <c r="FK25" s="58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12"/>
      <c r="B26" s="11" t="s">
        <v>70</v>
      </c>
      <c r="C26" s="1">
        <v>7124</v>
      </c>
      <c r="D26" s="4" t="s">
        <v>116</v>
      </c>
      <c r="E26" s="1">
        <v>11747</v>
      </c>
      <c r="F26" s="1">
        <v>2017</v>
      </c>
      <c r="G26" t="s">
        <v>21</v>
      </c>
      <c r="H26" s="121"/>
      <c r="I26" s="133">
        <f>SUM(K26:TB26)</f>
        <v>0</v>
      </c>
      <c r="J26" s="12">
        <f>Tabuľka119[[#This Row],[Stĺpec8]]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60"/>
      <c r="FI26" s="60"/>
      <c r="FJ26" s="60"/>
      <c r="FK26" s="58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s="10" customFormat="1" ht="18" customHeight="1" x14ac:dyDescent="0.2">
      <c r="A27" s="12"/>
      <c r="B27" s="11" t="s">
        <v>115</v>
      </c>
      <c r="C27" s="1"/>
      <c r="D27" s="4" t="s">
        <v>205</v>
      </c>
      <c r="E27" s="1">
        <v>12104</v>
      </c>
      <c r="F27" s="1">
        <v>2007</v>
      </c>
      <c r="G27" s="4" t="s">
        <v>19</v>
      </c>
      <c r="H27" s="121"/>
      <c r="I27" s="133">
        <f t="shared" si="0"/>
        <v>0</v>
      </c>
      <c r="J27" s="134">
        <f>Tabuľka119[[#This Row],[Stĺpec8]]+I28+I29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60"/>
      <c r="FI27" s="60"/>
      <c r="FJ27" s="60"/>
      <c r="FK27" s="58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33"/>
      <c r="B28" s="35"/>
      <c r="C28" s="1"/>
      <c r="D28" s="4" t="s">
        <v>384</v>
      </c>
      <c r="E28" s="1">
        <v>12824</v>
      </c>
      <c r="F28" s="1">
        <v>2019</v>
      </c>
      <c r="G28" s="4"/>
      <c r="H28" s="121"/>
      <c r="I28" s="133">
        <f t="shared" si="0"/>
        <v>0</v>
      </c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60"/>
      <c r="FI28" s="60"/>
      <c r="FJ28" s="60"/>
      <c r="FK28" s="58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33"/>
      <c r="B29" s="11"/>
      <c r="C29" s="1"/>
      <c r="D29" s="4" t="s">
        <v>158</v>
      </c>
      <c r="E29" s="1">
        <v>12104</v>
      </c>
      <c r="F29" s="1">
        <v>2007</v>
      </c>
      <c r="G29" s="4"/>
      <c r="H29" s="121"/>
      <c r="I29" s="133">
        <f t="shared" ref="I29:I43" si="2">SUM(K29:TB29)</f>
        <v>0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60"/>
      <c r="FI29" s="60"/>
      <c r="FJ29" s="60"/>
      <c r="FK29" s="58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s="10" customFormat="1" ht="18" customHeight="1" x14ac:dyDescent="0.2">
      <c r="A30" s="12"/>
      <c r="B30" s="11" t="s">
        <v>77</v>
      </c>
      <c r="C30" s="1">
        <v>8891</v>
      </c>
      <c r="D30" s="4" t="s">
        <v>78</v>
      </c>
      <c r="E30" s="1">
        <v>10998</v>
      </c>
      <c r="F30" s="1">
        <v>2013</v>
      </c>
      <c r="G30" s="4" t="s">
        <v>315</v>
      </c>
      <c r="H30" s="4"/>
      <c r="I30" s="133">
        <f>SUM(K30:TB30)</f>
        <v>0</v>
      </c>
      <c r="J30" s="134">
        <f>Tabuľka119[[#This Row],[Stĺpec8]]+I31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0"/>
      <c r="FH30" s="60"/>
      <c r="FI30" s="60"/>
      <c r="FJ30" s="60"/>
      <c r="FK30" s="58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33"/>
      <c r="B31" s="35"/>
      <c r="C31" s="1"/>
      <c r="D31" s="4" t="s">
        <v>106</v>
      </c>
      <c r="E31" s="1">
        <v>10063</v>
      </c>
      <c r="F31" s="1">
        <v>2009</v>
      </c>
      <c r="G31" s="4"/>
      <c r="H31" s="121"/>
      <c r="I31" s="133">
        <f>SUM(K31:TB31)</f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60"/>
      <c r="FI31" s="60"/>
      <c r="FJ31" s="60"/>
      <c r="FK31" s="58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 t="s">
        <v>62</v>
      </c>
      <c r="C32" s="1">
        <v>5486</v>
      </c>
      <c r="D32" t="s">
        <v>63</v>
      </c>
      <c r="E32" s="1">
        <v>10324</v>
      </c>
      <c r="F32" s="1">
        <v>2014</v>
      </c>
      <c r="G32" s="4" t="s">
        <v>46</v>
      </c>
      <c r="H32"/>
      <c r="I32" s="133">
        <f t="shared" si="2"/>
        <v>0</v>
      </c>
      <c r="J32" s="12">
        <f>Tabuľka119[[#This Row],[Stĺpec8]]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58"/>
      <c r="FH32" s="60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60"/>
      <c r="KC32" s="60"/>
      <c r="KD32" s="60"/>
      <c r="KE32" s="60"/>
      <c r="KF32" s="60"/>
      <c r="KG32" s="60"/>
      <c r="KH32" s="60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2">
      <c r="A33" s="12"/>
      <c r="B33" s="26" t="s">
        <v>248</v>
      </c>
      <c r="C33" s="1">
        <v>8540</v>
      </c>
      <c r="D33" s="4" t="s">
        <v>387</v>
      </c>
      <c r="E33" s="1">
        <v>12846</v>
      </c>
      <c r="F33" s="1">
        <v>2020</v>
      </c>
      <c r="G33" s="4" t="s">
        <v>59</v>
      </c>
      <c r="H33" s="121"/>
      <c r="I33" s="133">
        <f>SUM(K33:TB33)</f>
        <v>0</v>
      </c>
      <c r="J33" s="12">
        <f>Tabuľka119[[#This Row],[Stĺpec8]]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60"/>
      <c r="FI33" s="60"/>
      <c r="FJ33" s="60"/>
      <c r="FK33" s="58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102"/>
      <c r="MY33" s="97"/>
      <c r="MZ33" s="97"/>
      <c r="NA33" s="97"/>
      <c r="NB33" s="102"/>
      <c r="NC33" s="97"/>
      <c r="ND33" s="97"/>
      <c r="NE33" s="97"/>
      <c r="NF33" s="102"/>
      <c r="NG33" s="97"/>
      <c r="NH33" s="97"/>
      <c r="NI33" s="97"/>
      <c r="NJ33" s="102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102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102"/>
      <c r="PV33" s="102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 t="s">
        <v>197</v>
      </c>
      <c r="C34" s="1">
        <v>8750</v>
      </c>
      <c r="D34" s="125" t="s">
        <v>173</v>
      </c>
      <c r="E34" s="1">
        <v>8029</v>
      </c>
      <c r="F34" s="1">
        <v>2004</v>
      </c>
      <c r="G34" s="125" t="s">
        <v>198</v>
      </c>
      <c r="H34" s="4"/>
      <c r="I34" s="133">
        <f>SUM(K34:TB34)</f>
        <v>0</v>
      </c>
      <c r="J34" s="134">
        <f>Tabuľka119[[#This Row],[Stĺpec8]]+I35+I36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60"/>
      <c r="FI34" s="60"/>
      <c r="FJ34" s="60"/>
      <c r="FK34" s="58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33"/>
      <c r="B35" s="35"/>
      <c r="C35" s="1"/>
      <c r="D35" s="125" t="s">
        <v>200</v>
      </c>
      <c r="E35" s="1">
        <v>8340</v>
      </c>
      <c r="F35" s="1"/>
      <c r="G35" s="125"/>
      <c r="H35" s="121"/>
      <c r="I35" s="133">
        <f>SUM(K35:TB35)</f>
        <v>0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60"/>
      <c r="FI35" s="60"/>
      <c r="FJ35" s="60"/>
      <c r="FK35" s="58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33"/>
      <c r="B36" s="35"/>
      <c r="C36" s="1"/>
      <c r="D36" s="124" t="s">
        <v>336</v>
      </c>
      <c r="E36" s="1">
        <v>12921</v>
      </c>
      <c r="F36" s="1"/>
      <c r="G36" s="125"/>
      <c r="H36" s="4"/>
      <c r="I36" s="133">
        <f>SUM(K36:TB36)</f>
        <v>0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60"/>
      <c r="FI36" s="60"/>
      <c r="FJ36" s="60"/>
      <c r="FK36" s="58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ht="18" customHeight="1" x14ac:dyDescent="0.2">
      <c r="B37" s="26" t="s">
        <v>74</v>
      </c>
      <c r="C37" s="1">
        <v>8182</v>
      </c>
      <c r="D37" s="4" t="s">
        <v>75</v>
      </c>
      <c r="E37" s="1">
        <v>9149</v>
      </c>
      <c r="G37" s="4" t="s">
        <v>76</v>
      </c>
      <c r="H37" s="4"/>
      <c r="I37" s="133">
        <f t="shared" si="2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58"/>
      <c r="FI37" s="58"/>
      <c r="FJ37" s="60"/>
      <c r="FK37" s="60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9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B38" s="26" t="s">
        <v>231</v>
      </c>
      <c r="C38" s="1">
        <v>7553</v>
      </c>
      <c r="D38" s="4" t="s">
        <v>232</v>
      </c>
      <c r="E38" s="1">
        <v>9288</v>
      </c>
      <c r="G38" s="4" t="s">
        <v>152</v>
      </c>
      <c r="H38" s="4"/>
      <c r="I38" s="133">
        <f t="shared" si="2"/>
        <v>0</v>
      </c>
      <c r="J38" s="134">
        <f>Tabuľka119[[#This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58"/>
      <c r="FI38" s="58"/>
      <c r="FJ38" s="60"/>
      <c r="FK38" s="60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ht="18" customHeight="1" x14ac:dyDescent="0.2">
      <c r="B39" s="35"/>
      <c r="D39" s="4" t="s">
        <v>233</v>
      </c>
      <c r="E39" s="1">
        <v>8371</v>
      </c>
      <c r="G39" s="4"/>
      <c r="H39" s="4"/>
      <c r="I39" s="133">
        <f t="shared" si="2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58"/>
      <c r="FI39" s="58"/>
      <c r="FJ39" s="60"/>
      <c r="FK39" s="60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9"/>
      <c r="HM39" s="9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ht="18" customHeight="1" x14ac:dyDescent="0.2">
      <c r="B40" s="26" t="s">
        <v>478</v>
      </c>
      <c r="C40" s="1">
        <v>6225</v>
      </c>
      <c r="D40" s="4" t="s">
        <v>479</v>
      </c>
      <c r="E40" s="1">
        <v>11653</v>
      </c>
      <c r="F40" s="1">
        <v>2016</v>
      </c>
      <c r="G40" s="4" t="s">
        <v>480</v>
      </c>
      <c r="H40" s="121"/>
      <c r="I40" s="133">
        <f t="shared" si="2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58"/>
      <c r="FI40" s="58"/>
      <c r="FJ40" s="60"/>
      <c r="FK40" s="60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9"/>
      <c r="HM40" s="9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102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26" t="s">
        <v>327</v>
      </c>
      <c r="C41" s="1"/>
      <c r="D41" s="4" t="s">
        <v>328</v>
      </c>
      <c r="E41" s="1"/>
      <c r="F41" s="1"/>
      <c r="G41" s="4"/>
      <c r="H41" s="121"/>
      <c r="I41" s="133">
        <f t="shared" si="2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33"/>
      <c r="B42" s="26" t="s">
        <v>237</v>
      </c>
      <c r="C42" s="1">
        <v>8786</v>
      </c>
      <c r="D42" s="4" t="s">
        <v>238</v>
      </c>
      <c r="E42" s="1">
        <v>8874</v>
      </c>
      <c r="F42" s="1"/>
      <c r="G42" s="4" t="s">
        <v>52</v>
      </c>
      <c r="H42" s="121"/>
      <c r="I42" s="133">
        <f t="shared" si="2"/>
        <v>0</v>
      </c>
      <c r="J42" s="12">
        <f>Tabuľka119[[#This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60"/>
      <c r="FI42" s="60"/>
      <c r="FJ42" s="60"/>
      <c r="FK42" s="58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33"/>
      <c r="B43" s="26" t="s">
        <v>404</v>
      </c>
      <c r="C43" s="1">
        <v>9514</v>
      </c>
      <c r="D43" s="4" t="s">
        <v>405</v>
      </c>
      <c r="E43" s="1">
        <v>12843</v>
      </c>
      <c r="F43" s="1">
        <v>2016</v>
      </c>
      <c r="G43" s="4" t="s">
        <v>59</v>
      </c>
      <c r="H43" s="121"/>
      <c r="I43" s="133">
        <f t="shared" si="2"/>
        <v>0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9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ht="18" customHeight="1" x14ac:dyDescent="0.2">
      <c r="A44" s="116"/>
      <c r="B44" s="152" t="s">
        <v>120</v>
      </c>
      <c r="C44" s="64">
        <v>9237</v>
      </c>
      <c r="D44" s="117" t="s">
        <v>121</v>
      </c>
      <c r="E44" s="64">
        <v>11810</v>
      </c>
      <c r="F44" s="64">
        <v>2016</v>
      </c>
      <c r="G44" s="117" t="s">
        <v>76</v>
      </c>
      <c r="H44" s="158"/>
      <c r="I44" s="133">
        <f t="shared" ref="I44" si="3">SUM(K44:TB44)</f>
        <v>0</v>
      </c>
      <c r="J44" s="116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159"/>
      <c r="FH44" s="160"/>
      <c r="FI44" s="160"/>
      <c r="FJ44" s="159"/>
      <c r="FK44" s="159"/>
      <c r="FL44" s="160"/>
      <c r="FM44" s="159"/>
      <c r="FN44" s="159"/>
      <c r="FO44" s="160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60"/>
      <c r="GE44" s="159"/>
      <c r="GF44" s="159"/>
      <c r="GG44" s="159"/>
      <c r="GH44" s="159"/>
      <c r="GI44" s="159"/>
      <c r="GJ44" s="159"/>
      <c r="GK44" s="159"/>
      <c r="GL44" s="159"/>
      <c r="GM44" s="159"/>
      <c r="GN44" s="159"/>
      <c r="GO44" s="159"/>
      <c r="GP44" s="159"/>
      <c r="GQ44" s="159"/>
      <c r="GR44" s="159"/>
      <c r="GS44" s="159"/>
      <c r="GT44" s="159"/>
      <c r="GU44" s="159"/>
      <c r="GV44" s="159"/>
      <c r="GW44" s="159"/>
      <c r="GX44" s="159"/>
      <c r="GY44" s="159"/>
      <c r="GZ44" s="159"/>
      <c r="HA44" s="159"/>
      <c r="HB44" s="159"/>
      <c r="HC44" s="159"/>
      <c r="HD44" s="159"/>
      <c r="HE44" s="159"/>
      <c r="HF44" s="159"/>
      <c r="HG44" s="159"/>
      <c r="HH44" s="159"/>
      <c r="HI44" s="159"/>
      <c r="HJ44" s="159"/>
      <c r="HK44" s="159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119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</row>
    <row r="45" spans="1:522" s="10" customFormat="1" ht="18" customHeight="1" x14ac:dyDescent="0.2">
      <c r="A45" s="12">
        <v>16</v>
      </c>
      <c r="B45" s="26" t="s">
        <v>55</v>
      </c>
      <c r="C45" s="1"/>
      <c r="D45" s="4"/>
      <c r="E45" s="1"/>
      <c r="F45" s="1"/>
      <c r="G45" s="4"/>
      <c r="H45" s="121"/>
      <c r="I45" s="133">
        <f t="shared" ref="I45:I48" si="4">SUM(K45:TB45)</f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60"/>
      <c r="FI45" s="60"/>
      <c r="FJ45" s="60"/>
      <c r="FK45" s="58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33"/>
      <c r="B46" s="35"/>
      <c r="C46" s="1"/>
      <c r="D46" s="4"/>
      <c r="E46" s="1"/>
      <c r="F46" s="1"/>
      <c r="G46" s="4"/>
      <c r="H46" s="121"/>
      <c r="I46" s="133">
        <f t="shared" si="4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33"/>
      <c r="B47" s="35"/>
      <c r="C47" s="1"/>
      <c r="D47" s="4"/>
      <c r="E47" s="1"/>
      <c r="F47" s="1"/>
      <c r="G47" s="4"/>
      <c r="H47" s="121"/>
      <c r="I47" s="133">
        <f t="shared" si="4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4"/>
      <c r="E48" s="1"/>
      <c r="F48" s="1"/>
      <c r="G48" s="4"/>
      <c r="H48" s="121"/>
      <c r="I48" s="133">
        <f t="shared" si="4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ht="15.95" customHeight="1" x14ac:dyDescent="0.2"/>
    <row r="50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32:TB32">
    <cfRule type="top10" dxfId="49" priority="735" rank="15"/>
  </conditionalFormatting>
  <conditionalFormatting sqref="K18:TB19 K17:IY17 JA17:TB17">
    <cfRule type="top10" dxfId="48" priority="1" rank="15"/>
  </conditionalFormatting>
  <conditionalFormatting sqref="K45:TB48 K41:TB43 K9:OM9 RL9:TB9 K33:TB36 K10:TB16 K22:TB31 OO9:RJ9">
    <cfRule type="top10" dxfId="47" priority="94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71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06" t="s">
        <v>167</v>
      </c>
      <c r="B1" s="207"/>
      <c r="C1" s="207"/>
      <c r="D1" s="207"/>
      <c r="E1" s="207"/>
      <c r="F1" s="207"/>
      <c r="G1" s="207"/>
    </row>
    <row r="2" spans="1:522" ht="24.95" customHeight="1" x14ac:dyDescent="0.4">
      <c r="A2" s="206" t="s">
        <v>513</v>
      </c>
      <c r="B2" s="207"/>
      <c r="C2" s="207"/>
      <c r="D2" s="207"/>
      <c r="E2" s="207"/>
      <c r="F2" s="207"/>
      <c r="G2" s="207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6"/>
      <c r="LH2" s="126"/>
      <c r="LI2" s="126"/>
      <c r="LJ2" s="126"/>
      <c r="LK2" s="126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31"/>
      <c r="LW2" s="131"/>
      <c r="LX2" s="131"/>
      <c r="LY2" s="131"/>
      <c r="LZ2" s="131"/>
      <c r="MA2" s="131"/>
      <c r="MB2" s="131"/>
      <c r="MC2" s="131"/>
      <c r="MD2" s="131"/>
      <c r="ME2" s="136"/>
      <c r="MF2" s="136"/>
      <c r="MG2" s="136"/>
      <c r="MH2" s="136"/>
      <c r="MI2" s="136"/>
      <c r="MJ2" s="136"/>
      <c r="MK2" s="136"/>
      <c r="ML2" s="136"/>
      <c r="MM2" s="136"/>
      <c r="MN2" s="136"/>
      <c r="MO2" s="136"/>
      <c r="MP2" s="136"/>
      <c r="MQ2" s="136"/>
      <c r="MR2" s="136"/>
      <c r="MS2" s="136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136"/>
      <c r="NU2" s="136"/>
      <c r="NV2" s="136"/>
      <c r="NW2" s="136"/>
      <c r="NX2" s="136"/>
      <c r="NY2" s="136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6"/>
      <c r="RL2" s="156"/>
      <c r="RM2" s="156"/>
      <c r="RN2" s="156"/>
      <c r="RO2" s="156"/>
      <c r="RP2" s="156"/>
      <c r="RQ2" s="156"/>
      <c r="RR2" s="156"/>
      <c r="RS2" s="156"/>
      <c r="RT2" s="156"/>
      <c r="RU2" s="156"/>
      <c r="RV2" s="156"/>
      <c r="RW2" s="156"/>
      <c r="RX2" s="156"/>
      <c r="RY2" s="156"/>
      <c r="RZ2" s="156"/>
      <c r="SA2" s="156"/>
      <c r="SB2" s="156"/>
      <c r="SC2" s="156"/>
      <c r="SD2" s="156"/>
      <c r="SE2" s="156"/>
      <c r="SF2" s="156"/>
      <c r="SG2" s="156"/>
      <c r="SH2" s="156"/>
      <c r="SI2" s="156"/>
      <c r="SJ2" s="156"/>
      <c r="SK2" s="156"/>
      <c r="SL2" s="156"/>
      <c r="SM2" s="156"/>
      <c r="SN2" s="156"/>
      <c r="SO2" s="156"/>
      <c r="SP2" s="156"/>
      <c r="SQ2" s="156"/>
      <c r="SR2" s="156"/>
      <c r="SS2" s="156"/>
      <c r="ST2" s="156"/>
      <c r="SU2" s="156"/>
      <c r="SV2" s="156"/>
      <c r="SW2" s="156"/>
      <c r="SX2" s="156"/>
      <c r="SY2" s="156"/>
      <c r="SZ2" s="156"/>
      <c r="TA2" s="156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4" t="s">
        <v>60</v>
      </c>
      <c r="B4" s="214"/>
      <c r="C4" s="214"/>
      <c r="D4" s="214"/>
      <c r="E4" s="214"/>
      <c r="F4" s="214"/>
      <c r="G4" s="214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7"/>
      <c r="LH4" s="127"/>
      <c r="LI4" s="127"/>
      <c r="LJ4" s="127"/>
      <c r="LK4" s="127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2"/>
      <c r="LW4" s="132"/>
      <c r="LX4" s="132"/>
      <c r="LY4" s="132"/>
      <c r="LZ4" s="132"/>
      <c r="MA4" s="132"/>
      <c r="MB4" s="132"/>
      <c r="MC4" s="132"/>
      <c r="MD4" s="132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5"/>
      <c r="OK4" s="145"/>
      <c r="OL4" s="145"/>
      <c r="OM4" s="145"/>
      <c r="ON4" s="145"/>
      <c r="OO4" s="145"/>
      <c r="OP4" s="145"/>
      <c r="OQ4" s="145"/>
      <c r="OR4" s="145"/>
      <c r="OS4" s="145"/>
      <c r="OT4" s="145"/>
      <c r="OU4" s="145"/>
      <c r="OV4" s="145"/>
      <c r="OW4" s="145"/>
      <c r="OX4" s="145"/>
      <c r="OY4" s="145"/>
      <c r="OZ4" s="145"/>
      <c r="PA4" s="145"/>
      <c r="PB4" s="145"/>
      <c r="PC4" s="145"/>
      <c r="PD4" s="145"/>
      <c r="PE4" s="145"/>
      <c r="PF4" s="145"/>
      <c r="PG4" s="145"/>
      <c r="PH4" s="145"/>
      <c r="PI4" s="145"/>
      <c r="PJ4" s="145"/>
      <c r="PK4" s="145"/>
      <c r="PL4" s="145"/>
      <c r="PM4" s="145"/>
      <c r="PN4" s="145"/>
      <c r="PO4" s="145"/>
      <c r="PP4" s="145"/>
      <c r="PQ4" s="145"/>
      <c r="PR4" s="145"/>
      <c r="PS4" s="145"/>
      <c r="PT4" s="145"/>
      <c r="PU4" s="145"/>
      <c r="PV4" s="145"/>
      <c r="PW4" s="145"/>
      <c r="PX4" s="145"/>
      <c r="PY4" s="145"/>
      <c r="PZ4" s="145"/>
      <c r="QA4" s="145"/>
      <c r="QB4" s="145"/>
      <c r="QC4" s="145"/>
      <c r="QD4" s="145"/>
      <c r="QE4" s="145"/>
      <c r="QF4" s="145"/>
      <c r="QG4" s="145"/>
      <c r="QH4" s="145"/>
      <c r="QI4" s="145"/>
      <c r="QJ4" s="145"/>
      <c r="QK4" s="145"/>
      <c r="QL4" s="145"/>
      <c r="QM4" s="145"/>
      <c r="QN4" s="145"/>
      <c r="QO4" s="145"/>
      <c r="QP4" s="145"/>
      <c r="QQ4" s="145"/>
      <c r="QR4" s="145"/>
      <c r="QS4" s="145"/>
      <c r="QT4" s="145"/>
      <c r="QU4" s="145"/>
      <c r="QV4" s="145"/>
      <c r="QW4" s="145"/>
      <c r="QX4" s="145"/>
      <c r="QY4" s="145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66"/>
    </row>
    <row r="5" spans="1:522" ht="15" customHeight="1" x14ac:dyDescent="0.2"/>
    <row r="6" spans="1:522" ht="15" x14ac:dyDescent="0.25">
      <c r="A6" s="21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7"/>
      <c r="I6" s="211" t="s">
        <v>7</v>
      </c>
      <c r="J6" s="211" t="s">
        <v>61</v>
      </c>
      <c r="K6" s="164" t="str">
        <f>Seniori!K6</f>
        <v>08.-09.02.</v>
      </c>
      <c r="L6" s="164"/>
      <c r="M6" s="164">
        <f>Seniori!M6</f>
        <v>0</v>
      </c>
      <c r="N6" s="164"/>
      <c r="O6" s="164">
        <f>Seniori!O6</f>
        <v>0</v>
      </c>
      <c r="P6" s="164">
        <f>Seniori!P6</f>
        <v>0</v>
      </c>
      <c r="Q6" s="164">
        <f>Seniori!Q6</f>
        <v>0</v>
      </c>
      <c r="R6" s="164">
        <f>Seniori!R6</f>
        <v>0</v>
      </c>
      <c r="S6" s="164">
        <f>Seniori!S6</f>
        <v>0</v>
      </c>
      <c r="T6" s="164">
        <f>Seniori!T6</f>
        <v>0</v>
      </c>
      <c r="U6" s="164">
        <f>Seniori!U6</f>
        <v>0</v>
      </c>
      <c r="V6" s="164">
        <f>Seniori!V6</f>
        <v>0</v>
      </c>
      <c r="W6" s="164">
        <f>Seniori!W6</f>
        <v>0</v>
      </c>
      <c r="X6" s="164">
        <f>Seniori!X6</f>
        <v>0</v>
      </c>
      <c r="Y6" s="164">
        <f>Seniori!Y6</f>
        <v>0</v>
      </c>
      <c r="Z6" s="164" t="str">
        <f>Seniori!Z6</f>
        <v>23.02.</v>
      </c>
      <c r="AA6" s="164"/>
      <c r="AB6" s="164">
        <f>Seniori!AB6</f>
        <v>0</v>
      </c>
      <c r="AC6" s="164">
        <f>Seniori!AC6</f>
        <v>0</v>
      </c>
      <c r="AD6" s="164">
        <f>Seniori!AD6</f>
        <v>0</v>
      </c>
      <c r="AE6" s="164">
        <f>Seniori!AE6</f>
        <v>0</v>
      </c>
      <c r="AF6" s="164">
        <f>Seniori!AF6</f>
        <v>0</v>
      </c>
      <c r="AG6" s="164" t="str">
        <f>Seniori!AG6</f>
        <v>01.-02.03.</v>
      </c>
      <c r="AH6" s="164"/>
      <c r="AI6" s="164">
        <f>Seniori!AI6</f>
        <v>0</v>
      </c>
      <c r="AJ6" s="164">
        <f>Seniori!AJ6</f>
        <v>0</v>
      </c>
      <c r="AK6" s="164">
        <f>Seniori!AK6</f>
        <v>0</v>
      </c>
      <c r="AL6" s="164">
        <f>Seniori!AL6</f>
        <v>0</v>
      </c>
      <c r="AM6" s="164">
        <f>Seniori!AM6</f>
        <v>0</v>
      </c>
      <c r="AN6" s="164">
        <f>Seniori!AN6</f>
        <v>0</v>
      </c>
      <c r="AO6" s="164">
        <f>Seniori!AO6</f>
        <v>0</v>
      </c>
      <c r="AP6" s="164">
        <f>Seniori!AP6</f>
        <v>0</v>
      </c>
      <c r="AQ6" s="164"/>
      <c r="AR6" s="164">
        <f>Seniori!AR6</f>
        <v>0</v>
      </c>
      <c r="AS6" s="164">
        <f>Seniori!AS6</f>
        <v>0</v>
      </c>
      <c r="AT6" s="164">
        <f>Seniori!AT6</f>
        <v>0</v>
      </c>
      <c r="AU6" s="164"/>
      <c r="AV6" s="164" t="str">
        <f>Seniori!AV6</f>
        <v>07.-09.03.</v>
      </c>
      <c r="AW6" s="164"/>
      <c r="AX6" s="164">
        <f>Seniori!AX6</f>
        <v>0</v>
      </c>
      <c r="AY6" s="164">
        <f>Seniori!AY6</f>
        <v>0</v>
      </c>
      <c r="AZ6" s="164">
        <f>Seniori!AZ6</f>
        <v>0</v>
      </c>
      <c r="BA6" s="164">
        <f>Seniori!BA6</f>
        <v>0</v>
      </c>
      <c r="BB6" s="164" t="str">
        <f>Seniori!BB6</f>
        <v>07.-09.03.</v>
      </c>
      <c r="BC6" s="164"/>
      <c r="BD6" s="164">
        <f>Seniori!BD6</f>
        <v>0</v>
      </c>
      <c r="BE6" s="164">
        <f>Seniori!BE6</f>
        <v>0</v>
      </c>
      <c r="BF6" s="164">
        <f>Seniori!BF6</f>
        <v>0</v>
      </c>
      <c r="BG6" s="164">
        <f>Seniori!BG6</f>
        <v>0</v>
      </c>
      <c r="BH6" s="164" t="str">
        <f>Seniori!BH6</f>
        <v>18.-19.04.</v>
      </c>
      <c r="BI6" s="164"/>
      <c r="BJ6" s="164">
        <f>Seniori!BJ6</f>
        <v>0</v>
      </c>
      <c r="BK6" s="164">
        <f>Seniori!BK6</f>
        <v>0</v>
      </c>
      <c r="BL6" s="164"/>
      <c r="BM6" s="164"/>
      <c r="BN6" s="164">
        <f>Seniori!BN6</f>
        <v>0</v>
      </c>
      <c r="BO6" s="164">
        <f>Seniori!BO6</f>
        <v>0</v>
      </c>
      <c r="BP6" s="164">
        <f>Seniori!BP6</f>
        <v>0</v>
      </c>
      <c r="BQ6" s="164">
        <f>Seniori!BQ6</f>
        <v>0</v>
      </c>
      <c r="BR6" s="164">
        <f>Seniori!BR6</f>
        <v>0</v>
      </c>
      <c r="BS6" s="164">
        <f>Seniori!BS6</f>
        <v>0</v>
      </c>
      <c r="BT6" s="164">
        <f>Seniori!BT6</f>
        <v>0</v>
      </c>
      <c r="BU6" s="164">
        <f>Seniori!BU6</f>
        <v>0</v>
      </c>
      <c r="BV6" s="164">
        <f>Seniori!BV6</f>
        <v>0</v>
      </c>
      <c r="BW6" s="164">
        <f>Seniori!BW6</f>
        <v>0</v>
      </c>
      <c r="BX6" s="164">
        <f>Seniori!BX6</f>
        <v>0</v>
      </c>
      <c r="BY6" s="164"/>
      <c r="BZ6" s="164">
        <f>Seniori!BZ6</f>
        <v>0</v>
      </c>
      <c r="CA6" s="164">
        <f>Seniori!CA6</f>
        <v>0</v>
      </c>
      <c r="CB6" s="164">
        <f>Seniori!CB6</f>
        <v>0</v>
      </c>
      <c r="CC6" s="164">
        <f>Seniori!CC6</f>
        <v>0</v>
      </c>
      <c r="CD6" s="164">
        <f>Seniori!CD6</f>
        <v>0</v>
      </c>
      <c r="CE6" s="164">
        <f>Seniori!CE6</f>
        <v>0</v>
      </c>
      <c r="CF6" s="164">
        <f>Seniori!CF6</f>
        <v>0</v>
      </c>
      <c r="CG6" s="164">
        <f>Seniori!CG6</f>
        <v>0</v>
      </c>
      <c r="CH6" s="164">
        <f>Seniori!CH6</f>
        <v>0</v>
      </c>
      <c r="CI6" s="164">
        <f>Seniori!CI6</f>
        <v>0</v>
      </c>
      <c r="CJ6" s="164"/>
      <c r="CK6" s="164">
        <f>Seniori!CK6</f>
        <v>0</v>
      </c>
      <c r="CL6" s="164">
        <f>Seniori!CL6</f>
        <v>0</v>
      </c>
      <c r="CM6" s="164">
        <f>Seniori!CM6</f>
        <v>0</v>
      </c>
      <c r="CN6" s="164">
        <f>Seniori!CN6</f>
        <v>0</v>
      </c>
      <c r="CO6" s="164">
        <f>Seniori!CO6</f>
        <v>0</v>
      </c>
      <c r="CP6" s="164">
        <f>Seniori!CP6</f>
        <v>0</v>
      </c>
      <c r="CQ6" s="164">
        <f>Seniori!CQ6</f>
        <v>0</v>
      </c>
      <c r="CR6" s="164">
        <f>Seniori!CR6</f>
        <v>0</v>
      </c>
      <c r="CS6" s="164">
        <f>Seniori!CS6</f>
        <v>0</v>
      </c>
      <c r="CT6" s="164">
        <f>Seniori!CT6</f>
        <v>0</v>
      </c>
      <c r="CU6" s="164">
        <f>Seniori!CU6</f>
        <v>0</v>
      </c>
      <c r="CV6" s="164">
        <f>Seniori!CV6</f>
        <v>0</v>
      </c>
      <c r="CW6" s="164">
        <f>Seniori!CW6</f>
        <v>0</v>
      </c>
      <c r="CX6" s="164">
        <f>Seniori!CX6</f>
        <v>0</v>
      </c>
      <c r="CY6" s="164">
        <f>Seniori!CY6</f>
        <v>0</v>
      </c>
      <c r="CZ6" s="164">
        <f>Seniori!CZ6</f>
        <v>0</v>
      </c>
      <c r="DA6" s="164"/>
      <c r="DB6" s="164"/>
      <c r="DC6" s="164">
        <f>Seniori!DC6</f>
        <v>0</v>
      </c>
      <c r="DD6" s="164"/>
      <c r="DE6" s="164"/>
      <c r="DF6" s="164">
        <f>Seniori!DF6</f>
        <v>0</v>
      </c>
      <c r="DG6" s="164">
        <f>Seniori!DG6</f>
        <v>0</v>
      </c>
      <c r="DH6" s="164">
        <f>Seniori!DH6</f>
        <v>0</v>
      </c>
      <c r="DI6" s="164">
        <f>Seniori!DI6</f>
        <v>0</v>
      </c>
      <c r="DJ6" s="164">
        <f>Seniori!DJ6</f>
        <v>0</v>
      </c>
      <c r="DK6" s="164">
        <f>Seniori!DK6</f>
        <v>0</v>
      </c>
      <c r="DL6" s="164">
        <f>Seniori!DL6</f>
        <v>0</v>
      </c>
      <c r="DM6" s="164">
        <f>Seniori!DM6</f>
        <v>0</v>
      </c>
      <c r="DN6" s="164">
        <f>Seniori!DN6</f>
        <v>0</v>
      </c>
      <c r="DO6" s="164">
        <f>Seniori!DO6</f>
        <v>0</v>
      </c>
      <c r="DP6" s="164">
        <f>Seniori!DP6</f>
        <v>0</v>
      </c>
      <c r="DQ6" s="164">
        <f>Seniori!DQ6</f>
        <v>0</v>
      </c>
      <c r="DR6" s="164">
        <f>Seniori!DR6</f>
        <v>0</v>
      </c>
      <c r="DS6" s="164"/>
      <c r="DT6" s="164"/>
      <c r="DU6" s="164">
        <f>Seniori!DU6</f>
        <v>0</v>
      </c>
      <c r="DV6" s="164">
        <f>Seniori!DV6</f>
        <v>0</v>
      </c>
      <c r="DW6" s="164">
        <f>Seniori!DW6</f>
        <v>0</v>
      </c>
      <c r="DX6" s="164">
        <f>Seniori!DX6</f>
        <v>0</v>
      </c>
      <c r="DY6" s="164">
        <f>Seniori!DY6</f>
        <v>0</v>
      </c>
      <c r="DZ6" s="164">
        <f>Seniori!DZ6</f>
        <v>0</v>
      </c>
      <c r="EA6" s="164">
        <f>Seniori!EA6</f>
        <v>0</v>
      </c>
      <c r="EB6" s="164">
        <f>Seniori!EB6</f>
        <v>0</v>
      </c>
      <c r="EC6" s="164"/>
      <c r="ED6" s="164">
        <f>Seniori!ED6</f>
        <v>0</v>
      </c>
      <c r="EE6" s="164"/>
      <c r="EF6" s="164">
        <f>Seniori!EF6</f>
        <v>0</v>
      </c>
      <c r="EG6" s="164">
        <f>Seniori!EG6</f>
        <v>0</v>
      </c>
      <c r="EH6" s="164"/>
      <c r="EI6" s="164">
        <f>Seniori!EI6</f>
        <v>0</v>
      </c>
      <c r="EJ6" s="164">
        <f>Seniori!EJ6</f>
        <v>0</v>
      </c>
      <c r="EK6" s="164">
        <f>Seniori!EK6</f>
        <v>0</v>
      </c>
      <c r="EL6" s="164">
        <f>Seniori!EL6</f>
        <v>0</v>
      </c>
      <c r="EM6" s="164">
        <f>Seniori!EM6</f>
        <v>0</v>
      </c>
      <c r="EN6" s="164">
        <f>Seniori!EN6</f>
        <v>0</v>
      </c>
      <c r="EO6" s="164">
        <f>Seniori!EO6</f>
        <v>0</v>
      </c>
      <c r="EP6" s="164">
        <f>Seniori!EP6</f>
        <v>0</v>
      </c>
      <c r="EQ6" s="164">
        <f>Seniori!EQ6</f>
        <v>0</v>
      </c>
      <c r="ER6" s="164">
        <f>Seniori!ER6</f>
        <v>0</v>
      </c>
      <c r="ES6" s="164">
        <f>Seniori!ES6</f>
        <v>0</v>
      </c>
      <c r="ET6" s="164">
        <f>Seniori!ET6</f>
        <v>0</v>
      </c>
      <c r="EU6" s="164">
        <f>Seniori!EU6</f>
        <v>0</v>
      </c>
      <c r="EV6" s="164">
        <f>Seniori!EV6</f>
        <v>0</v>
      </c>
      <c r="EW6" s="164">
        <f>Seniori!EW6</f>
        <v>0</v>
      </c>
      <c r="EX6" s="164">
        <f>Seniori!EX6</f>
        <v>0</v>
      </c>
      <c r="EY6" s="164">
        <f>Seniori!EY6</f>
        <v>0</v>
      </c>
      <c r="EZ6" s="164">
        <f>Seniori!EZ6</f>
        <v>0</v>
      </c>
      <c r="FA6" s="164">
        <f>Seniori!FA6</f>
        <v>0</v>
      </c>
      <c r="FB6" s="164">
        <f>Seniori!FB6</f>
        <v>0</v>
      </c>
      <c r="FC6" s="164"/>
      <c r="FD6" s="164">
        <f>Seniori!FD6</f>
        <v>0</v>
      </c>
      <c r="FE6" s="164"/>
      <c r="FF6" s="164">
        <f>Seniori!FF6</f>
        <v>0</v>
      </c>
      <c r="FG6" s="164">
        <f>Seniori!FG6</f>
        <v>0</v>
      </c>
      <c r="FH6" s="164">
        <f>Seniori!FH6</f>
        <v>0</v>
      </c>
      <c r="FI6" s="164"/>
      <c r="FJ6" s="164">
        <f>Seniori!FJ6</f>
        <v>0</v>
      </c>
      <c r="FK6" s="164">
        <f>Seniori!FK6</f>
        <v>0</v>
      </c>
      <c r="FL6" s="164">
        <f>Seniori!FL6</f>
        <v>0</v>
      </c>
      <c r="FM6" s="164">
        <f>Seniori!FM6</f>
        <v>0</v>
      </c>
      <c r="FN6" s="164">
        <f>Seniori!FN6</f>
        <v>0</v>
      </c>
      <c r="FO6" s="164"/>
      <c r="FP6" s="164">
        <f>Seniori!FP6</f>
        <v>0</v>
      </c>
      <c r="FQ6" s="164">
        <f>Seniori!FQ6</f>
        <v>0</v>
      </c>
      <c r="FR6" s="164">
        <f>Seniori!FR6</f>
        <v>0</v>
      </c>
      <c r="FS6" s="164">
        <f>Seniori!FS6</f>
        <v>0</v>
      </c>
      <c r="FT6" s="164">
        <f>Seniori!FT6</f>
        <v>0</v>
      </c>
      <c r="FU6" s="164">
        <f>Seniori!FU6</f>
        <v>0</v>
      </c>
      <c r="FV6" s="164">
        <f>Seniori!FV6</f>
        <v>0</v>
      </c>
      <c r="FW6" s="164">
        <f>Seniori!FW6</f>
        <v>0</v>
      </c>
      <c r="FX6" s="164">
        <f>Seniori!FX6</f>
        <v>0</v>
      </c>
      <c r="FY6" s="164">
        <f>Seniori!FY6</f>
        <v>0</v>
      </c>
      <c r="FZ6" s="164"/>
      <c r="GA6" s="164">
        <f>Seniori!GA6</f>
        <v>0</v>
      </c>
      <c r="GB6" s="164">
        <f>Seniori!GB6</f>
        <v>0</v>
      </c>
      <c r="GC6" s="164">
        <f>Seniori!GC6</f>
        <v>0</v>
      </c>
      <c r="GD6" s="164"/>
      <c r="GE6" s="164">
        <f>Seniori!GE6</f>
        <v>0</v>
      </c>
      <c r="GF6" s="164">
        <f>Seniori!GF6</f>
        <v>0</v>
      </c>
      <c r="GG6" s="164">
        <f>Seniori!GG6</f>
        <v>0</v>
      </c>
      <c r="GH6" s="164">
        <f>Seniori!GH6</f>
        <v>0</v>
      </c>
      <c r="GI6" s="164">
        <f>Seniori!GI6</f>
        <v>0</v>
      </c>
      <c r="GJ6" s="164">
        <f>Seniori!GJ6</f>
        <v>0</v>
      </c>
      <c r="GK6" s="164">
        <f>Seniori!GK6</f>
        <v>0</v>
      </c>
      <c r="GL6" s="164">
        <f>Seniori!GL6</f>
        <v>0</v>
      </c>
      <c r="GM6" s="164">
        <f>Seniori!GM6</f>
        <v>0</v>
      </c>
      <c r="GN6" s="164">
        <f>Seniori!GN6</f>
        <v>0</v>
      </c>
      <c r="GO6" s="164">
        <f>Seniori!GO6</f>
        <v>0</v>
      </c>
      <c r="GP6" s="164">
        <f>Seniori!GP6</f>
        <v>0</v>
      </c>
      <c r="GQ6" s="164"/>
      <c r="GR6" s="164">
        <f>Seniori!GR6</f>
        <v>0</v>
      </c>
      <c r="GS6" s="164">
        <f>Seniori!GS6</f>
        <v>0</v>
      </c>
      <c r="GT6" s="164">
        <f>Seniori!GT6</f>
        <v>0</v>
      </c>
      <c r="GU6" s="164">
        <f>Seniori!GU6</f>
        <v>0</v>
      </c>
      <c r="GV6" s="164">
        <f>Seniori!GV6</f>
        <v>0</v>
      </c>
      <c r="GW6" s="164">
        <f>Seniori!GW6</f>
        <v>0</v>
      </c>
      <c r="GX6" s="164">
        <f>Seniori!GX6</f>
        <v>0</v>
      </c>
      <c r="GY6" s="164">
        <f>Seniori!GY6</f>
        <v>0</v>
      </c>
      <c r="GZ6" s="164">
        <f>Seniori!GZ6</f>
        <v>0</v>
      </c>
      <c r="HA6" s="164"/>
      <c r="HB6" s="164">
        <f>Seniori!HB6</f>
        <v>0</v>
      </c>
      <c r="HC6" s="164">
        <f>Seniori!HC6</f>
        <v>0</v>
      </c>
      <c r="HD6" s="164">
        <f>Seniori!HD6</f>
        <v>0</v>
      </c>
      <c r="HE6" s="164">
        <f>Seniori!HE6</f>
        <v>0</v>
      </c>
      <c r="HF6" s="164">
        <f>Seniori!HF6</f>
        <v>0</v>
      </c>
      <c r="HG6" s="164">
        <f>Seniori!HG6</f>
        <v>0</v>
      </c>
      <c r="HH6" s="164">
        <f>Seniori!HH6</f>
        <v>0</v>
      </c>
      <c r="HI6" s="164">
        <f>Seniori!HI6</f>
        <v>0</v>
      </c>
      <c r="HJ6" s="164">
        <f>Seniori!HJ6</f>
        <v>0</v>
      </c>
      <c r="HK6" s="164">
        <f>Seniori!HK6</f>
        <v>0</v>
      </c>
      <c r="HL6" s="164">
        <f>Seniori!HL6</f>
        <v>0</v>
      </c>
      <c r="HM6" s="164">
        <f>Seniori!HM6</f>
        <v>0</v>
      </c>
      <c r="HN6" s="164">
        <f>Seniori!HN6</f>
        <v>0</v>
      </c>
      <c r="HO6" s="164">
        <f>Seniori!HO6</f>
        <v>0</v>
      </c>
      <c r="HP6" s="164">
        <f>Seniori!HP6</f>
        <v>0</v>
      </c>
      <c r="HQ6" s="164">
        <f>Seniori!HQ6</f>
        <v>0</v>
      </c>
      <c r="HR6" s="164">
        <f>Seniori!HR6</f>
        <v>0</v>
      </c>
      <c r="HS6" s="164">
        <f>Seniori!HS6</f>
        <v>0</v>
      </c>
      <c r="HT6" s="164">
        <f>Seniori!HT6</f>
        <v>0</v>
      </c>
      <c r="HU6" s="164">
        <f>Seniori!HU6</f>
        <v>0</v>
      </c>
      <c r="HV6" s="164"/>
      <c r="HW6" s="164">
        <f>Seniori!HW6</f>
        <v>0</v>
      </c>
      <c r="HX6" s="164">
        <f>Seniori!HX6</f>
        <v>0</v>
      </c>
      <c r="HY6" s="164">
        <f>Seniori!HY6</f>
        <v>0</v>
      </c>
      <c r="HZ6" s="164">
        <f>Seniori!HZ6</f>
        <v>0</v>
      </c>
      <c r="IA6" s="164">
        <f>Seniori!IA6</f>
        <v>0</v>
      </c>
      <c r="IB6" s="164">
        <f>Seniori!IB6</f>
        <v>0</v>
      </c>
      <c r="IC6" s="164">
        <f>Seniori!IC6</f>
        <v>0</v>
      </c>
      <c r="ID6" s="164">
        <f>Seniori!ID6</f>
        <v>0</v>
      </c>
      <c r="IE6" s="164"/>
      <c r="IF6" s="164">
        <f>Seniori!IF6</f>
        <v>0</v>
      </c>
      <c r="IG6" s="164">
        <f>Seniori!IG6</f>
        <v>0</v>
      </c>
      <c r="IH6" s="164">
        <f>Seniori!IH6</f>
        <v>0</v>
      </c>
      <c r="II6" s="164">
        <f>Seniori!II6</f>
        <v>0</v>
      </c>
      <c r="IJ6" s="164">
        <f>Seniori!IJ6</f>
        <v>0</v>
      </c>
      <c r="IK6" s="164">
        <f>Seniori!IK6</f>
        <v>0</v>
      </c>
      <c r="IL6" s="164">
        <f>Seniori!IL6</f>
        <v>0</v>
      </c>
      <c r="IM6" s="164">
        <f>Seniori!IM6</f>
        <v>0</v>
      </c>
      <c r="IN6" s="164">
        <f>Seniori!IN6</f>
        <v>0</v>
      </c>
      <c r="IO6" s="164">
        <f>Seniori!IO6</f>
        <v>0</v>
      </c>
      <c r="IP6" s="164">
        <f>Seniori!IP6</f>
        <v>0</v>
      </c>
      <c r="IQ6" s="164">
        <f>Seniori!IQ6</f>
        <v>0</v>
      </c>
      <c r="IR6" s="164">
        <f>Seniori!IR6</f>
        <v>0</v>
      </c>
      <c r="IS6" s="164"/>
      <c r="IT6" s="164">
        <f>Seniori!IT6</f>
        <v>0</v>
      </c>
      <c r="IU6" s="164">
        <f>Seniori!IU6</f>
        <v>0</v>
      </c>
      <c r="IV6" s="164">
        <f>Seniori!IV6</f>
        <v>0</v>
      </c>
      <c r="IW6" s="164">
        <f>Seniori!IW6</f>
        <v>0</v>
      </c>
      <c r="IX6" s="164">
        <f>Seniori!IX6</f>
        <v>0</v>
      </c>
      <c r="IY6" s="164">
        <f>Seniori!IY6</f>
        <v>0</v>
      </c>
      <c r="IZ6" s="164">
        <f>Seniori!IZ6</f>
        <v>0</v>
      </c>
      <c r="JA6" s="164">
        <f>Seniori!JA6</f>
        <v>0</v>
      </c>
      <c r="JB6" s="164">
        <f>Seniori!JB6</f>
        <v>0</v>
      </c>
      <c r="JC6" s="164">
        <f>Seniori!JC6</f>
        <v>0</v>
      </c>
      <c r="JD6" s="164">
        <f>Seniori!JD6</f>
        <v>0</v>
      </c>
      <c r="JE6" s="164">
        <f>Seniori!JE6</f>
        <v>0</v>
      </c>
      <c r="JF6" s="164">
        <f>Seniori!JF6</f>
        <v>0</v>
      </c>
      <c r="JG6" s="164">
        <f>Seniori!JG6</f>
        <v>0</v>
      </c>
      <c r="JH6" s="164">
        <f>Seniori!JH6</f>
        <v>0</v>
      </c>
      <c r="JI6" s="164">
        <f>Seniori!JI6</f>
        <v>0</v>
      </c>
      <c r="JJ6" s="164">
        <f>Seniori!JJ6</f>
        <v>0</v>
      </c>
      <c r="JK6" s="164">
        <f>Seniori!JK6</f>
        <v>0</v>
      </c>
      <c r="JL6" s="164"/>
      <c r="JM6" s="164">
        <f>Seniori!JM6</f>
        <v>0</v>
      </c>
      <c r="JN6" s="164">
        <f>Seniori!JN6</f>
        <v>0</v>
      </c>
      <c r="JO6" s="164"/>
      <c r="JP6" s="164">
        <f>Seniori!JP6</f>
        <v>0</v>
      </c>
      <c r="JQ6" s="164">
        <f>Seniori!JQ6</f>
        <v>0</v>
      </c>
      <c r="JR6" s="164">
        <f>Seniori!JR6</f>
        <v>0</v>
      </c>
      <c r="JS6" s="164">
        <f>Seniori!JS6</f>
        <v>0</v>
      </c>
      <c r="JT6" s="164">
        <f>Seniori!JT6</f>
        <v>0</v>
      </c>
      <c r="JU6" s="164">
        <f>Seniori!JU6</f>
        <v>0</v>
      </c>
      <c r="JV6" s="164">
        <f>Seniori!JV6</f>
        <v>0</v>
      </c>
      <c r="JW6" s="164">
        <f>Seniori!JW6</f>
        <v>0</v>
      </c>
      <c r="JX6" s="164">
        <f>Seniori!JX6</f>
        <v>0</v>
      </c>
      <c r="JY6" s="164">
        <f>Seniori!JY6</f>
        <v>0</v>
      </c>
      <c r="JZ6" s="164">
        <f>Seniori!JZ6</f>
        <v>0</v>
      </c>
      <c r="KA6" s="164">
        <f>Seniori!KA6</f>
        <v>0</v>
      </c>
      <c r="KB6" s="164">
        <f>Seniori!KB6</f>
        <v>0</v>
      </c>
      <c r="KC6" s="164"/>
      <c r="KD6" s="164">
        <f>Seniori!KD6</f>
        <v>0</v>
      </c>
      <c r="KE6" s="164"/>
      <c r="KF6" s="164">
        <f>Seniori!KF6</f>
        <v>0</v>
      </c>
      <c r="KG6" s="164"/>
      <c r="KH6" s="164">
        <f>Seniori!KH6</f>
        <v>0</v>
      </c>
      <c r="KI6" s="164">
        <f>Seniori!KI6</f>
        <v>0</v>
      </c>
      <c r="KJ6" s="164">
        <f>Seniori!KJ6</f>
        <v>0</v>
      </c>
      <c r="KK6" s="164">
        <f>Seniori!KK6</f>
        <v>0</v>
      </c>
      <c r="KL6" s="164">
        <f>Seniori!KL6</f>
        <v>0</v>
      </c>
      <c r="KM6" s="164">
        <f>Seniori!KM6</f>
        <v>0</v>
      </c>
      <c r="KN6" s="164">
        <f>Seniori!KN6</f>
        <v>0</v>
      </c>
      <c r="KO6" s="164">
        <f>Seniori!KO6</f>
        <v>0</v>
      </c>
      <c r="KP6" s="164">
        <f>Seniori!KP6</f>
        <v>0</v>
      </c>
      <c r="KQ6" s="164">
        <f>Seniori!KQ6</f>
        <v>0</v>
      </c>
      <c r="KR6" s="164">
        <f>Seniori!KR6</f>
        <v>0</v>
      </c>
      <c r="KS6" s="164">
        <f>Seniori!KS6</f>
        <v>0</v>
      </c>
      <c r="KT6" s="164">
        <f>Seniori!KT6</f>
        <v>0</v>
      </c>
      <c r="KU6" s="164">
        <f>Seniori!KU6</f>
        <v>0</v>
      </c>
      <c r="KV6" s="164"/>
      <c r="KW6" s="164">
        <f>Seniori!KW6</f>
        <v>0</v>
      </c>
      <c r="KX6" s="164">
        <f>Seniori!KX6</f>
        <v>0</v>
      </c>
      <c r="KY6" s="164">
        <f>Seniori!KY6</f>
        <v>0</v>
      </c>
      <c r="KZ6" s="164">
        <f>Seniori!KZ6</f>
        <v>0</v>
      </c>
      <c r="LA6" s="164">
        <f>Seniori!LA6</f>
        <v>0</v>
      </c>
      <c r="LB6" s="164">
        <f>Seniori!LB6</f>
        <v>0</v>
      </c>
      <c r="LC6" s="164">
        <f>Seniori!LC6</f>
        <v>0</v>
      </c>
      <c r="LD6" s="164">
        <f>Seniori!LD6</f>
        <v>0</v>
      </c>
      <c r="LE6" s="164">
        <f>Seniori!LE6</f>
        <v>0</v>
      </c>
      <c r="LF6" s="164">
        <f>Seniori!LF6</f>
        <v>0</v>
      </c>
      <c r="LG6" s="164">
        <f>Seniori!LG6</f>
        <v>0</v>
      </c>
      <c r="LH6" s="164">
        <f>Seniori!LH6</f>
        <v>0</v>
      </c>
      <c r="LI6" s="164">
        <f>Seniori!LI6</f>
        <v>0</v>
      </c>
      <c r="LJ6" s="164">
        <f>Seniori!LJ6</f>
        <v>0</v>
      </c>
      <c r="LK6" s="164">
        <f>Seniori!LK6</f>
        <v>0</v>
      </c>
      <c r="LL6" s="164">
        <f>Seniori!LL6</f>
        <v>0</v>
      </c>
      <c r="LM6" s="164">
        <f>Seniori!LM6</f>
        <v>0</v>
      </c>
      <c r="LN6" s="164">
        <f>Seniori!LN6</f>
        <v>0</v>
      </c>
      <c r="LO6" s="164">
        <f>Seniori!LO6</f>
        <v>0</v>
      </c>
      <c r="LP6" s="164"/>
      <c r="LQ6" s="164">
        <f>Seniori!LQ6</f>
        <v>0</v>
      </c>
      <c r="LR6" s="164">
        <f>Seniori!LR6</f>
        <v>0</v>
      </c>
      <c r="LS6" s="164">
        <f>Seniori!LS6</f>
        <v>0</v>
      </c>
      <c r="LT6" s="164">
        <f>Seniori!LT6</f>
        <v>0</v>
      </c>
      <c r="LU6" s="164"/>
      <c r="LV6" s="164">
        <f>Seniori!LV6</f>
        <v>0</v>
      </c>
      <c r="LW6" s="164">
        <f>Seniori!LW6</f>
        <v>0</v>
      </c>
      <c r="LX6" s="164">
        <f>Seniori!LX6</f>
        <v>0</v>
      </c>
      <c r="LY6" s="164">
        <f>Seniori!LY6</f>
        <v>0</v>
      </c>
      <c r="LZ6" s="164"/>
      <c r="MA6" s="164">
        <f>Seniori!MA6</f>
        <v>0</v>
      </c>
      <c r="MB6" s="164">
        <f>Seniori!MB6</f>
        <v>0</v>
      </c>
      <c r="MC6" s="164">
        <f>Seniori!MC6</f>
        <v>0</v>
      </c>
      <c r="MD6" s="164">
        <f>Seniori!MD6</f>
        <v>0</v>
      </c>
      <c r="ME6" s="164">
        <f>Seniori!ME6</f>
        <v>0</v>
      </c>
      <c r="MF6" s="164"/>
      <c r="MG6" s="164">
        <f>Seniori!MG6</f>
        <v>0</v>
      </c>
      <c r="MH6" s="164">
        <f>Seniori!MH6</f>
        <v>0</v>
      </c>
      <c r="MI6" s="164">
        <f>Seniori!MI6</f>
        <v>0</v>
      </c>
      <c r="MJ6" s="164">
        <f>Seniori!MJ6</f>
        <v>0</v>
      </c>
      <c r="MK6" s="164">
        <f>Seniori!MK6</f>
        <v>0</v>
      </c>
      <c r="ML6" s="164">
        <f>Seniori!ML6</f>
        <v>0</v>
      </c>
      <c r="MM6" s="164">
        <f>Seniori!MM6</f>
        <v>0</v>
      </c>
      <c r="MN6" s="164">
        <f>Seniori!MN6</f>
        <v>0</v>
      </c>
      <c r="MO6" s="164">
        <f>Seniori!MO6</f>
        <v>0</v>
      </c>
      <c r="MP6" s="164">
        <f>Seniori!MP6</f>
        <v>0</v>
      </c>
      <c r="MQ6" s="164">
        <f>Seniori!MQ6</f>
        <v>0</v>
      </c>
      <c r="MR6" s="164">
        <f>Seniori!MR6</f>
        <v>0</v>
      </c>
      <c r="MS6" s="164">
        <f>Seniori!MS6</f>
        <v>0</v>
      </c>
      <c r="MT6" s="164">
        <f>Seniori!MT6</f>
        <v>0</v>
      </c>
      <c r="MU6" s="164">
        <f>Seniori!MU6</f>
        <v>0</v>
      </c>
      <c r="MV6" s="164">
        <f>Seniori!MV6</f>
        <v>0</v>
      </c>
      <c r="MW6" s="164">
        <f>Seniori!MW6</f>
        <v>0</v>
      </c>
      <c r="MX6" s="164">
        <f>Seniori!MX6</f>
        <v>0</v>
      </c>
      <c r="MY6" s="164"/>
      <c r="MZ6" s="164">
        <f>Seniori!MZ6</f>
        <v>0</v>
      </c>
      <c r="NA6" s="164">
        <f>Seniori!NA6</f>
        <v>0</v>
      </c>
      <c r="NB6" s="164">
        <f>Seniori!NB6</f>
        <v>0</v>
      </c>
      <c r="NC6" s="164">
        <f>Seniori!NC6</f>
        <v>0</v>
      </c>
      <c r="ND6" s="164">
        <f>Seniori!ND6</f>
        <v>0</v>
      </c>
      <c r="NE6" s="164">
        <f>Seniori!NE6</f>
        <v>0</v>
      </c>
      <c r="NF6" s="164">
        <f>Seniori!NF6</f>
        <v>0</v>
      </c>
      <c r="NG6" s="164">
        <f>Seniori!NG6</f>
        <v>0</v>
      </c>
      <c r="NH6" s="164">
        <f>Seniori!NH6</f>
        <v>0</v>
      </c>
      <c r="NI6" s="164">
        <f>Seniori!NI6</f>
        <v>0</v>
      </c>
      <c r="NJ6" s="164">
        <f>Seniori!NJ6</f>
        <v>0</v>
      </c>
      <c r="NK6" s="164">
        <f>Seniori!NK6</f>
        <v>0</v>
      </c>
      <c r="NL6" s="164">
        <f>Seniori!NL6</f>
        <v>0</v>
      </c>
      <c r="NM6" s="164">
        <f>Seniori!NM6</f>
        <v>0</v>
      </c>
      <c r="NN6" s="164">
        <f>Seniori!NN6</f>
        <v>0</v>
      </c>
      <c r="NO6" s="164">
        <f>Seniori!NO6</f>
        <v>0</v>
      </c>
      <c r="NP6" s="164"/>
      <c r="NQ6" s="164">
        <f>Seniori!NQ6</f>
        <v>0</v>
      </c>
      <c r="NR6" s="164">
        <f>Seniori!NR6</f>
        <v>0</v>
      </c>
      <c r="NS6" s="164">
        <f>Seniori!NS6</f>
        <v>0</v>
      </c>
      <c r="NT6" s="164">
        <f>Seniori!NT6</f>
        <v>0</v>
      </c>
      <c r="NU6" s="164">
        <f>Seniori!NU6</f>
        <v>0</v>
      </c>
      <c r="NV6" s="164">
        <f>Seniori!NV6</f>
        <v>0</v>
      </c>
      <c r="NW6" s="164">
        <f>Seniori!NW6</f>
        <v>0</v>
      </c>
      <c r="NX6" s="164">
        <f>Seniori!NX6</f>
        <v>0</v>
      </c>
      <c r="NY6" s="164">
        <f>Seniori!NY6</f>
        <v>0</v>
      </c>
      <c r="NZ6" s="164">
        <f>Seniori!NZ6</f>
        <v>0</v>
      </c>
      <c r="OA6" s="164">
        <f>Seniori!OA6</f>
        <v>0</v>
      </c>
      <c r="OB6" s="164"/>
      <c r="OC6" s="164">
        <f>Seniori!OC6</f>
        <v>0</v>
      </c>
      <c r="OD6" s="164">
        <f>Seniori!OD6</f>
        <v>0</v>
      </c>
      <c r="OE6" s="164">
        <f>Seniori!OE6</f>
        <v>0</v>
      </c>
      <c r="OF6" s="164">
        <f>Seniori!OF6</f>
        <v>0</v>
      </c>
      <c r="OG6" s="164">
        <f>Seniori!OG6</f>
        <v>0</v>
      </c>
      <c r="OH6" s="164">
        <f>Seniori!OH6</f>
        <v>0</v>
      </c>
      <c r="OI6" s="164">
        <f>Seniori!OI6</f>
        <v>0</v>
      </c>
      <c r="OJ6" s="164">
        <f>Seniori!OJ6</f>
        <v>0</v>
      </c>
      <c r="OK6" s="164">
        <f>Seniori!OK6</f>
        <v>0</v>
      </c>
      <c r="OL6" s="164">
        <f>Seniori!OL6</f>
        <v>0</v>
      </c>
      <c r="OM6" s="164"/>
      <c r="ON6" s="164">
        <f>Seniori!ON6</f>
        <v>0</v>
      </c>
      <c r="OO6" s="164"/>
      <c r="OP6" s="164">
        <f>Seniori!OP6</f>
        <v>0</v>
      </c>
      <c r="OQ6" s="164"/>
      <c r="OR6" s="164">
        <f>Seniori!OR6</f>
        <v>0</v>
      </c>
      <c r="OS6" s="164"/>
      <c r="OT6" s="164">
        <f>Seniori!OT6</f>
        <v>0</v>
      </c>
      <c r="OU6" s="164">
        <f>Seniori!OU6</f>
        <v>0</v>
      </c>
      <c r="OV6" s="164">
        <f>Seniori!OV6</f>
        <v>0</v>
      </c>
      <c r="OW6" s="164">
        <f>Seniori!OW6</f>
        <v>0</v>
      </c>
      <c r="OX6" s="164"/>
      <c r="OY6" s="164">
        <f>Seniori!OY6</f>
        <v>0</v>
      </c>
      <c r="OZ6" s="164">
        <f>Seniori!OZ6</f>
        <v>0</v>
      </c>
      <c r="PA6" s="164">
        <f>Seniori!PA6</f>
        <v>0</v>
      </c>
      <c r="PB6" s="164">
        <f>Seniori!PB6</f>
        <v>0</v>
      </c>
      <c r="PC6" s="164">
        <f>Seniori!PC6</f>
        <v>0</v>
      </c>
      <c r="PD6" s="164">
        <f>Seniori!PD6</f>
        <v>0</v>
      </c>
      <c r="PE6" s="164">
        <f>Seniori!PE6</f>
        <v>0</v>
      </c>
      <c r="PF6" s="164">
        <f>Seniori!PF6</f>
        <v>0</v>
      </c>
      <c r="PG6" s="164"/>
      <c r="PH6" s="164">
        <f>Seniori!PH6</f>
        <v>0</v>
      </c>
      <c r="PI6" s="164">
        <f>Seniori!PI6</f>
        <v>0</v>
      </c>
      <c r="PJ6" s="164">
        <f>Seniori!PJ6</f>
        <v>0</v>
      </c>
      <c r="PK6" s="164">
        <f>Seniori!PK6</f>
        <v>0</v>
      </c>
      <c r="PL6" s="164">
        <f>Seniori!PL6</f>
        <v>0</v>
      </c>
      <c r="PM6" s="164">
        <f>Seniori!PM6</f>
        <v>0</v>
      </c>
      <c r="PN6" s="164">
        <f>Seniori!PN6</f>
        <v>0</v>
      </c>
      <c r="PO6" s="164">
        <f>Seniori!PO6</f>
        <v>0</v>
      </c>
      <c r="PP6" s="164">
        <f>Seniori!PP6</f>
        <v>0</v>
      </c>
      <c r="PQ6" s="164">
        <f>Seniori!PQ6</f>
        <v>0</v>
      </c>
      <c r="PR6" s="164">
        <f>Seniori!PR6</f>
        <v>0</v>
      </c>
      <c r="PS6" s="164">
        <f>Seniori!PS6</f>
        <v>0</v>
      </c>
      <c r="PT6" s="164">
        <f>Seniori!PT6</f>
        <v>0</v>
      </c>
      <c r="PU6" s="164">
        <f>Seniori!PU6</f>
        <v>0</v>
      </c>
      <c r="PV6" s="164">
        <f>Seniori!PV6</f>
        <v>0</v>
      </c>
      <c r="PW6" s="164">
        <f>Seniori!PW6</f>
        <v>0</v>
      </c>
      <c r="PX6" s="164">
        <f>Seniori!PX6</f>
        <v>0</v>
      </c>
      <c r="PY6" s="164">
        <f>Seniori!PY6</f>
        <v>0</v>
      </c>
      <c r="PZ6" s="164">
        <f>Seniori!PZ6</f>
        <v>0</v>
      </c>
      <c r="QA6" s="164">
        <f>Seniori!QA6</f>
        <v>0</v>
      </c>
      <c r="QB6" s="164">
        <f>Seniori!QB6</f>
        <v>0</v>
      </c>
      <c r="QC6" s="164">
        <f>Seniori!QC6</f>
        <v>0</v>
      </c>
      <c r="QD6" s="164">
        <f>Seniori!QD6</f>
        <v>0</v>
      </c>
      <c r="QE6" s="164"/>
      <c r="QF6" s="164">
        <f>Seniori!QF6</f>
        <v>0</v>
      </c>
      <c r="QG6" s="164">
        <f>Seniori!QG6</f>
        <v>0</v>
      </c>
      <c r="QH6" s="164">
        <f>Seniori!QH6</f>
        <v>0</v>
      </c>
      <c r="QI6" s="164">
        <f>Seniori!QI6</f>
        <v>0</v>
      </c>
      <c r="QJ6" s="164">
        <f>Seniori!QJ6</f>
        <v>0</v>
      </c>
      <c r="QK6" s="164">
        <f>Seniori!QK6</f>
        <v>0</v>
      </c>
      <c r="QL6" s="164">
        <f>Seniori!QL6</f>
        <v>0</v>
      </c>
      <c r="QM6" s="164">
        <f>Seniori!QM6</f>
        <v>0</v>
      </c>
      <c r="QN6" s="164">
        <f>Seniori!QN6</f>
        <v>0</v>
      </c>
      <c r="QO6" s="164">
        <f>Seniori!QO6</f>
        <v>0</v>
      </c>
      <c r="QP6" s="164">
        <f>Seniori!QP6</f>
        <v>0</v>
      </c>
      <c r="QQ6" s="164">
        <f>Seniori!QQ6</f>
        <v>0</v>
      </c>
      <c r="QR6" s="164">
        <f>Seniori!QR6</f>
        <v>0</v>
      </c>
      <c r="QS6" s="164">
        <f>Seniori!QS6</f>
        <v>0</v>
      </c>
      <c r="QT6" s="164"/>
      <c r="QU6" s="164">
        <f>Seniori!QU6</f>
        <v>0</v>
      </c>
      <c r="QV6" s="164">
        <f>Seniori!QV6</f>
        <v>0</v>
      </c>
      <c r="QW6" s="164">
        <f>Seniori!QW6</f>
        <v>0</v>
      </c>
      <c r="QX6" s="164">
        <f>Seniori!QX6</f>
        <v>0</v>
      </c>
      <c r="QY6" s="164">
        <f>Seniori!QY6</f>
        <v>0</v>
      </c>
      <c r="QZ6" s="164">
        <f>Seniori!QZ6</f>
        <v>0</v>
      </c>
      <c r="RA6" s="164">
        <f>Seniori!RA6</f>
        <v>0</v>
      </c>
      <c r="RB6" s="164">
        <f>Seniori!RB6</f>
        <v>0</v>
      </c>
      <c r="RC6" s="164">
        <f>Seniori!RC6</f>
        <v>0</v>
      </c>
      <c r="RD6" s="164">
        <f>Seniori!RD6</f>
        <v>0</v>
      </c>
      <c r="RE6" s="164">
        <f>Seniori!RE6</f>
        <v>0</v>
      </c>
      <c r="RF6" s="164"/>
      <c r="RG6" s="164">
        <f>Seniori!RG6</f>
        <v>0</v>
      </c>
      <c r="RH6" s="164">
        <f>Seniori!RH6</f>
        <v>0</v>
      </c>
      <c r="RI6" s="164">
        <f>Seniori!RI6</f>
        <v>0</v>
      </c>
      <c r="RJ6" s="164">
        <f>Seniori!RJ6</f>
        <v>0</v>
      </c>
      <c r="RK6" s="164">
        <f>Seniori!RK6</f>
        <v>0</v>
      </c>
      <c r="RL6" s="164">
        <f>Seniori!RL6</f>
        <v>0</v>
      </c>
      <c r="RM6" s="164">
        <f>Seniori!RM6</f>
        <v>0</v>
      </c>
      <c r="RN6" s="164">
        <f>Seniori!RN6</f>
        <v>0</v>
      </c>
      <c r="RO6" s="164">
        <f>Seniori!RO6</f>
        <v>0</v>
      </c>
      <c r="RP6" s="164">
        <f>Seniori!RP6</f>
        <v>0</v>
      </c>
      <c r="RQ6" s="164">
        <f>Seniori!RQ6</f>
        <v>0</v>
      </c>
      <c r="RR6" s="164">
        <f>Seniori!RR6</f>
        <v>0</v>
      </c>
      <c r="RS6" s="164">
        <f>Seniori!RS6</f>
        <v>0</v>
      </c>
      <c r="RT6" s="164">
        <f>Seniori!RT6</f>
        <v>0</v>
      </c>
      <c r="RU6" s="164">
        <f>Seniori!RU6</f>
        <v>0</v>
      </c>
      <c r="RV6" s="164"/>
      <c r="RW6" s="164">
        <f>Seniori!RW6</f>
        <v>0</v>
      </c>
      <c r="RX6" s="164">
        <f>Seniori!RX6</f>
        <v>0</v>
      </c>
      <c r="RY6" s="164">
        <f>Seniori!RY6</f>
        <v>0</v>
      </c>
      <c r="RZ6" s="164">
        <f>Seniori!RZ6</f>
        <v>0</v>
      </c>
      <c r="SA6" s="164">
        <f>Seniori!SA6</f>
        <v>0</v>
      </c>
      <c r="SB6" s="164">
        <f>Seniori!SB6</f>
        <v>0</v>
      </c>
      <c r="SC6" s="164">
        <f>Seniori!SC6</f>
        <v>0</v>
      </c>
      <c r="SD6" s="164">
        <f>Seniori!SD6</f>
        <v>0</v>
      </c>
      <c r="SE6" s="164">
        <f>Seniori!SE6</f>
        <v>0</v>
      </c>
      <c r="SF6" s="164">
        <f>Seniori!SF6</f>
        <v>0</v>
      </c>
      <c r="SG6" s="164">
        <f>Seniori!SG6</f>
        <v>0</v>
      </c>
      <c r="SH6" s="164">
        <f>Seniori!SH6</f>
        <v>0</v>
      </c>
      <c r="SI6" s="164">
        <f>Seniori!SI6</f>
        <v>0</v>
      </c>
      <c r="SJ6" s="164">
        <f>Seniori!SJ6</f>
        <v>0</v>
      </c>
      <c r="SK6" s="164">
        <f>Seniori!SK6</f>
        <v>0</v>
      </c>
      <c r="SL6" s="164">
        <f>Seniori!SL6</f>
        <v>0</v>
      </c>
      <c r="SM6" s="164">
        <f>Seniori!SM6</f>
        <v>0</v>
      </c>
      <c r="SN6" s="164">
        <f>Seniori!SN6</f>
        <v>0</v>
      </c>
      <c r="SO6" s="164">
        <f>Seniori!SO6</f>
        <v>0</v>
      </c>
      <c r="SP6" s="164">
        <f>Seniori!SP6</f>
        <v>0</v>
      </c>
      <c r="SQ6" s="164">
        <f>Seniori!SQ6</f>
        <v>0</v>
      </c>
      <c r="SR6" s="164">
        <f>Seniori!SR6</f>
        <v>0</v>
      </c>
      <c r="SS6" s="164">
        <f>Seniori!SS6</f>
        <v>0</v>
      </c>
      <c r="ST6" s="164">
        <f>Seniori!ST6</f>
        <v>0</v>
      </c>
      <c r="SU6" s="164">
        <f>Seniori!SU6</f>
        <v>0</v>
      </c>
      <c r="SV6" s="164">
        <f>Seniori!SV6</f>
        <v>0</v>
      </c>
      <c r="SW6" s="164">
        <f>Seniori!SW6</f>
        <v>0</v>
      </c>
      <c r="SX6" s="164">
        <f>Seniori!SX6</f>
        <v>0</v>
      </c>
      <c r="SY6" s="164">
        <f>Seniori!SY6</f>
        <v>0</v>
      </c>
      <c r="SZ6" s="164">
        <f>Seniori!SZ6</f>
        <v>0</v>
      </c>
      <c r="TA6" s="164">
        <f>Seniori!TA6</f>
        <v>0</v>
      </c>
      <c r="TB6" s="164">
        <f>Seniori!TB6</f>
        <v>0</v>
      </c>
    </row>
    <row r="7" spans="1:522" ht="17.25" customHeight="1" x14ac:dyDescent="0.25">
      <c r="A7" s="216"/>
      <c r="B7" s="209"/>
      <c r="C7" s="209"/>
      <c r="D7" s="209"/>
      <c r="E7" s="209"/>
      <c r="F7" s="209"/>
      <c r="G7" s="209"/>
      <c r="H7" s="78"/>
      <c r="I7" s="212"/>
      <c r="J7" s="212"/>
      <c r="K7" s="165" t="str">
        <f>Seniori!K7</f>
        <v>Motešice</v>
      </c>
      <c r="L7" s="165"/>
      <c r="M7" s="165">
        <f>Seniori!M7</f>
        <v>0</v>
      </c>
      <c r="N7" s="165"/>
      <c r="O7" s="165">
        <f>Seniori!O7</f>
        <v>0</v>
      </c>
      <c r="P7" s="165">
        <f>Seniori!P7</f>
        <v>0</v>
      </c>
      <c r="Q7" s="165">
        <f>Seniori!Q7</f>
        <v>0</v>
      </c>
      <c r="R7" s="165">
        <f>Seniori!R7</f>
        <v>0</v>
      </c>
      <c r="S7" s="165">
        <f>Seniori!S7</f>
        <v>0</v>
      </c>
      <c r="T7" s="165">
        <f>Seniori!T7</f>
        <v>0</v>
      </c>
      <c r="U7" s="165">
        <f>Seniori!U7</f>
        <v>0</v>
      </c>
      <c r="V7" s="165">
        <f>Seniori!V7</f>
        <v>0</v>
      </c>
      <c r="W7" s="165">
        <f>Seniori!W7</f>
        <v>0</v>
      </c>
      <c r="X7" s="165">
        <f>Seniori!X7</f>
        <v>0</v>
      </c>
      <c r="Y7" s="165">
        <f>Seniori!Y7</f>
        <v>0</v>
      </c>
      <c r="Z7" s="165" t="str">
        <f>Seniori!Z7</f>
        <v>Motešice</v>
      </c>
      <c r="AA7" s="165"/>
      <c r="AB7" s="165">
        <f>Seniori!AB7</f>
        <v>0</v>
      </c>
      <c r="AC7" s="165">
        <f>Seniori!AC7</f>
        <v>0</v>
      </c>
      <c r="AD7" s="165">
        <f>Seniori!AD7</f>
        <v>0</v>
      </c>
      <c r="AE7" s="165">
        <f>Seniori!AE7</f>
        <v>0</v>
      </c>
      <c r="AF7" s="165">
        <f>Seniori!AF7</f>
        <v>0</v>
      </c>
      <c r="AG7" s="165" t="str">
        <f>Seniori!AG7</f>
        <v>Motešice</v>
      </c>
      <c r="AH7" s="165"/>
      <c r="AI7" s="165"/>
      <c r="AJ7" s="165">
        <f>Seniori!AJ7</f>
        <v>0</v>
      </c>
      <c r="AK7" s="165">
        <f>Seniori!AK7</f>
        <v>0</v>
      </c>
      <c r="AL7" s="165">
        <f>Seniori!AL7</f>
        <v>0</v>
      </c>
      <c r="AM7" s="165">
        <f>Seniori!AM7</f>
        <v>0</v>
      </c>
      <c r="AN7" s="165">
        <f>Seniori!AN7</f>
        <v>0</v>
      </c>
      <c r="AO7" s="165">
        <f>Seniori!AO7</f>
        <v>0</v>
      </c>
      <c r="AP7" s="165">
        <f>Seniori!AP7</f>
        <v>0</v>
      </c>
      <c r="AQ7" s="165"/>
      <c r="AR7" s="165">
        <f>Seniori!AR7</f>
        <v>0</v>
      </c>
      <c r="AS7" s="165">
        <f>Seniori!AS7</f>
        <v>0</v>
      </c>
      <c r="AT7" s="165">
        <f>Seniori!AT7</f>
        <v>0</v>
      </c>
      <c r="AU7" s="165"/>
      <c r="AV7" s="165" t="str">
        <f>Seniori!AV7</f>
        <v>Motešice</v>
      </c>
      <c r="AW7" s="165"/>
      <c r="AX7" s="165">
        <f>Seniori!AX7</f>
        <v>0</v>
      </c>
      <c r="AY7" s="165">
        <f>Seniori!AY7</f>
        <v>0</v>
      </c>
      <c r="AZ7" s="165">
        <f>Seniori!AZ7</f>
        <v>0</v>
      </c>
      <c r="BA7" s="165">
        <f>Seniori!BA7</f>
        <v>0</v>
      </c>
      <c r="BB7" s="165" t="str">
        <f>Seniori!BB7</f>
        <v>Motešice CDI</v>
      </c>
      <c r="BC7" s="165"/>
      <c r="BD7" s="165"/>
      <c r="BE7" s="165">
        <f>Seniori!BE7</f>
        <v>0</v>
      </c>
      <c r="BF7" s="165">
        <f>Seniori!BF7</f>
        <v>0</v>
      </c>
      <c r="BG7" s="165">
        <f>Seniori!BG7</f>
        <v>0</v>
      </c>
      <c r="BH7" s="165" t="str">
        <f>Seniori!BH7</f>
        <v>Motešice</v>
      </c>
      <c r="BI7" s="165"/>
      <c r="BJ7" s="165">
        <f>Seniori!BJ7</f>
        <v>0</v>
      </c>
      <c r="BK7" s="165">
        <f>Seniori!BK7</f>
        <v>0</v>
      </c>
      <c r="BL7" s="165"/>
      <c r="BM7" s="165"/>
      <c r="BN7" s="165">
        <f>Seniori!BN7</f>
        <v>0</v>
      </c>
      <c r="BO7" s="165">
        <f>Seniori!BO7</f>
        <v>0</v>
      </c>
      <c r="BP7" s="165">
        <f>Seniori!BP7</f>
        <v>0</v>
      </c>
      <c r="BQ7" s="165">
        <f>Seniori!BQ7</f>
        <v>0</v>
      </c>
      <c r="BR7" s="165">
        <f>Seniori!BR7</f>
        <v>0</v>
      </c>
      <c r="BS7" s="165">
        <f>Seniori!BS7</f>
        <v>0</v>
      </c>
      <c r="BT7" s="165">
        <f>Seniori!BT7</f>
        <v>0</v>
      </c>
      <c r="BU7" s="165">
        <f>Seniori!BU7</f>
        <v>0</v>
      </c>
      <c r="BV7" s="165">
        <f>Seniori!BV7</f>
        <v>0</v>
      </c>
      <c r="BW7" s="165">
        <f>Seniori!BW7</f>
        <v>0</v>
      </c>
      <c r="BX7" s="165">
        <f>Seniori!BX7</f>
        <v>0</v>
      </c>
      <c r="BY7" s="165"/>
      <c r="BZ7" s="165"/>
      <c r="CA7" s="165">
        <f>Seniori!CA7</f>
        <v>0</v>
      </c>
      <c r="CB7" s="165">
        <f>Seniori!CB7</f>
        <v>0</v>
      </c>
      <c r="CC7" s="165">
        <f>Seniori!CC7</f>
        <v>0</v>
      </c>
      <c r="CD7" s="165">
        <f>Seniori!CD7</f>
        <v>0</v>
      </c>
      <c r="CE7" s="165">
        <f>Seniori!CE7</f>
        <v>0</v>
      </c>
      <c r="CF7" s="165">
        <f>Seniori!CF7</f>
        <v>0</v>
      </c>
      <c r="CG7" s="165">
        <f>Seniori!CG7</f>
        <v>0</v>
      </c>
      <c r="CH7" s="165">
        <f>Seniori!CH7</f>
        <v>0</v>
      </c>
      <c r="CI7" s="165">
        <f>Seniori!CI7</f>
        <v>0</v>
      </c>
      <c r="CJ7" s="165"/>
      <c r="CK7" s="165">
        <f>Seniori!CK7</f>
        <v>0</v>
      </c>
      <c r="CL7" s="165">
        <f>Seniori!CL7</f>
        <v>0</v>
      </c>
      <c r="CM7" s="165">
        <f>Seniori!CM7</f>
        <v>0</v>
      </c>
      <c r="CN7" s="165">
        <f>Seniori!CN7</f>
        <v>0</v>
      </c>
      <c r="CO7" s="165">
        <f>Seniori!CO7</f>
        <v>0</v>
      </c>
      <c r="CP7" s="165">
        <f>Seniori!CP7</f>
        <v>0</v>
      </c>
      <c r="CQ7" s="165">
        <f>Seniori!CQ7</f>
        <v>0</v>
      </c>
      <c r="CR7" s="165">
        <f>Seniori!CR7</f>
        <v>0</v>
      </c>
      <c r="CS7" s="165">
        <f>Seniori!CS7</f>
        <v>0</v>
      </c>
      <c r="CT7" s="165">
        <f>Seniori!CT7</f>
        <v>0</v>
      </c>
      <c r="CU7" s="165">
        <f>Seniori!CU7</f>
        <v>0</v>
      </c>
      <c r="CV7" s="165">
        <f>Seniori!CV7</f>
        <v>0</v>
      </c>
      <c r="CW7" s="165">
        <f>Seniori!CW7</f>
        <v>0</v>
      </c>
      <c r="CX7" s="165">
        <f>Seniori!CX7</f>
        <v>0</v>
      </c>
      <c r="CY7" s="165">
        <f>Seniori!CY7</f>
        <v>0</v>
      </c>
      <c r="CZ7" s="165">
        <f>Seniori!CZ7</f>
        <v>0</v>
      </c>
      <c r="DA7" s="165"/>
      <c r="DB7" s="165"/>
      <c r="DC7" s="165">
        <f>Seniori!DC7</f>
        <v>0</v>
      </c>
      <c r="DD7" s="165"/>
      <c r="DE7" s="165"/>
      <c r="DF7" s="165">
        <f>Seniori!DF7</f>
        <v>0</v>
      </c>
      <c r="DG7" s="165">
        <f>Seniori!DG7</f>
        <v>0</v>
      </c>
      <c r="DH7" s="165">
        <f>Seniori!DH7</f>
        <v>0</v>
      </c>
      <c r="DI7" s="165">
        <f>Seniori!DI7</f>
        <v>0</v>
      </c>
      <c r="DJ7" s="165">
        <f>Seniori!DJ7</f>
        <v>0</v>
      </c>
      <c r="DK7" s="165">
        <f>Seniori!DK7</f>
        <v>0</v>
      </c>
      <c r="DL7" s="165">
        <f>Seniori!DL7</f>
        <v>0</v>
      </c>
      <c r="DM7" s="165">
        <f>Seniori!DM7</f>
        <v>0</v>
      </c>
      <c r="DN7" s="165">
        <f>Seniori!DN7</f>
        <v>0</v>
      </c>
      <c r="DO7" s="165">
        <f>Seniori!DO7</f>
        <v>0</v>
      </c>
      <c r="DP7" s="165">
        <f>Seniori!DP7</f>
        <v>0</v>
      </c>
      <c r="DQ7" s="165">
        <f>Seniori!DQ7</f>
        <v>0</v>
      </c>
      <c r="DR7" s="165">
        <f>Seniori!DR7</f>
        <v>0</v>
      </c>
      <c r="DS7" s="165"/>
      <c r="DT7" s="165"/>
      <c r="DU7" s="165">
        <f>Seniori!DU7</f>
        <v>0</v>
      </c>
      <c r="DV7" s="165">
        <f>Seniori!DV7</f>
        <v>0</v>
      </c>
      <c r="DW7" s="165">
        <f>Seniori!DW7</f>
        <v>0</v>
      </c>
      <c r="DX7" s="165">
        <f>Seniori!DX7</f>
        <v>0</v>
      </c>
      <c r="DY7" s="165">
        <f>Seniori!DY7</f>
        <v>0</v>
      </c>
      <c r="DZ7" s="165">
        <f>Seniori!DZ7</f>
        <v>0</v>
      </c>
      <c r="EA7" s="165">
        <f>Seniori!EA7</f>
        <v>0</v>
      </c>
      <c r="EB7" s="165">
        <f>Seniori!EB7</f>
        <v>0</v>
      </c>
      <c r="EC7" s="165"/>
      <c r="ED7" s="165">
        <f>Seniori!ED7</f>
        <v>0</v>
      </c>
      <c r="EE7" s="165"/>
      <c r="EF7" s="165">
        <f>Seniori!EF7</f>
        <v>0</v>
      </c>
      <c r="EG7" s="165">
        <f>Seniori!EG7</f>
        <v>0</v>
      </c>
      <c r="EH7" s="165"/>
      <c r="EI7" s="165">
        <f>Seniori!EI7</f>
        <v>0</v>
      </c>
      <c r="EJ7" s="165">
        <f>Seniori!EJ7</f>
        <v>0</v>
      </c>
      <c r="EK7" s="165">
        <f>Seniori!EK7</f>
        <v>0</v>
      </c>
      <c r="EL7" s="165">
        <f>Seniori!EL7</f>
        <v>0</v>
      </c>
      <c r="EM7" s="165">
        <f>Seniori!EM7</f>
        <v>0</v>
      </c>
      <c r="EN7" s="165">
        <f>Seniori!EN7</f>
        <v>0</v>
      </c>
      <c r="EO7" s="165">
        <f>Seniori!EO7</f>
        <v>0</v>
      </c>
      <c r="EP7" s="165">
        <f>Seniori!EP7</f>
        <v>0</v>
      </c>
      <c r="EQ7" s="165">
        <f>Seniori!EQ7</f>
        <v>0</v>
      </c>
      <c r="ER7" s="165">
        <f>Seniori!ER7</f>
        <v>0</v>
      </c>
      <c r="ES7" s="165">
        <f>Seniori!ES7</f>
        <v>0</v>
      </c>
      <c r="ET7" s="165">
        <f>Seniori!ET7</f>
        <v>0</v>
      </c>
      <c r="EU7" s="165">
        <f>Seniori!EU7</f>
        <v>0</v>
      </c>
      <c r="EV7" s="165">
        <f>Seniori!EV7</f>
        <v>0</v>
      </c>
      <c r="EW7" s="165">
        <f>Seniori!EW7</f>
        <v>0</v>
      </c>
      <c r="EX7" s="165">
        <f>Seniori!EX7</f>
        <v>0</v>
      </c>
      <c r="EY7" s="165">
        <f>Seniori!EY7</f>
        <v>0</v>
      </c>
      <c r="EZ7" s="165">
        <f>Seniori!EZ7</f>
        <v>0</v>
      </c>
      <c r="FA7" s="165">
        <f>Seniori!FA7</f>
        <v>0</v>
      </c>
      <c r="FB7" s="165">
        <f>Seniori!FB7</f>
        <v>0</v>
      </c>
      <c r="FC7" s="165"/>
      <c r="FD7" s="165">
        <f>Seniori!FD7</f>
        <v>0</v>
      </c>
      <c r="FE7" s="165"/>
      <c r="FF7" s="165"/>
      <c r="FG7" s="165"/>
      <c r="FH7" s="165">
        <f>Seniori!FH7</f>
        <v>0</v>
      </c>
      <c r="FI7" s="165"/>
      <c r="FJ7" s="165"/>
      <c r="FK7" s="165">
        <f>Seniori!FK7</f>
        <v>0</v>
      </c>
      <c r="FL7" s="165">
        <f>Seniori!FL7</f>
        <v>0</v>
      </c>
      <c r="FM7" s="165">
        <f>Seniori!FM7</f>
        <v>0</v>
      </c>
      <c r="FN7" s="165">
        <f>Seniori!FN7</f>
        <v>0</v>
      </c>
      <c r="FO7" s="165"/>
      <c r="FP7" s="165"/>
      <c r="FQ7" s="165"/>
      <c r="FR7" s="165">
        <f>Seniori!FR7</f>
        <v>0</v>
      </c>
      <c r="FS7" s="165">
        <f>Seniori!FS7</f>
        <v>0</v>
      </c>
      <c r="FT7" s="165">
        <f>Seniori!FT7</f>
        <v>0</v>
      </c>
      <c r="FU7" s="165">
        <f>Seniori!FU7</f>
        <v>0</v>
      </c>
      <c r="FV7" s="165">
        <f>Seniori!FV7</f>
        <v>0</v>
      </c>
      <c r="FW7" s="165">
        <f>Seniori!FW7</f>
        <v>0</v>
      </c>
      <c r="FX7" s="165">
        <f>Seniori!FX7</f>
        <v>0</v>
      </c>
      <c r="FY7" s="165">
        <f>Seniori!FY7</f>
        <v>0</v>
      </c>
      <c r="FZ7" s="165"/>
      <c r="GA7" s="165"/>
      <c r="GB7" s="165"/>
      <c r="GC7" s="165">
        <f>Seniori!GC7</f>
        <v>0</v>
      </c>
      <c r="GD7" s="165"/>
      <c r="GE7" s="165"/>
      <c r="GF7" s="165"/>
      <c r="GG7" s="165">
        <f>Seniori!GG7</f>
        <v>0</v>
      </c>
      <c r="GH7" s="165">
        <f>Seniori!GH7</f>
        <v>0</v>
      </c>
      <c r="GI7" s="165">
        <f>Seniori!GI7</f>
        <v>0</v>
      </c>
      <c r="GJ7" s="165">
        <f>Seniori!GJ7</f>
        <v>0</v>
      </c>
      <c r="GK7" s="165">
        <f>Seniori!GK7</f>
        <v>0</v>
      </c>
      <c r="GL7" s="165">
        <f>Seniori!GL7</f>
        <v>0</v>
      </c>
      <c r="GM7" s="165">
        <f>Seniori!GM7</f>
        <v>0</v>
      </c>
      <c r="GN7" s="165">
        <f>Seniori!GN7</f>
        <v>0</v>
      </c>
      <c r="GO7" s="165">
        <f>Seniori!GO7</f>
        <v>0</v>
      </c>
      <c r="GP7" s="165">
        <f>Seniori!GP7</f>
        <v>0</v>
      </c>
      <c r="GQ7" s="165"/>
      <c r="GR7" s="165"/>
      <c r="GS7" s="165">
        <f>Seniori!GS7</f>
        <v>0</v>
      </c>
      <c r="GT7" s="165">
        <f>Seniori!GT7</f>
        <v>0</v>
      </c>
      <c r="GU7" s="165">
        <f>Seniori!GU7</f>
        <v>0</v>
      </c>
      <c r="GV7" s="165">
        <f>Seniori!GV7</f>
        <v>0</v>
      </c>
      <c r="GW7" s="165">
        <f>Seniori!GW7</f>
        <v>0</v>
      </c>
      <c r="GX7" s="165">
        <f>Seniori!GX7</f>
        <v>0</v>
      </c>
      <c r="GY7" s="165">
        <f>Seniori!GY7</f>
        <v>0</v>
      </c>
      <c r="GZ7" s="165">
        <f>Seniori!GZ7</f>
        <v>0</v>
      </c>
      <c r="HA7" s="165"/>
      <c r="HB7" s="165">
        <f>Seniori!HB7</f>
        <v>0</v>
      </c>
      <c r="HC7" s="165">
        <f>Seniori!HC7</f>
        <v>0</v>
      </c>
      <c r="HD7" s="165">
        <f>Seniori!HD7</f>
        <v>0</v>
      </c>
      <c r="HE7" s="165">
        <f>Seniori!HE7</f>
        <v>0</v>
      </c>
      <c r="HF7" s="165">
        <f>Seniori!HF7</f>
        <v>0</v>
      </c>
      <c r="HG7" s="165">
        <f>Seniori!HG7</f>
        <v>0</v>
      </c>
      <c r="HH7" s="165">
        <f>Seniori!HH7</f>
        <v>0</v>
      </c>
      <c r="HI7" s="165">
        <f>Seniori!HI7</f>
        <v>0</v>
      </c>
      <c r="HJ7" s="165">
        <f>Seniori!HJ7</f>
        <v>0</v>
      </c>
      <c r="HK7" s="165">
        <f>Seniori!HK7</f>
        <v>0</v>
      </c>
      <c r="HL7" s="165">
        <f>Seniori!HL7</f>
        <v>0</v>
      </c>
      <c r="HM7" s="165">
        <f>Seniori!HM7</f>
        <v>0</v>
      </c>
      <c r="HN7" s="165">
        <f>Seniori!HN7</f>
        <v>0</v>
      </c>
      <c r="HO7" s="165">
        <f>Seniori!HO7</f>
        <v>0</v>
      </c>
      <c r="HP7" s="165">
        <f>Seniori!HP7</f>
        <v>0</v>
      </c>
      <c r="HQ7" s="165">
        <f>Seniori!HQ7</f>
        <v>0</v>
      </c>
      <c r="HR7" s="165">
        <f>Seniori!HR7</f>
        <v>0</v>
      </c>
      <c r="HS7" s="165">
        <f>Seniori!HS7</f>
        <v>0</v>
      </c>
      <c r="HT7" s="165">
        <f>Seniori!HT7</f>
        <v>0</v>
      </c>
      <c r="HU7" s="165">
        <f>Seniori!HU7</f>
        <v>0</v>
      </c>
      <c r="HV7" s="165"/>
      <c r="HW7" s="165"/>
      <c r="HX7" s="165">
        <f>Seniori!HX7</f>
        <v>0</v>
      </c>
      <c r="HY7" s="165">
        <f>Seniori!HY7</f>
        <v>0</v>
      </c>
      <c r="HZ7" s="165">
        <f>Seniori!HZ7</f>
        <v>0</v>
      </c>
      <c r="IA7" s="165">
        <f>Seniori!IA7</f>
        <v>0</v>
      </c>
      <c r="IB7" s="165">
        <f>Seniori!IB7</f>
        <v>0</v>
      </c>
      <c r="IC7" s="165">
        <f>Seniori!IC7</f>
        <v>0</v>
      </c>
      <c r="ID7" s="165">
        <f>Seniori!ID7</f>
        <v>0</v>
      </c>
      <c r="IE7" s="165"/>
      <c r="IF7" s="165">
        <f>Seniori!IF7</f>
        <v>0</v>
      </c>
      <c r="IG7" s="165">
        <f>Seniori!IG7</f>
        <v>0</v>
      </c>
      <c r="IH7" s="165">
        <f>Seniori!IH7</f>
        <v>0</v>
      </c>
      <c r="II7" s="165">
        <f>Seniori!II7</f>
        <v>0</v>
      </c>
      <c r="IJ7" s="165">
        <f>Seniori!IJ7</f>
        <v>0</v>
      </c>
      <c r="IK7" s="165">
        <f>Seniori!IK7</f>
        <v>0</v>
      </c>
      <c r="IL7" s="165">
        <f>Seniori!IL7</f>
        <v>0</v>
      </c>
      <c r="IM7" s="165">
        <f>Seniori!IM7</f>
        <v>0</v>
      </c>
      <c r="IN7" s="165">
        <f>Seniori!IN7</f>
        <v>0</v>
      </c>
      <c r="IO7" s="165">
        <f>Seniori!IO7</f>
        <v>0</v>
      </c>
      <c r="IP7" s="165">
        <f>Seniori!IP7</f>
        <v>0</v>
      </c>
      <c r="IQ7" s="165">
        <f>Seniori!IQ7</f>
        <v>0</v>
      </c>
      <c r="IR7" s="165">
        <f>Seniori!IR7</f>
        <v>0</v>
      </c>
      <c r="IS7" s="165"/>
      <c r="IT7" s="165"/>
      <c r="IU7" s="165">
        <f>Seniori!IU7</f>
        <v>0</v>
      </c>
      <c r="IV7" s="165">
        <f>Seniori!IV7</f>
        <v>0</v>
      </c>
      <c r="IW7" s="165">
        <f>Seniori!IW7</f>
        <v>0</v>
      </c>
      <c r="IX7" s="165">
        <f>Seniori!IX7</f>
        <v>0</v>
      </c>
      <c r="IY7" s="165">
        <f>Seniori!IY7</f>
        <v>0</v>
      </c>
      <c r="IZ7" s="165">
        <f>Seniori!IZ7</f>
        <v>0</v>
      </c>
      <c r="JA7" s="165">
        <f>Seniori!JA7</f>
        <v>0</v>
      </c>
      <c r="JB7" s="165">
        <f>Seniori!JB7</f>
        <v>0</v>
      </c>
      <c r="JC7" s="165">
        <f>Seniori!JC7</f>
        <v>0</v>
      </c>
      <c r="JD7" s="165">
        <f>Seniori!JD7</f>
        <v>0</v>
      </c>
      <c r="JE7" s="165">
        <f>Seniori!JE7</f>
        <v>0</v>
      </c>
      <c r="JF7" s="165">
        <f>Seniori!JF7</f>
        <v>0</v>
      </c>
      <c r="JG7" s="165">
        <f>Seniori!JG7</f>
        <v>0</v>
      </c>
      <c r="JH7" s="165">
        <f>Seniori!JH7</f>
        <v>0</v>
      </c>
      <c r="JI7" s="165">
        <f>Seniori!JI7</f>
        <v>0</v>
      </c>
      <c r="JJ7" s="165">
        <f>Seniori!JJ7</f>
        <v>0</v>
      </c>
      <c r="JK7" s="165">
        <f>Seniori!JK7</f>
        <v>0</v>
      </c>
      <c r="JL7" s="165"/>
      <c r="JM7" s="165">
        <f>Seniori!JM7</f>
        <v>0</v>
      </c>
      <c r="JN7" s="165">
        <f>Seniori!JN7</f>
        <v>0</v>
      </c>
      <c r="JO7" s="165"/>
      <c r="JP7" s="165">
        <f>Seniori!JP7</f>
        <v>0</v>
      </c>
      <c r="JQ7" s="165">
        <f>Seniori!JQ7</f>
        <v>0</v>
      </c>
      <c r="JR7" s="165">
        <f>Seniori!JR7</f>
        <v>0</v>
      </c>
      <c r="JS7" s="165">
        <f>Seniori!JS7</f>
        <v>0</v>
      </c>
      <c r="JT7" s="165">
        <f>Seniori!JT7</f>
        <v>0</v>
      </c>
      <c r="JU7" s="165">
        <f>Seniori!JU7</f>
        <v>0</v>
      </c>
      <c r="JV7" s="165">
        <f>Seniori!JV7</f>
        <v>0</v>
      </c>
      <c r="JW7" s="165">
        <f>Seniori!JW7</f>
        <v>0</v>
      </c>
      <c r="JX7" s="165">
        <f>Seniori!JX7</f>
        <v>0</v>
      </c>
      <c r="JY7" s="165">
        <f>Seniori!JY7</f>
        <v>0</v>
      </c>
      <c r="JZ7" s="165">
        <f>Seniori!JZ7</f>
        <v>0</v>
      </c>
      <c r="KA7" s="165">
        <f>Seniori!KA7</f>
        <v>0</v>
      </c>
      <c r="KB7" s="165">
        <f>Seniori!KB7</f>
        <v>0</v>
      </c>
      <c r="KC7" s="165"/>
      <c r="KD7" s="165">
        <f>Seniori!KD7</f>
        <v>0</v>
      </c>
      <c r="KE7" s="165"/>
      <c r="KF7" s="165">
        <f>Seniori!KF7</f>
        <v>0</v>
      </c>
      <c r="KG7" s="165"/>
      <c r="KH7" s="165"/>
      <c r="KI7" s="165"/>
      <c r="KJ7" s="165">
        <f>Seniori!KJ7</f>
        <v>0</v>
      </c>
      <c r="KK7" s="165">
        <f>Seniori!KK7</f>
        <v>0</v>
      </c>
      <c r="KL7" s="165">
        <f>Seniori!KL7</f>
        <v>0</v>
      </c>
      <c r="KM7" s="165">
        <f>Seniori!KM7</f>
        <v>0</v>
      </c>
      <c r="KN7" s="165">
        <f>Seniori!KN7</f>
        <v>0</v>
      </c>
      <c r="KO7" s="165">
        <f>Seniori!KO7</f>
        <v>0</v>
      </c>
      <c r="KP7" s="165">
        <f>Seniori!KP7</f>
        <v>0</v>
      </c>
      <c r="KQ7" s="165">
        <f>Seniori!KQ7</f>
        <v>0</v>
      </c>
      <c r="KR7" s="165">
        <f>Seniori!KR7</f>
        <v>0</v>
      </c>
      <c r="KS7" s="165">
        <f>Seniori!KS7</f>
        <v>0</v>
      </c>
      <c r="KT7" s="165">
        <f>Seniori!KT7</f>
        <v>0</v>
      </c>
      <c r="KU7" s="165">
        <f>Seniori!KU7</f>
        <v>0</v>
      </c>
      <c r="KV7" s="165"/>
      <c r="KW7" s="165"/>
      <c r="KX7" s="165"/>
      <c r="KY7" s="165">
        <f>Seniori!KY7</f>
        <v>0</v>
      </c>
      <c r="KZ7" s="165">
        <f>Seniori!KZ7</f>
        <v>0</v>
      </c>
      <c r="LA7" s="165">
        <f>Seniori!LA7</f>
        <v>0</v>
      </c>
      <c r="LB7" s="165">
        <f>Seniori!LB7</f>
        <v>0</v>
      </c>
      <c r="LC7" s="165">
        <f>Seniori!LC7</f>
        <v>0</v>
      </c>
      <c r="LD7" s="165">
        <f>Seniori!LD7</f>
        <v>0</v>
      </c>
      <c r="LE7" s="165">
        <f>Seniori!LE7</f>
        <v>0</v>
      </c>
      <c r="LF7" s="165">
        <f>Seniori!LF7</f>
        <v>0</v>
      </c>
      <c r="LG7" s="165">
        <f>Seniori!LG7</f>
        <v>0</v>
      </c>
      <c r="LH7" s="165">
        <f>Seniori!LH7</f>
        <v>0</v>
      </c>
      <c r="LI7" s="165">
        <f>Seniori!LI7</f>
        <v>0</v>
      </c>
      <c r="LJ7" s="165">
        <f>Seniori!LJ7</f>
        <v>0</v>
      </c>
      <c r="LK7" s="165">
        <f>Seniori!LK7</f>
        <v>0</v>
      </c>
      <c r="LL7" s="165">
        <f>Seniori!LL7</f>
        <v>0</v>
      </c>
      <c r="LM7" s="165">
        <f>Seniori!LM7</f>
        <v>0</v>
      </c>
      <c r="LN7" s="165">
        <f>Seniori!LN7</f>
        <v>0</v>
      </c>
      <c r="LO7" s="165">
        <f>Seniori!LO7</f>
        <v>0</v>
      </c>
      <c r="LP7" s="165"/>
      <c r="LQ7" s="165"/>
      <c r="LR7" s="165"/>
      <c r="LS7" s="165">
        <f>Seniori!LS7</f>
        <v>0</v>
      </c>
      <c r="LT7" s="165">
        <f>Seniori!LT7</f>
        <v>0</v>
      </c>
      <c r="LU7" s="165"/>
      <c r="LV7" s="165"/>
      <c r="LW7" s="165"/>
      <c r="LX7" s="165">
        <f>Seniori!LX7</f>
        <v>0</v>
      </c>
      <c r="LY7" s="165">
        <f>Seniori!LY7</f>
        <v>0</v>
      </c>
      <c r="LZ7" s="165"/>
      <c r="MA7" s="165">
        <f>Seniori!MA7</f>
        <v>0</v>
      </c>
      <c r="MB7" s="165">
        <f>Seniori!MB7</f>
        <v>0</v>
      </c>
      <c r="MC7" s="165">
        <f>Seniori!MC7</f>
        <v>0</v>
      </c>
      <c r="MD7" s="165">
        <f>Seniori!MD7</f>
        <v>0</v>
      </c>
      <c r="ME7" s="165">
        <f>Seniori!ME7</f>
        <v>0</v>
      </c>
      <c r="MF7" s="165"/>
      <c r="MG7" s="165">
        <f>Seniori!MG7</f>
        <v>0</v>
      </c>
      <c r="MH7" s="165">
        <f>Seniori!MH7</f>
        <v>0</v>
      </c>
      <c r="MI7" s="165">
        <f>Seniori!MI7</f>
        <v>0</v>
      </c>
      <c r="MJ7" s="165">
        <f>Seniori!MJ7</f>
        <v>0</v>
      </c>
      <c r="MK7" s="165">
        <f>Seniori!MK7</f>
        <v>0</v>
      </c>
      <c r="ML7" s="165">
        <f>Seniori!ML7</f>
        <v>0</v>
      </c>
      <c r="MM7" s="165">
        <f>Seniori!MM7</f>
        <v>0</v>
      </c>
      <c r="MN7" s="165">
        <f>Seniori!MN7</f>
        <v>0</v>
      </c>
      <c r="MO7" s="165">
        <f>Seniori!MO7</f>
        <v>0</v>
      </c>
      <c r="MP7" s="165">
        <f>Seniori!MP7</f>
        <v>0</v>
      </c>
      <c r="MQ7" s="165">
        <f>Seniori!MQ7</f>
        <v>0</v>
      </c>
      <c r="MR7" s="165">
        <f>Seniori!MR7</f>
        <v>0</v>
      </c>
      <c r="MS7" s="165">
        <f>Seniori!MS7</f>
        <v>0</v>
      </c>
      <c r="MT7" s="165">
        <f>Seniori!MT7</f>
        <v>0</v>
      </c>
      <c r="MU7" s="165">
        <f>Seniori!MU7</f>
        <v>0</v>
      </c>
      <c r="MV7" s="165">
        <f>Seniori!MV7</f>
        <v>0</v>
      </c>
      <c r="MW7" s="165">
        <f>Seniori!MW7</f>
        <v>0</v>
      </c>
      <c r="MX7" s="165">
        <f>Seniori!MX7</f>
        <v>0</v>
      </c>
      <c r="MY7" s="165"/>
      <c r="MZ7" s="165"/>
      <c r="NA7" s="165"/>
      <c r="NB7" s="165">
        <f>Seniori!NB7</f>
        <v>0</v>
      </c>
      <c r="NC7" s="165">
        <f>Seniori!NC7</f>
        <v>0</v>
      </c>
      <c r="ND7" s="165">
        <f>Seniori!ND7</f>
        <v>0</v>
      </c>
      <c r="NE7" s="165">
        <f>Seniori!NE7</f>
        <v>0</v>
      </c>
      <c r="NF7" s="165">
        <f>Seniori!NF7</f>
        <v>0</v>
      </c>
      <c r="NG7" s="165">
        <f>Seniori!NG7</f>
        <v>0</v>
      </c>
      <c r="NH7" s="165">
        <f>Seniori!NH7</f>
        <v>0</v>
      </c>
      <c r="NI7" s="165">
        <f>Seniori!NI7</f>
        <v>0</v>
      </c>
      <c r="NJ7" s="165">
        <f>Seniori!NJ7</f>
        <v>0</v>
      </c>
      <c r="NK7" s="165">
        <f>Seniori!NK7</f>
        <v>0</v>
      </c>
      <c r="NL7" s="165">
        <f>Seniori!NL7</f>
        <v>0</v>
      </c>
      <c r="NM7" s="165">
        <f>Seniori!NM7</f>
        <v>0</v>
      </c>
      <c r="NN7" s="165">
        <f>Seniori!NN7</f>
        <v>0</v>
      </c>
      <c r="NO7" s="165">
        <f>Seniori!NO7</f>
        <v>0</v>
      </c>
      <c r="NP7" s="165"/>
      <c r="NQ7" s="165"/>
      <c r="NR7" s="165">
        <f>Seniori!NR7</f>
        <v>0</v>
      </c>
      <c r="NS7" s="165">
        <f>Seniori!NS7</f>
        <v>0</v>
      </c>
      <c r="NT7" s="165">
        <f>Seniori!NT7</f>
        <v>0</v>
      </c>
      <c r="NU7" s="165">
        <f>Seniori!NU7</f>
        <v>0</v>
      </c>
      <c r="NV7" s="165">
        <f>Seniori!NV7</f>
        <v>0</v>
      </c>
      <c r="NW7" s="165">
        <f>Seniori!NW7</f>
        <v>0</v>
      </c>
      <c r="NX7" s="165">
        <f>Seniori!NX7</f>
        <v>0</v>
      </c>
      <c r="NY7" s="165">
        <f>Seniori!NY7</f>
        <v>0</v>
      </c>
      <c r="NZ7" s="165">
        <f>Seniori!NZ7</f>
        <v>0</v>
      </c>
      <c r="OA7" s="165">
        <f>Seniori!OA7</f>
        <v>0</v>
      </c>
      <c r="OB7" s="165"/>
      <c r="OC7" s="165"/>
      <c r="OD7" s="165">
        <f>Seniori!OD7</f>
        <v>0</v>
      </c>
      <c r="OE7" s="165">
        <f>Seniori!OE7</f>
        <v>0</v>
      </c>
      <c r="OF7" s="165">
        <f>Seniori!OF7</f>
        <v>0</v>
      </c>
      <c r="OG7" s="165">
        <f>Seniori!OG7</f>
        <v>0</v>
      </c>
      <c r="OH7" s="165">
        <f>Seniori!OH7</f>
        <v>0</v>
      </c>
      <c r="OI7" s="165">
        <f>Seniori!OI7</f>
        <v>0</v>
      </c>
      <c r="OJ7" s="165">
        <f>Seniori!OJ7</f>
        <v>0</v>
      </c>
      <c r="OK7" s="165">
        <f>Seniori!OK7</f>
        <v>0</v>
      </c>
      <c r="OL7" s="165">
        <f>Seniori!OL7</f>
        <v>0</v>
      </c>
      <c r="OM7" s="165"/>
      <c r="ON7" s="165">
        <f>Seniori!ON7</f>
        <v>0</v>
      </c>
      <c r="OO7" s="165"/>
      <c r="OP7" s="165">
        <f>Seniori!OP7</f>
        <v>0</v>
      </c>
      <c r="OQ7" s="165"/>
      <c r="OR7" s="165">
        <f>Seniori!OR7</f>
        <v>0</v>
      </c>
      <c r="OS7" s="165"/>
      <c r="OT7" s="165"/>
      <c r="OU7" s="165"/>
      <c r="OV7" s="165">
        <f>Seniori!OV7</f>
        <v>0</v>
      </c>
      <c r="OW7" s="165">
        <f>Seniori!OW7</f>
        <v>0</v>
      </c>
      <c r="OX7" s="165"/>
      <c r="OY7" s="165"/>
      <c r="OZ7" s="165"/>
      <c r="PA7" s="165">
        <f>Seniori!PA7</f>
        <v>0</v>
      </c>
      <c r="PB7" s="165">
        <f>Seniori!PB7</f>
        <v>0</v>
      </c>
      <c r="PC7" s="165">
        <f>Seniori!PC7</f>
        <v>0</v>
      </c>
      <c r="PD7" s="165">
        <f>Seniori!PD7</f>
        <v>0</v>
      </c>
      <c r="PE7" s="165">
        <f>Seniori!PE7</f>
        <v>0</v>
      </c>
      <c r="PF7" s="165">
        <f>Seniori!PF7</f>
        <v>0</v>
      </c>
      <c r="PG7" s="165"/>
      <c r="PH7" s="165">
        <f>Seniori!PH7</f>
        <v>0</v>
      </c>
      <c r="PI7" s="165">
        <f>Seniori!PI7</f>
        <v>0</v>
      </c>
      <c r="PJ7" s="165">
        <f>Seniori!PJ7</f>
        <v>0</v>
      </c>
      <c r="PK7" s="165">
        <f>Seniori!PK7</f>
        <v>0</v>
      </c>
      <c r="PL7" s="165">
        <f>Seniori!PL7</f>
        <v>0</v>
      </c>
      <c r="PM7" s="165">
        <f>Seniori!PM7</f>
        <v>0</v>
      </c>
      <c r="PN7" s="165">
        <f>Seniori!PN7</f>
        <v>0</v>
      </c>
      <c r="PO7" s="165">
        <f>Seniori!PO7</f>
        <v>0</v>
      </c>
      <c r="PP7" s="165">
        <f>Seniori!PP7</f>
        <v>0</v>
      </c>
      <c r="PQ7" s="165">
        <f>Seniori!PQ7</f>
        <v>0</v>
      </c>
      <c r="PR7" s="165">
        <f>Seniori!PR7</f>
        <v>0</v>
      </c>
      <c r="PS7" s="165">
        <f>Seniori!PS7</f>
        <v>0</v>
      </c>
      <c r="PT7" s="165">
        <f>Seniori!PT7</f>
        <v>0</v>
      </c>
      <c r="PU7" s="165">
        <f>Seniori!PU7</f>
        <v>0</v>
      </c>
      <c r="PV7" s="165">
        <f>Seniori!PV7</f>
        <v>0</v>
      </c>
      <c r="PW7" s="165">
        <f>Seniori!PW7</f>
        <v>0</v>
      </c>
      <c r="PX7" s="165">
        <f>Seniori!PX7</f>
        <v>0</v>
      </c>
      <c r="PY7" s="165">
        <f>Seniori!PY7</f>
        <v>0</v>
      </c>
      <c r="PZ7" s="165">
        <f>Seniori!PZ7</f>
        <v>0</v>
      </c>
      <c r="QA7" s="165">
        <f>Seniori!QA7</f>
        <v>0</v>
      </c>
      <c r="QB7" s="165">
        <f>Seniori!QB7</f>
        <v>0</v>
      </c>
      <c r="QC7" s="165">
        <f>Seniori!QC7</f>
        <v>0</v>
      </c>
      <c r="QD7" s="165">
        <f>Seniori!QD7</f>
        <v>0</v>
      </c>
      <c r="QE7" s="165"/>
      <c r="QF7" s="165"/>
      <c r="QG7" s="165">
        <f>Seniori!QG7</f>
        <v>0</v>
      </c>
      <c r="QH7" s="165">
        <f>Seniori!QH7</f>
        <v>0</v>
      </c>
      <c r="QI7" s="165">
        <f>Seniori!QI7</f>
        <v>0</v>
      </c>
      <c r="QJ7" s="165">
        <f>Seniori!QJ7</f>
        <v>0</v>
      </c>
      <c r="QK7" s="165">
        <f>Seniori!QK7</f>
        <v>0</v>
      </c>
      <c r="QL7" s="165">
        <f>Seniori!QL7</f>
        <v>0</v>
      </c>
      <c r="QM7" s="165">
        <f>Seniori!QM7</f>
        <v>0</v>
      </c>
      <c r="QN7" s="165">
        <f>Seniori!QN7</f>
        <v>0</v>
      </c>
      <c r="QO7" s="165">
        <f>Seniori!QO7</f>
        <v>0</v>
      </c>
      <c r="QP7" s="165">
        <f>Seniori!QP7</f>
        <v>0</v>
      </c>
      <c r="QQ7" s="165">
        <f>Seniori!QQ7</f>
        <v>0</v>
      </c>
      <c r="QR7" s="165">
        <f>Seniori!QR7</f>
        <v>0</v>
      </c>
      <c r="QS7" s="165">
        <f>Seniori!QS7</f>
        <v>0</v>
      </c>
      <c r="QT7" s="165"/>
      <c r="QU7" s="165">
        <f>Seniori!QU7</f>
        <v>0</v>
      </c>
      <c r="QV7" s="165">
        <f>Seniori!QV7</f>
        <v>0</v>
      </c>
      <c r="QW7" s="165">
        <f>Seniori!QW7</f>
        <v>0</v>
      </c>
      <c r="QX7" s="165">
        <f>Seniori!QX7</f>
        <v>0</v>
      </c>
      <c r="QY7" s="165">
        <f>Seniori!QY7</f>
        <v>0</v>
      </c>
      <c r="QZ7" s="165">
        <f>Seniori!QZ7</f>
        <v>0</v>
      </c>
      <c r="RA7" s="165">
        <f>Seniori!RA7</f>
        <v>0</v>
      </c>
      <c r="RB7" s="165">
        <f>Seniori!RB7</f>
        <v>0</v>
      </c>
      <c r="RC7" s="165">
        <f>Seniori!RC7</f>
        <v>0</v>
      </c>
      <c r="RD7" s="165">
        <f>Seniori!RD7</f>
        <v>0</v>
      </c>
      <c r="RE7" s="165">
        <f>Seniori!RE7</f>
        <v>0</v>
      </c>
      <c r="RF7" s="165"/>
      <c r="RG7" s="165">
        <f>Seniori!RG7</f>
        <v>0</v>
      </c>
      <c r="RH7" s="165">
        <f>Seniori!RH7</f>
        <v>0</v>
      </c>
      <c r="RI7" s="165">
        <f>Seniori!RI7</f>
        <v>0</v>
      </c>
      <c r="RJ7" s="165">
        <f>Seniori!RJ7</f>
        <v>0</v>
      </c>
      <c r="RK7" s="165">
        <f>Seniori!RK7</f>
        <v>0</v>
      </c>
      <c r="RL7" s="165">
        <f>Seniori!RL7</f>
        <v>0</v>
      </c>
      <c r="RM7" s="165">
        <f>Seniori!RM7</f>
        <v>0</v>
      </c>
      <c r="RN7" s="165">
        <f>Seniori!RN7</f>
        <v>0</v>
      </c>
      <c r="RO7" s="165">
        <f>Seniori!RO7</f>
        <v>0</v>
      </c>
      <c r="RP7" s="165">
        <f>Seniori!RP7</f>
        <v>0</v>
      </c>
      <c r="RQ7" s="165">
        <f>Seniori!RQ7</f>
        <v>0</v>
      </c>
      <c r="RR7" s="165">
        <f>Seniori!RR7</f>
        <v>0</v>
      </c>
      <c r="RS7" s="165">
        <f>Seniori!RS7</f>
        <v>0</v>
      </c>
      <c r="RT7" s="165">
        <f>Seniori!RT7</f>
        <v>0</v>
      </c>
      <c r="RU7" s="165">
        <f>Seniori!RU7</f>
        <v>0</v>
      </c>
      <c r="RV7" s="165"/>
      <c r="RW7" s="165"/>
      <c r="RX7" s="165"/>
      <c r="RY7" s="165">
        <f>Seniori!RY7</f>
        <v>0</v>
      </c>
      <c r="RZ7" s="165">
        <f>Seniori!RZ7</f>
        <v>0</v>
      </c>
      <c r="SA7" s="165">
        <f>Seniori!SA7</f>
        <v>0</v>
      </c>
      <c r="SB7" s="165">
        <f>Seniori!SB7</f>
        <v>0</v>
      </c>
      <c r="SC7" s="165">
        <f>Seniori!SC7</f>
        <v>0</v>
      </c>
      <c r="SD7" s="165">
        <f>Seniori!SD7</f>
        <v>0</v>
      </c>
      <c r="SE7" s="165">
        <f>Seniori!SE7</f>
        <v>0</v>
      </c>
      <c r="SF7" s="165">
        <f>Seniori!SF7</f>
        <v>0</v>
      </c>
      <c r="SG7" s="165">
        <f>Seniori!SG7</f>
        <v>0</v>
      </c>
      <c r="SH7" s="165">
        <f>Seniori!SH7</f>
        <v>0</v>
      </c>
      <c r="SI7" s="165">
        <f>Seniori!SI7</f>
        <v>0</v>
      </c>
      <c r="SJ7" s="165">
        <f>Seniori!SJ7</f>
        <v>0</v>
      </c>
      <c r="SK7" s="165">
        <f>Seniori!SK7</f>
        <v>0</v>
      </c>
      <c r="SL7" s="165">
        <f>Seniori!SL7</f>
        <v>0</v>
      </c>
      <c r="SM7" s="165">
        <f>Seniori!SM7</f>
        <v>0</v>
      </c>
      <c r="SN7" s="165">
        <f>Seniori!SN7</f>
        <v>0</v>
      </c>
      <c r="SO7" s="165">
        <f>Seniori!SO7</f>
        <v>0</v>
      </c>
      <c r="SP7" s="165">
        <f>Seniori!SP7</f>
        <v>0</v>
      </c>
      <c r="SQ7" s="165">
        <f>Seniori!SQ7</f>
        <v>0</v>
      </c>
      <c r="SR7" s="165">
        <f>Seniori!SR7</f>
        <v>0</v>
      </c>
      <c r="SS7" s="165">
        <f>Seniori!SS7</f>
        <v>0</v>
      </c>
      <c r="ST7" s="165">
        <f>Seniori!ST7</f>
        <v>0</v>
      </c>
      <c r="SU7" s="165">
        <f>Seniori!SU7</f>
        <v>0</v>
      </c>
      <c r="SV7" s="165">
        <f>Seniori!SV7</f>
        <v>0</v>
      </c>
      <c r="SW7" s="165">
        <f>Seniori!SW7</f>
        <v>0</v>
      </c>
      <c r="SX7" s="165">
        <f>Seniori!SX7</f>
        <v>0</v>
      </c>
      <c r="SY7" s="165">
        <f>Seniori!SY7</f>
        <v>0</v>
      </c>
      <c r="SZ7" s="165">
        <f>Seniori!SZ7</f>
        <v>0</v>
      </c>
      <c r="TA7" s="165">
        <f>Seniori!TA7</f>
        <v>0</v>
      </c>
      <c r="TB7" s="165">
        <f>Seniori!TB7</f>
        <v>0</v>
      </c>
    </row>
    <row r="8" spans="1:522" s="1" customFormat="1" ht="18" customHeight="1" x14ac:dyDescent="0.25">
      <c r="A8" s="217"/>
      <c r="B8" s="210"/>
      <c r="C8" s="210"/>
      <c r="D8" s="210"/>
      <c r="E8" s="210"/>
      <c r="F8" s="210"/>
      <c r="G8" s="210"/>
      <c r="H8" s="79"/>
      <c r="I8" s="213"/>
      <c r="J8" s="213"/>
      <c r="K8" s="166" t="str">
        <f>Seniori!K8</f>
        <v>P1</v>
      </c>
      <c r="L8" s="166" t="str">
        <f>Seniori!L8</f>
        <v>P3</v>
      </c>
      <c r="M8" s="166" t="str">
        <f>Seniori!M8</f>
        <v>4r</v>
      </c>
      <c r="N8" s="166" t="str">
        <f>Seniori!N8</f>
        <v>5rU</v>
      </c>
      <c r="O8" s="166" t="str">
        <f>Seniori!O8</f>
        <v>DUA</v>
      </c>
      <c r="P8" s="166" t="str">
        <f>Seniori!P8</f>
        <v>DD</v>
      </c>
      <c r="Q8" s="166" t="str">
        <f>Seniori!Q8</f>
        <v>YD</v>
      </c>
      <c r="R8" s="166" t="str">
        <f>Seniori!R8</f>
        <v>IMII</v>
      </c>
      <c r="S8" s="166" t="str">
        <f>Seniori!S8</f>
        <v>P1</v>
      </c>
      <c r="T8" s="166" t="str">
        <f>Seniori!T8</f>
        <v>P3</v>
      </c>
      <c r="U8" s="166" t="str">
        <f>Seniori!U8</f>
        <v>4r</v>
      </c>
      <c r="V8" s="166" t="str">
        <f>Seniori!V8</f>
        <v>DUA</v>
      </c>
      <c r="W8" s="166" t="str">
        <f>Seniori!W8</f>
        <v>DJ</v>
      </c>
      <c r="X8" s="166" t="str">
        <f>Seniori!X8</f>
        <v>SG</v>
      </c>
      <c r="Y8" s="166" t="str">
        <f>Seniori!Y8</f>
        <v>IMI</v>
      </c>
      <c r="Z8" s="166" t="str">
        <f>Seniori!Z8</f>
        <v>Z2</v>
      </c>
      <c r="AA8" s="166" t="str">
        <f>Seniori!AA8</f>
        <v>Z3</v>
      </c>
      <c r="AB8" s="166" t="str">
        <f>Seniori!AB8</f>
        <v>P1</v>
      </c>
      <c r="AC8" s="166" t="str">
        <f>Seniori!AC8</f>
        <v>P3</v>
      </c>
      <c r="AD8" s="166" t="str">
        <f>Seniori!AD8</f>
        <v>DUA</v>
      </c>
      <c r="AE8" s="166" t="str">
        <f>Seniori!AE8</f>
        <v>DD</v>
      </c>
      <c r="AF8" s="166" t="str">
        <f>Seniori!AF8</f>
        <v>PD</v>
      </c>
      <c r="AG8" s="166" t="str">
        <f>Seniori!AG8</f>
        <v>Z2</v>
      </c>
      <c r="AH8" s="166" t="str">
        <f>Seniori!AH8</f>
        <v>Z3</v>
      </c>
      <c r="AI8" s="166" t="str">
        <f>Seniori!AI8</f>
        <v>P3</v>
      </c>
      <c r="AJ8" s="166" t="str">
        <f>Seniori!AJ8</f>
        <v>4r</v>
      </c>
      <c r="AK8" s="166" t="str">
        <f>Seniori!AK8</f>
        <v>5rU</v>
      </c>
      <c r="AL8" s="166" t="str">
        <f>Seniori!AL8</f>
        <v>DUA</v>
      </c>
      <c r="AM8" s="166" t="str">
        <f>Seniori!AM8</f>
        <v>DD</v>
      </c>
      <c r="AN8" s="166" t="str">
        <f>Seniori!AN8</f>
        <v>SG</v>
      </c>
      <c r="AO8" s="166" t="str">
        <f>Seniori!AO8</f>
        <v>PD</v>
      </c>
      <c r="AP8" s="166" t="str">
        <f>Seniori!AP8</f>
        <v>IMII</v>
      </c>
      <c r="AQ8" s="166" t="str">
        <f>Seniori!AQ8</f>
        <v>Z3</v>
      </c>
      <c r="AR8" s="166" t="str">
        <f>Seniori!AR8</f>
        <v>P3</v>
      </c>
      <c r="AS8" s="166" t="str">
        <f>Seniori!AS8</f>
        <v>4r</v>
      </c>
      <c r="AT8" s="166" t="str">
        <f>Seniori!AT8</f>
        <v>DUA</v>
      </c>
      <c r="AU8" s="166" t="str">
        <f>Seniori!AU8</f>
        <v>DJ</v>
      </c>
      <c r="AV8" s="166" t="str">
        <f>Seniori!AV8</f>
        <v>4r</v>
      </c>
      <c r="AW8" s="166" t="str">
        <f>Seniori!AW8</f>
        <v>LP4</v>
      </c>
      <c r="AX8" s="166" t="str">
        <f>Seniori!AX8</f>
        <v>4r</v>
      </c>
      <c r="AY8" s="166" t="str">
        <f>Seniori!AY8</f>
        <v>LP5</v>
      </c>
      <c r="AZ8" s="166" t="str">
        <f>Seniori!AZ8</f>
        <v>LP4</v>
      </c>
      <c r="BA8" s="166" t="str">
        <f>Seniori!BA8</f>
        <v>4r</v>
      </c>
      <c r="BB8" s="166" t="str">
        <f>Seniori!BB8</f>
        <v>DUB</v>
      </c>
      <c r="BC8" s="166" t="str">
        <f>Seniori!BC8</f>
        <v>YD</v>
      </c>
      <c r="BD8" s="166" t="str">
        <f>Seniori!BD8</f>
        <v>YJ</v>
      </c>
      <c r="BE8" s="166" t="str">
        <f>Seniori!BE8</f>
        <v>DD</v>
      </c>
      <c r="BF8" s="166" t="str">
        <f>Seniori!BF8</f>
        <v>DJ</v>
      </c>
      <c r="BG8" s="166" t="str">
        <f>Seniori!BG8</f>
        <v>Yv</v>
      </c>
      <c r="BH8" s="166" t="str">
        <f>Seniori!BH8</f>
        <v>Z2</v>
      </c>
      <c r="BI8" s="166" t="str">
        <f>Seniori!BI8</f>
        <v>Z3</v>
      </c>
      <c r="BJ8" s="166" t="str">
        <f>Seniori!BJ8</f>
        <v>P1</v>
      </c>
      <c r="BK8" s="166" t="str">
        <f>Seniori!BK8</f>
        <v>P3</v>
      </c>
      <c r="BL8" s="166" t="str">
        <f>Seniori!BL8</f>
        <v>DD</v>
      </c>
      <c r="BM8" s="166" t="str">
        <f>Seniori!BM8</f>
        <v>DUA</v>
      </c>
      <c r="BN8" s="166" t="str">
        <f>Seniori!BN8</f>
        <v>PJ</v>
      </c>
      <c r="BO8" s="166" t="str">
        <f>Seniori!BO8</f>
        <v>4r</v>
      </c>
      <c r="BP8" s="166" t="str">
        <f>Seniori!BP8</f>
        <v>5rU</v>
      </c>
      <c r="BQ8" s="166" t="str">
        <f>Seniori!BQ8</f>
        <v>SG</v>
      </c>
      <c r="BR8" s="166" t="str">
        <f>Seniori!BR8</f>
        <v>4r</v>
      </c>
      <c r="BS8" s="166" t="str">
        <f>Seniori!BS8</f>
        <v>5rU</v>
      </c>
      <c r="BT8" s="166" t="str">
        <f>Seniori!BT8</f>
        <v>DUB</v>
      </c>
      <c r="BU8" s="166" t="str">
        <f>Seniori!BU8</f>
        <v>DJ</v>
      </c>
      <c r="BV8" s="166" t="str">
        <f>Seniori!BV8</f>
        <v>JJ</v>
      </c>
      <c r="BW8" s="166" t="str">
        <f>Seniori!BW8</f>
        <v>YJ</v>
      </c>
      <c r="BX8" s="166">
        <f>Seniori!BX8</f>
        <v>0</v>
      </c>
      <c r="BY8" s="166">
        <f>Seniori!BY8</f>
        <v>0</v>
      </c>
      <c r="BZ8" s="166">
        <f>Seniori!BZ8</f>
        <v>0</v>
      </c>
      <c r="CA8" s="166">
        <f>Seniori!CA8</f>
        <v>0</v>
      </c>
      <c r="CB8" s="166">
        <f>Seniori!CB8</f>
        <v>0</v>
      </c>
      <c r="CC8" s="166">
        <f>Seniori!CC8</f>
        <v>0</v>
      </c>
      <c r="CD8" s="166">
        <f>Seniori!CD8</f>
        <v>0</v>
      </c>
      <c r="CE8" s="166">
        <f>Seniori!CE8</f>
        <v>0</v>
      </c>
      <c r="CF8" s="166">
        <f>Seniori!CF8</f>
        <v>0</v>
      </c>
      <c r="CG8" s="166">
        <f>Seniori!CG8</f>
        <v>0</v>
      </c>
      <c r="CH8" s="166">
        <f>Seniori!CH8</f>
        <v>0</v>
      </c>
      <c r="CI8" s="166">
        <f>Seniori!CI8</f>
        <v>0</v>
      </c>
      <c r="CJ8" s="166">
        <f>Seniori!CJ8</f>
        <v>0</v>
      </c>
      <c r="CK8" s="166">
        <f>Seniori!CK8</f>
        <v>0</v>
      </c>
      <c r="CL8" s="166">
        <f>Seniori!CL8</f>
        <v>0</v>
      </c>
      <c r="CM8" s="166">
        <f>Seniori!CM8</f>
        <v>0</v>
      </c>
      <c r="CN8" s="166">
        <f>Seniori!CN8</f>
        <v>0</v>
      </c>
      <c r="CO8" s="166">
        <f>Seniori!CO8</f>
        <v>0</v>
      </c>
      <c r="CP8" s="166">
        <f>Seniori!CP8</f>
        <v>0</v>
      </c>
      <c r="CQ8" s="166">
        <f>Seniori!CQ8</f>
        <v>0</v>
      </c>
      <c r="CR8" s="166">
        <f>Seniori!CR8</f>
        <v>0</v>
      </c>
      <c r="CS8" s="166">
        <f>Seniori!CS8</f>
        <v>0</v>
      </c>
      <c r="CT8" s="166">
        <f>Seniori!CT8</f>
        <v>0</v>
      </c>
      <c r="CU8" s="166">
        <f>Seniori!CU8</f>
        <v>0</v>
      </c>
      <c r="CV8" s="166">
        <f>Seniori!CV8</f>
        <v>0</v>
      </c>
      <c r="CW8" s="166">
        <f>Seniori!CW8</f>
        <v>0</v>
      </c>
      <c r="CX8" s="166">
        <f>Seniori!CX8</f>
        <v>0</v>
      </c>
      <c r="CY8" s="166">
        <f>Seniori!CY8</f>
        <v>0</v>
      </c>
      <c r="CZ8" s="166">
        <f>Seniori!CZ8</f>
        <v>0</v>
      </c>
      <c r="DA8" s="166">
        <f>Seniori!DA8</f>
        <v>0</v>
      </c>
      <c r="DB8" s="166">
        <f>Seniori!DB8</f>
        <v>0</v>
      </c>
      <c r="DC8" s="166">
        <f>Seniori!DC8</f>
        <v>0</v>
      </c>
      <c r="DD8" s="166">
        <f>Seniori!DD8</f>
        <v>0</v>
      </c>
      <c r="DE8" s="166">
        <f>Seniori!DE8</f>
        <v>0</v>
      </c>
      <c r="DF8" s="166">
        <f>Seniori!DF8</f>
        <v>0</v>
      </c>
      <c r="DG8" s="166">
        <f>Seniori!DG8</f>
        <v>0</v>
      </c>
      <c r="DH8" s="166">
        <f>Seniori!DH8</f>
        <v>0</v>
      </c>
      <c r="DI8" s="166">
        <f>Seniori!DI8</f>
        <v>0</v>
      </c>
      <c r="DJ8" s="166">
        <f>Seniori!DJ8</f>
        <v>0</v>
      </c>
      <c r="DK8" s="166">
        <f>Seniori!DK8</f>
        <v>0</v>
      </c>
      <c r="DL8" s="166">
        <f>Seniori!DL8</f>
        <v>0</v>
      </c>
      <c r="DM8" s="166">
        <f>Seniori!DM8</f>
        <v>0</v>
      </c>
      <c r="DN8" s="166">
        <f>Seniori!DN8</f>
        <v>0</v>
      </c>
      <c r="DO8" s="166">
        <f>Seniori!DO8</f>
        <v>0</v>
      </c>
      <c r="DP8" s="166">
        <f>Seniori!DP8</f>
        <v>0</v>
      </c>
      <c r="DQ8" s="166">
        <f>Seniori!DQ8</f>
        <v>0</v>
      </c>
      <c r="DR8" s="166">
        <f>Seniori!DR8</f>
        <v>0</v>
      </c>
      <c r="DS8" s="166">
        <f>Seniori!DS8</f>
        <v>0</v>
      </c>
      <c r="DT8" s="166">
        <f>Seniori!DT8</f>
        <v>0</v>
      </c>
      <c r="DU8" s="166">
        <f>Seniori!DU8</f>
        <v>0</v>
      </c>
      <c r="DV8" s="166">
        <f>Seniori!DV8</f>
        <v>0</v>
      </c>
      <c r="DW8" s="166">
        <f>Seniori!DW8</f>
        <v>0</v>
      </c>
      <c r="DX8" s="166">
        <f>Seniori!DX8</f>
        <v>0</v>
      </c>
      <c r="DY8" s="166">
        <f>Seniori!DY8</f>
        <v>0</v>
      </c>
      <c r="DZ8" s="166">
        <f>Seniori!DZ8</f>
        <v>0</v>
      </c>
      <c r="EA8" s="166">
        <f>Seniori!EA8</f>
        <v>0</v>
      </c>
      <c r="EB8" s="166">
        <f>Seniori!EB8</f>
        <v>0</v>
      </c>
      <c r="EC8" s="166">
        <f>Seniori!EC8</f>
        <v>0</v>
      </c>
      <c r="ED8" s="166">
        <f>Seniori!ED8</f>
        <v>0</v>
      </c>
      <c r="EE8" s="166">
        <f>Seniori!EE8</f>
        <v>0</v>
      </c>
      <c r="EF8" s="166">
        <f>Seniori!EF8</f>
        <v>0</v>
      </c>
      <c r="EG8" s="166">
        <f>Seniori!EG8</f>
        <v>0</v>
      </c>
      <c r="EH8" s="166">
        <f>Seniori!EH8</f>
        <v>0</v>
      </c>
      <c r="EI8" s="166">
        <f>Seniori!EI8</f>
        <v>0</v>
      </c>
      <c r="EJ8" s="166">
        <f>Seniori!EJ8</f>
        <v>0</v>
      </c>
      <c r="EK8" s="166">
        <f>Seniori!EK8</f>
        <v>0</v>
      </c>
      <c r="EL8" s="166">
        <f>Seniori!EL8</f>
        <v>0</v>
      </c>
      <c r="EM8" s="166">
        <f>Seniori!EM8</f>
        <v>0</v>
      </c>
      <c r="EN8" s="166">
        <f>Seniori!EN8</f>
        <v>0</v>
      </c>
      <c r="EO8" s="166">
        <f>Seniori!EO8</f>
        <v>0</v>
      </c>
      <c r="EP8" s="166">
        <f>Seniori!EP8</f>
        <v>0</v>
      </c>
      <c r="EQ8" s="166">
        <f>Seniori!EQ8</f>
        <v>0</v>
      </c>
      <c r="ER8" s="166">
        <f>Seniori!ER8</f>
        <v>0</v>
      </c>
      <c r="ES8" s="166">
        <f>Seniori!ES8</f>
        <v>0</v>
      </c>
      <c r="ET8" s="166">
        <f>Seniori!ET8</f>
        <v>0</v>
      </c>
      <c r="EU8" s="166">
        <f>Seniori!EU8</f>
        <v>0</v>
      </c>
      <c r="EV8" s="166">
        <f>Seniori!EV8</f>
        <v>0</v>
      </c>
      <c r="EW8" s="166">
        <f>Seniori!EW8</f>
        <v>0</v>
      </c>
      <c r="EX8" s="166">
        <f>Seniori!EX8</f>
        <v>0</v>
      </c>
      <c r="EY8" s="166">
        <f>Seniori!EY8</f>
        <v>0</v>
      </c>
      <c r="EZ8" s="166">
        <f>Seniori!EZ8</f>
        <v>0</v>
      </c>
      <c r="FA8" s="166">
        <f>Seniori!FA8</f>
        <v>0</v>
      </c>
      <c r="FB8" s="166">
        <f>Seniori!FB8</f>
        <v>0</v>
      </c>
      <c r="FC8" s="166">
        <f>Seniori!FC8</f>
        <v>0</v>
      </c>
      <c r="FD8" s="166">
        <f>Seniori!FD8</f>
        <v>0</v>
      </c>
      <c r="FE8" s="166">
        <f>Seniori!FE8</f>
        <v>0</v>
      </c>
      <c r="FF8" s="166">
        <f>Seniori!FF8</f>
        <v>0</v>
      </c>
      <c r="FG8" s="166">
        <f>Seniori!FG8</f>
        <v>0</v>
      </c>
      <c r="FH8" s="166">
        <f>Seniori!FH8</f>
        <v>0</v>
      </c>
      <c r="FI8" s="166">
        <f>Seniori!FI8</f>
        <v>0</v>
      </c>
      <c r="FJ8" s="166">
        <f>Seniori!FJ8</f>
        <v>0</v>
      </c>
      <c r="FK8" s="166">
        <f>Seniori!FK8</f>
        <v>0</v>
      </c>
      <c r="FL8" s="166">
        <f>Seniori!FL8</f>
        <v>0</v>
      </c>
      <c r="FM8" s="166">
        <f>Seniori!FM8</f>
        <v>0</v>
      </c>
      <c r="FN8" s="166">
        <f>Seniori!FN8</f>
        <v>0</v>
      </c>
      <c r="FO8" s="166">
        <f>Seniori!FO8</f>
        <v>0</v>
      </c>
      <c r="FP8" s="166">
        <f>Seniori!FP8</f>
        <v>0</v>
      </c>
      <c r="FQ8" s="166">
        <f>Seniori!FQ8</f>
        <v>0</v>
      </c>
      <c r="FR8" s="166">
        <f>Seniori!FR8</f>
        <v>0</v>
      </c>
      <c r="FS8" s="166">
        <f>Seniori!FS8</f>
        <v>0</v>
      </c>
      <c r="FT8" s="166">
        <f>Seniori!FT8</f>
        <v>0</v>
      </c>
      <c r="FU8" s="166">
        <f>Seniori!FU8</f>
        <v>0</v>
      </c>
      <c r="FV8" s="166">
        <f>Seniori!FV8</f>
        <v>0</v>
      </c>
      <c r="FW8" s="166">
        <f>Seniori!FW8</f>
        <v>0</v>
      </c>
      <c r="FX8" s="166">
        <f>Seniori!FX8</f>
        <v>0</v>
      </c>
      <c r="FY8" s="166">
        <f>Seniori!FY8</f>
        <v>0</v>
      </c>
      <c r="FZ8" s="166">
        <f>Seniori!FZ8</f>
        <v>0</v>
      </c>
      <c r="GA8" s="166">
        <f>Seniori!GA8</f>
        <v>0</v>
      </c>
      <c r="GB8" s="166">
        <f>Seniori!GB8</f>
        <v>0</v>
      </c>
      <c r="GC8" s="166">
        <f>Seniori!GC8</f>
        <v>0</v>
      </c>
      <c r="GD8" s="166">
        <f>Seniori!GD8</f>
        <v>0</v>
      </c>
      <c r="GE8" s="166">
        <f>Seniori!GE8</f>
        <v>0</v>
      </c>
      <c r="GF8" s="166">
        <f>Seniori!GF8</f>
        <v>0</v>
      </c>
      <c r="GG8" s="166">
        <f>Seniori!GG8</f>
        <v>0</v>
      </c>
      <c r="GH8" s="166">
        <f>Seniori!GH8</f>
        <v>0</v>
      </c>
      <c r="GI8" s="166">
        <f>Seniori!GI8</f>
        <v>0</v>
      </c>
      <c r="GJ8" s="166">
        <f>Seniori!GJ8</f>
        <v>0</v>
      </c>
      <c r="GK8" s="166">
        <f>Seniori!GK8</f>
        <v>0</v>
      </c>
      <c r="GL8" s="166">
        <f>Seniori!GL8</f>
        <v>0</v>
      </c>
      <c r="GM8" s="166">
        <f>Seniori!GM8</f>
        <v>0</v>
      </c>
      <c r="GN8" s="166">
        <f>Seniori!GN8</f>
        <v>0</v>
      </c>
      <c r="GO8" s="166">
        <f>Seniori!GO8</f>
        <v>0</v>
      </c>
      <c r="GP8" s="166">
        <f>Seniori!GP8</f>
        <v>0</v>
      </c>
      <c r="GQ8" s="166">
        <f>Seniori!GQ8</f>
        <v>0</v>
      </c>
      <c r="GR8" s="166">
        <f>Seniori!GR8</f>
        <v>0</v>
      </c>
      <c r="GS8" s="166">
        <f>Seniori!GS8</f>
        <v>0</v>
      </c>
      <c r="GT8" s="166">
        <f>Seniori!GT8</f>
        <v>0</v>
      </c>
      <c r="GU8" s="166">
        <f>Seniori!GU8</f>
        <v>0</v>
      </c>
      <c r="GV8" s="166">
        <f>Seniori!GV8</f>
        <v>0</v>
      </c>
      <c r="GW8" s="166">
        <f>Seniori!GW8</f>
        <v>0</v>
      </c>
      <c r="GX8" s="166">
        <f>Seniori!GX8</f>
        <v>0</v>
      </c>
      <c r="GY8" s="166">
        <f>Seniori!GY8</f>
        <v>0</v>
      </c>
      <c r="GZ8" s="166">
        <f>Seniori!GZ8</f>
        <v>0</v>
      </c>
      <c r="HA8" s="166">
        <f>Seniori!HA8</f>
        <v>0</v>
      </c>
      <c r="HB8" s="166">
        <f>Seniori!HB8</f>
        <v>0</v>
      </c>
      <c r="HC8" s="166">
        <f>Seniori!HC8</f>
        <v>0</v>
      </c>
      <c r="HD8" s="166">
        <f>Seniori!HD8</f>
        <v>0</v>
      </c>
      <c r="HE8" s="166">
        <f>Seniori!HE8</f>
        <v>0</v>
      </c>
      <c r="HF8" s="166">
        <f>Seniori!HF8</f>
        <v>0</v>
      </c>
      <c r="HG8" s="166">
        <f>Seniori!HG8</f>
        <v>0</v>
      </c>
      <c r="HH8" s="166">
        <f>Seniori!HH8</f>
        <v>0</v>
      </c>
      <c r="HI8" s="166">
        <f>Seniori!HI8</f>
        <v>0</v>
      </c>
      <c r="HJ8" s="166">
        <f>Seniori!HJ8</f>
        <v>0</v>
      </c>
      <c r="HK8" s="166">
        <f>Seniori!HK8</f>
        <v>0</v>
      </c>
      <c r="HL8" s="166">
        <f>Seniori!HL8</f>
        <v>0</v>
      </c>
      <c r="HM8" s="166">
        <f>Seniori!HM8</f>
        <v>0</v>
      </c>
      <c r="HN8" s="166">
        <f>Seniori!HN8</f>
        <v>0</v>
      </c>
      <c r="HO8" s="166">
        <f>Seniori!HO8</f>
        <v>0</v>
      </c>
      <c r="HP8" s="166">
        <f>Seniori!HP8</f>
        <v>0</v>
      </c>
      <c r="HQ8" s="166">
        <f>Seniori!HQ8</f>
        <v>0</v>
      </c>
      <c r="HR8" s="166">
        <f>Seniori!HR8</f>
        <v>0</v>
      </c>
      <c r="HS8" s="166">
        <f>Seniori!HS8</f>
        <v>0</v>
      </c>
      <c r="HT8" s="166">
        <f>Seniori!HT8</f>
        <v>0</v>
      </c>
      <c r="HU8" s="166">
        <f>Seniori!HU8</f>
        <v>0</v>
      </c>
      <c r="HV8" s="166">
        <f>Seniori!HV8</f>
        <v>0</v>
      </c>
      <c r="HW8" s="166">
        <f>Seniori!HW8</f>
        <v>0</v>
      </c>
      <c r="HX8" s="166">
        <f>Seniori!HX8</f>
        <v>0</v>
      </c>
      <c r="HY8" s="166">
        <f>Seniori!HY8</f>
        <v>0</v>
      </c>
      <c r="HZ8" s="166">
        <f>Seniori!HZ8</f>
        <v>0</v>
      </c>
      <c r="IA8" s="166">
        <f>Seniori!IA8</f>
        <v>0</v>
      </c>
      <c r="IB8" s="166">
        <f>Seniori!IB8</f>
        <v>0</v>
      </c>
      <c r="IC8" s="166">
        <f>Seniori!IC8</f>
        <v>0</v>
      </c>
      <c r="ID8" s="166">
        <f>Seniori!ID8</f>
        <v>0</v>
      </c>
      <c r="IE8" s="166">
        <f>Seniori!IE8</f>
        <v>0</v>
      </c>
      <c r="IF8" s="166">
        <f>Seniori!IF8</f>
        <v>0</v>
      </c>
      <c r="IG8" s="166">
        <f>Seniori!IG8</f>
        <v>0</v>
      </c>
      <c r="IH8" s="166">
        <f>Seniori!IH8</f>
        <v>0</v>
      </c>
      <c r="II8" s="166">
        <f>Seniori!II8</f>
        <v>0</v>
      </c>
      <c r="IJ8" s="166">
        <f>Seniori!IJ8</f>
        <v>0</v>
      </c>
      <c r="IK8" s="166">
        <f>Seniori!IK8</f>
        <v>0</v>
      </c>
      <c r="IL8" s="166">
        <f>Seniori!IL8</f>
        <v>0</v>
      </c>
      <c r="IM8" s="166">
        <f>Seniori!IM8</f>
        <v>0</v>
      </c>
      <c r="IN8" s="166">
        <f>Seniori!IN8</f>
        <v>0</v>
      </c>
      <c r="IO8" s="166">
        <f>Seniori!IO8</f>
        <v>0</v>
      </c>
      <c r="IP8" s="166">
        <f>Seniori!IP8</f>
        <v>0</v>
      </c>
      <c r="IQ8" s="166">
        <f>Seniori!IQ8</f>
        <v>0</v>
      </c>
      <c r="IR8" s="166">
        <f>Seniori!IR8</f>
        <v>0</v>
      </c>
      <c r="IS8" s="166">
        <f>Seniori!IS8</f>
        <v>0</v>
      </c>
      <c r="IT8" s="166">
        <f>Seniori!IT8</f>
        <v>0</v>
      </c>
      <c r="IU8" s="166">
        <f>Seniori!IU8</f>
        <v>0</v>
      </c>
      <c r="IV8" s="166">
        <f>Seniori!IV8</f>
        <v>0</v>
      </c>
      <c r="IW8" s="166">
        <f>Seniori!IW8</f>
        <v>0</v>
      </c>
      <c r="IX8" s="166">
        <f>Seniori!IX8</f>
        <v>0</v>
      </c>
      <c r="IY8" s="166">
        <f>Seniori!IY8</f>
        <v>0</v>
      </c>
      <c r="IZ8" s="166">
        <f>Seniori!IZ8</f>
        <v>0</v>
      </c>
      <c r="JA8" s="166">
        <f>Seniori!JA8</f>
        <v>0</v>
      </c>
      <c r="JB8" s="166">
        <f>Seniori!JB8</f>
        <v>0</v>
      </c>
      <c r="JC8" s="166">
        <f>Seniori!JC8</f>
        <v>0</v>
      </c>
      <c r="JD8" s="166">
        <f>Seniori!JD8</f>
        <v>0</v>
      </c>
      <c r="JE8" s="166">
        <f>Seniori!JE8</f>
        <v>0</v>
      </c>
      <c r="JF8" s="166">
        <f>Seniori!JF8</f>
        <v>0</v>
      </c>
      <c r="JG8" s="166">
        <f>Seniori!JG8</f>
        <v>0</v>
      </c>
      <c r="JH8" s="166">
        <f>Seniori!JH8</f>
        <v>0</v>
      </c>
      <c r="JI8" s="166">
        <f>Seniori!JI8</f>
        <v>0</v>
      </c>
      <c r="JJ8" s="166">
        <f>Seniori!JJ8</f>
        <v>0</v>
      </c>
      <c r="JK8" s="166">
        <f>Seniori!JK8</f>
        <v>0</v>
      </c>
      <c r="JL8" s="166">
        <f>Seniori!JL8</f>
        <v>0</v>
      </c>
      <c r="JM8" s="166">
        <f>Seniori!JM8</f>
        <v>0</v>
      </c>
      <c r="JN8" s="166">
        <f>Seniori!JN8</f>
        <v>0</v>
      </c>
      <c r="JO8" s="166">
        <f>Seniori!JO8</f>
        <v>0</v>
      </c>
      <c r="JP8" s="166">
        <f>Seniori!JP8</f>
        <v>0</v>
      </c>
      <c r="JQ8" s="166">
        <f>Seniori!JQ8</f>
        <v>0</v>
      </c>
      <c r="JR8" s="166">
        <f>Seniori!JR8</f>
        <v>0</v>
      </c>
      <c r="JS8" s="166">
        <f>Seniori!JS8</f>
        <v>0</v>
      </c>
      <c r="JT8" s="166">
        <f>Seniori!JT8</f>
        <v>0</v>
      </c>
      <c r="JU8" s="166">
        <f>Seniori!JU8</f>
        <v>0</v>
      </c>
      <c r="JV8" s="166">
        <f>Seniori!JV8</f>
        <v>0</v>
      </c>
      <c r="JW8" s="166">
        <f>Seniori!JW8</f>
        <v>0</v>
      </c>
      <c r="JX8" s="166">
        <f>Seniori!JX8</f>
        <v>0</v>
      </c>
      <c r="JY8" s="166">
        <f>Seniori!JY8</f>
        <v>0</v>
      </c>
      <c r="JZ8" s="166">
        <f>Seniori!JZ8</f>
        <v>0</v>
      </c>
      <c r="KA8" s="166">
        <f>Seniori!KA8</f>
        <v>0</v>
      </c>
      <c r="KB8" s="166">
        <f>Seniori!KB8</f>
        <v>0</v>
      </c>
      <c r="KC8" s="166">
        <f>Seniori!KC8</f>
        <v>0</v>
      </c>
      <c r="KD8" s="166">
        <f>Seniori!KD8</f>
        <v>0</v>
      </c>
      <c r="KE8" s="166">
        <f>Seniori!KE8</f>
        <v>0</v>
      </c>
      <c r="KF8" s="166">
        <f>Seniori!KF8</f>
        <v>0</v>
      </c>
      <c r="KG8" s="166">
        <f>Seniori!KG8</f>
        <v>0</v>
      </c>
      <c r="KH8" s="166">
        <f>Seniori!KH8</f>
        <v>0</v>
      </c>
      <c r="KI8" s="166">
        <f>Seniori!KI8</f>
        <v>0</v>
      </c>
      <c r="KJ8" s="166">
        <f>Seniori!KJ8</f>
        <v>0</v>
      </c>
      <c r="KK8" s="166">
        <f>Seniori!KK8</f>
        <v>0</v>
      </c>
      <c r="KL8" s="166">
        <f>Seniori!KL8</f>
        <v>0</v>
      </c>
      <c r="KM8" s="166">
        <f>Seniori!KM8</f>
        <v>0</v>
      </c>
      <c r="KN8" s="166">
        <f>Seniori!KN8</f>
        <v>0</v>
      </c>
      <c r="KO8" s="166">
        <f>Seniori!KO8</f>
        <v>0</v>
      </c>
      <c r="KP8" s="166">
        <f>Seniori!KP8</f>
        <v>0</v>
      </c>
      <c r="KQ8" s="166">
        <f>Seniori!KQ8</f>
        <v>0</v>
      </c>
      <c r="KR8" s="166">
        <f>Seniori!KR8</f>
        <v>0</v>
      </c>
      <c r="KS8" s="166">
        <f>Seniori!KS8</f>
        <v>0</v>
      </c>
      <c r="KT8" s="166">
        <f>Seniori!KT8</f>
        <v>0</v>
      </c>
      <c r="KU8" s="166">
        <f>Seniori!KU8</f>
        <v>0</v>
      </c>
      <c r="KV8" s="166">
        <f>Seniori!KV8</f>
        <v>0</v>
      </c>
      <c r="KW8" s="166">
        <f>Seniori!KW8</f>
        <v>0</v>
      </c>
      <c r="KX8" s="166">
        <f>Seniori!KX8</f>
        <v>0</v>
      </c>
      <c r="KY8" s="166">
        <f>Seniori!KY8</f>
        <v>0</v>
      </c>
      <c r="KZ8" s="166">
        <f>Seniori!KZ8</f>
        <v>0</v>
      </c>
      <c r="LA8" s="166">
        <f>Seniori!LA8</f>
        <v>0</v>
      </c>
      <c r="LB8" s="166">
        <f>Seniori!LB8</f>
        <v>0</v>
      </c>
      <c r="LC8" s="166">
        <f>Seniori!LC8</f>
        <v>0</v>
      </c>
      <c r="LD8" s="166">
        <f>Seniori!LD8</f>
        <v>0</v>
      </c>
      <c r="LE8" s="166">
        <f>Seniori!LE8</f>
        <v>0</v>
      </c>
      <c r="LF8" s="166">
        <f>Seniori!LF8</f>
        <v>0</v>
      </c>
      <c r="LG8" s="166">
        <f>Seniori!LG8</f>
        <v>0</v>
      </c>
      <c r="LH8" s="166">
        <f>Seniori!LH8</f>
        <v>0</v>
      </c>
      <c r="LI8" s="166">
        <f>Seniori!LI8</f>
        <v>0</v>
      </c>
      <c r="LJ8" s="166">
        <f>Seniori!LJ8</f>
        <v>0</v>
      </c>
      <c r="LK8" s="166">
        <f>Seniori!LK8</f>
        <v>0</v>
      </c>
      <c r="LL8" s="166">
        <f>Seniori!LL8</f>
        <v>0</v>
      </c>
      <c r="LM8" s="166">
        <f>Seniori!LM8</f>
        <v>0</v>
      </c>
      <c r="LN8" s="166">
        <f>Seniori!LN8</f>
        <v>0</v>
      </c>
      <c r="LO8" s="166">
        <f>Seniori!LO8</f>
        <v>0</v>
      </c>
      <c r="LP8" s="166">
        <f>Seniori!LP8</f>
        <v>0</v>
      </c>
      <c r="LQ8" s="166">
        <f>Seniori!LQ8</f>
        <v>0</v>
      </c>
      <c r="LR8" s="166">
        <f>Seniori!LR8</f>
        <v>0</v>
      </c>
      <c r="LS8" s="166">
        <f>Seniori!LS8</f>
        <v>0</v>
      </c>
      <c r="LT8" s="166">
        <f>Seniori!LT8</f>
        <v>0</v>
      </c>
      <c r="LU8" s="166">
        <f>Seniori!LU8</f>
        <v>0</v>
      </c>
      <c r="LV8" s="166">
        <f>Seniori!LV8</f>
        <v>0</v>
      </c>
      <c r="LW8" s="166">
        <f>Seniori!LW8</f>
        <v>0</v>
      </c>
      <c r="LX8" s="166">
        <f>Seniori!LX8</f>
        <v>0</v>
      </c>
      <c r="LY8" s="166">
        <f>Seniori!LY8</f>
        <v>0</v>
      </c>
      <c r="LZ8" s="166">
        <f>Seniori!LZ8</f>
        <v>0</v>
      </c>
      <c r="MA8" s="166">
        <f>Seniori!MA8</f>
        <v>0</v>
      </c>
      <c r="MB8" s="166">
        <f>Seniori!MB8</f>
        <v>0</v>
      </c>
      <c r="MC8" s="166">
        <f>Seniori!MC8</f>
        <v>0</v>
      </c>
      <c r="MD8" s="166">
        <f>Seniori!MD8</f>
        <v>0</v>
      </c>
      <c r="ME8" s="166">
        <f>Seniori!ME8</f>
        <v>0</v>
      </c>
      <c r="MF8" s="166">
        <f>Seniori!MF8</f>
        <v>0</v>
      </c>
      <c r="MG8" s="166">
        <f>Seniori!MG8</f>
        <v>0</v>
      </c>
      <c r="MH8" s="166">
        <f>Seniori!MH8</f>
        <v>0</v>
      </c>
      <c r="MI8" s="166">
        <f>Seniori!MI8</f>
        <v>0</v>
      </c>
      <c r="MJ8" s="166">
        <f>Seniori!MJ8</f>
        <v>0</v>
      </c>
      <c r="MK8" s="166">
        <f>Seniori!MK8</f>
        <v>0</v>
      </c>
      <c r="ML8" s="166">
        <f>Seniori!ML8</f>
        <v>0</v>
      </c>
      <c r="MM8" s="166">
        <f>Seniori!MM8</f>
        <v>0</v>
      </c>
      <c r="MN8" s="166">
        <f>Seniori!MN8</f>
        <v>0</v>
      </c>
      <c r="MO8" s="166">
        <f>Seniori!MO8</f>
        <v>0</v>
      </c>
      <c r="MP8" s="166">
        <f>Seniori!MP8</f>
        <v>0</v>
      </c>
      <c r="MQ8" s="166">
        <f>Seniori!MQ8</f>
        <v>0</v>
      </c>
      <c r="MR8" s="166">
        <f>Seniori!MR8</f>
        <v>0</v>
      </c>
      <c r="MS8" s="166">
        <f>Seniori!MS8</f>
        <v>0</v>
      </c>
      <c r="MT8" s="166">
        <f>Seniori!MT8</f>
        <v>0</v>
      </c>
      <c r="MU8" s="166">
        <f>Seniori!MU8</f>
        <v>0</v>
      </c>
      <c r="MV8" s="166">
        <f>Seniori!MV8</f>
        <v>0</v>
      </c>
      <c r="MW8" s="166">
        <f>Seniori!MW8</f>
        <v>0</v>
      </c>
      <c r="MX8" s="166">
        <f>Seniori!MX8</f>
        <v>0</v>
      </c>
      <c r="MY8" s="166">
        <f>Seniori!MY8</f>
        <v>0</v>
      </c>
      <c r="MZ8" s="166">
        <f>Seniori!MZ8</f>
        <v>0</v>
      </c>
      <c r="NA8" s="166">
        <f>Seniori!NA8</f>
        <v>0</v>
      </c>
      <c r="NB8" s="166">
        <f>Seniori!NB8</f>
        <v>0</v>
      </c>
      <c r="NC8" s="166">
        <f>Seniori!NC8</f>
        <v>0</v>
      </c>
      <c r="ND8" s="166">
        <f>Seniori!ND8</f>
        <v>0</v>
      </c>
      <c r="NE8" s="166">
        <f>Seniori!NE8</f>
        <v>0</v>
      </c>
      <c r="NF8" s="166">
        <f>Seniori!NF8</f>
        <v>0</v>
      </c>
      <c r="NG8" s="166">
        <f>Seniori!NG8</f>
        <v>0</v>
      </c>
      <c r="NH8" s="166">
        <f>Seniori!NH8</f>
        <v>0</v>
      </c>
      <c r="NI8" s="166">
        <f>Seniori!NI8</f>
        <v>0</v>
      </c>
      <c r="NJ8" s="166">
        <f>Seniori!NJ8</f>
        <v>0</v>
      </c>
      <c r="NK8" s="166">
        <f>Seniori!NK8</f>
        <v>0</v>
      </c>
      <c r="NL8" s="166">
        <f>Seniori!NL8</f>
        <v>0</v>
      </c>
      <c r="NM8" s="166">
        <f>Seniori!NM8</f>
        <v>0</v>
      </c>
      <c r="NN8" s="166">
        <f>Seniori!NN8</f>
        <v>0</v>
      </c>
      <c r="NO8" s="166">
        <f>Seniori!NO8</f>
        <v>0</v>
      </c>
      <c r="NP8" s="166">
        <f>Seniori!NP8</f>
        <v>0</v>
      </c>
      <c r="NQ8" s="166">
        <f>Seniori!NQ8</f>
        <v>0</v>
      </c>
      <c r="NR8" s="166">
        <f>Seniori!NR8</f>
        <v>0</v>
      </c>
      <c r="NS8" s="166">
        <f>Seniori!NS8</f>
        <v>0</v>
      </c>
      <c r="NT8" s="166">
        <f>Seniori!NT8</f>
        <v>0</v>
      </c>
      <c r="NU8" s="166">
        <f>Seniori!NU8</f>
        <v>0</v>
      </c>
      <c r="NV8" s="166">
        <f>Seniori!NV8</f>
        <v>0</v>
      </c>
      <c r="NW8" s="166">
        <f>Seniori!NW8</f>
        <v>0</v>
      </c>
      <c r="NX8" s="166">
        <f>Seniori!NX8</f>
        <v>0</v>
      </c>
      <c r="NY8" s="166">
        <f>Seniori!NY8</f>
        <v>0</v>
      </c>
      <c r="NZ8" s="166">
        <f>Seniori!NZ8</f>
        <v>0</v>
      </c>
      <c r="OA8" s="166">
        <f>Seniori!OA8</f>
        <v>0</v>
      </c>
      <c r="OB8" s="166">
        <f>Seniori!OB8</f>
        <v>0</v>
      </c>
      <c r="OC8" s="166">
        <f>Seniori!OC8</f>
        <v>0</v>
      </c>
      <c r="OD8" s="166">
        <f>Seniori!OD8</f>
        <v>0</v>
      </c>
      <c r="OE8" s="166">
        <f>Seniori!OE8</f>
        <v>0</v>
      </c>
      <c r="OF8" s="166">
        <f>Seniori!OF8</f>
        <v>0</v>
      </c>
      <c r="OG8" s="166">
        <f>Seniori!OG8</f>
        <v>0</v>
      </c>
      <c r="OH8" s="166">
        <f>Seniori!OH8</f>
        <v>0</v>
      </c>
      <c r="OI8" s="166">
        <f>Seniori!OI8</f>
        <v>0</v>
      </c>
      <c r="OJ8" s="166">
        <f>Seniori!OJ8</f>
        <v>0</v>
      </c>
      <c r="OK8" s="166">
        <f>Seniori!OK8</f>
        <v>0</v>
      </c>
      <c r="OL8" s="166">
        <f>Seniori!OL8</f>
        <v>0</v>
      </c>
      <c r="OM8" s="166">
        <f>Seniori!OM8</f>
        <v>0</v>
      </c>
      <c r="ON8" s="166">
        <f>Seniori!ON8</f>
        <v>0</v>
      </c>
      <c r="OO8" s="166">
        <f>Seniori!OO8</f>
        <v>0</v>
      </c>
      <c r="OP8" s="166">
        <f>Seniori!OP8</f>
        <v>0</v>
      </c>
      <c r="OQ8" s="166">
        <f>Seniori!OQ8</f>
        <v>0</v>
      </c>
      <c r="OR8" s="166">
        <f>Seniori!OR8</f>
        <v>0</v>
      </c>
      <c r="OS8" s="166">
        <f>Seniori!OS8</f>
        <v>0</v>
      </c>
      <c r="OT8" s="166">
        <f>Seniori!OT8</f>
        <v>0</v>
      </c>
      <c r="OU8" s="166">
        <f>Seniori!OU8</f>
        <v>0</v>
      </c>
      <c r="OV8" s="166">
        <f>Seniori!OV8</f>
        <v>0</v>
      </c>
      <c r="OW8" s="166">
        <f>Seniori!OW8</f>
        <v>0</v>
      </c>
      <c r="OX8" s="166">
        <f>Seniori!OX8</f>
        <v>0</v>
      </c>
      <c r="OY8" s="166">
        <f>Seniori!OY8</f>
        <v>0</v>
      </c>
      <c r="OZ8" s="166">
        <f>Seniori!OZ8</f>
        <v>0</v>
      </c>
      <c r="PA8" s="166">
        <f>Seniori!PA8</f>
        <v>0</v>
      </c>
      <c r="PB8" s="166">
        <f>Seniori!PB8</f>
        <v>0</v>
      </c>
      <c r="PC8" s="166">
        <f>Seniori!PC8</f>
        <v>0</v>
      </c>
      <c r="PD8" s="166">
        <f>Seniori!PD8</f>
        <v>0</v>
      </c>
      <c r="PE8" s="166">
        <f>Seniori!PE8</f>
        <v>0</v>
      </c>
      <c r="PF8" s="166">
        <f>Seniori!PF8</f>
        <v>0</v>
      </c>
      <c r="PG8" s="166">
        <f>Seniori!PG8</f>
        <v>0</v>
      </c>
      <c r="PH8" s="166">
        <f>Seniori!PH8</f>
        <v>0</v>
      </c>
      <c r="PI8" s="166">
        <f>Seniori!PI8</f>
        <v>0</v>
      </c>
      <c r="PJ8" s="166">
        <f>Seniori!PJ8</f>
        <v>0</v>
      </c>
      <c r="PK8" s="166">
        <f>Seniori!PK8</f>
        <v>0</v>
      </c>
      <c r="PL8" s="166">
        <f>Seniori!PL8</f>
        <v>0</v>
      </c>
      <c r="PM8" s="166">
        <f>Seniori!PM8</f>
        <v>0</v>
      </c>
      <c r="PN8" s="166">
        <f>Seniori!PN8</f>
        <v>0</v>
      </c>
      <c r="PO8" s="166">
        <f>Seniori!PO8</f>
        <v>0</v>
      </c>
      <c r="PP8" s="166">
        <f>Seniori!PP8</f>
        <v>0</v>
      </c>
      <c r="PQ8" s="166">
        <f>Seniori!PQ8</f>
        <v>0</v>
      </c>
      <c r="PR8" s="166">
        <f>Seniori!PR8</f>
        <v>0</v>
      </c>
      <c r="PS8" s="166">
        <f>Seniori!PS8</f>
        <v>0</v>
      </c>
      <c r="PT8" s="166">
        <f>Seniori!PT8</f>
        <v>0</v>
      </c>
      <c r="PU8" s="166">
        <f>Seniori!PU8</f>
        <v>0</v>
      </c>
      <c r="PV8" s="166">
        <f>Seniori!PV8</f>
        <v>0</v>
      </c>
      <c r="PW8" s="166">
        <f>Seniori!PW8</f>
        <v>0</v>
      </c>
      <c r="PX8" s="166">
        <f>Seniori!PX8</f>
        <v>0</v>
      </c>
      <c r="PY8" s="166">
        <f>Seniori!PY8</f>
        <v>0</v>
      </c>
      <c r="PZ8" s="166">
        <f>Seniori!PZ8</f>
        <v>0</v>
      </c>
      <c r="QA8" s="166">
        <f>Seniori!QA8</f>
        <v>0</v>
      </c>
      <c r="QB8" s="166">
        <f>Seniori!QB8</f>
        <v>0</v>
      </c>
      <c r="QC8" s="166">
        <f>Seniori!QC8</f>
        <v>0</v>
      </c>
      <c r="QD8" s="166">
        <f>Seniori!QD8</f>
        <v>0</v>
      </c>
      <c r="QE8" s="166">
        <f>Seniori!QE8</f>
        <v>0</v>
      </c>
      <c r="QF8" s="166">
        <f>Seniori!QF8</f>
        <v>0</v>
      </c>
      <c r="QG8" s="166">
        <f>Seniori!QG8</f>
        <v>0</v>
      </c>
      <c r="QH8" s="166">
        <f>Seniori!QH8</f>
        <v>0</v>
      </c>
      <c r="QI8" s="166">
        <f>Seniori!QI8</f>
        <v>0</v>
      </c>
      <c r="QJ8" s="166">
        <f>Seniori!QJ8</f>
        <v>0</v>
      </c>
      <c r="QK8" s="166">
        <f>Seniori!QK8</f>
        <v>0</v>
      </c>
      <c r="QL8" s="166">
        <f>Seniori!QL8</f>
        <v>0</v>
      </c>
      <c r="QM8" s="166">
        <f>Seniori!QM8</f>
        <v>0</v>
      </c>
      <c r="QN8" s="166">
        <f>Seniori!QN8</f>
        <v>0</v>
      </c>
      <c r="QO8" s="166">
        <f>Seniori!QO8</f>
        <v>0</v>
      </c>
      <c r="QP8" s="166">
        <f>Seniori!QP8</f>
        <v>0</v>
      </c>
      <c r="QQ8" s="166">
        <f>Seniori!QQ8</f>
        <v>0</v>
      </c>
      <c r="QR8" s="166">
        <f>Seniori!QR8</f>
        <v>0</v>
      </c>
      <c r="QS8" s="166">
        <f>Seniori!QS8</f>
        <v>0</v>
      </c>
      <c r="QT8" s="166">
        <f>Seniori!QT8</f>
        <v>0</v>
      </c>
      <c r="QU8" s="166">
        <f>Seniori!QU8</f>
        <v>0</v>
      </c>
      <c r="QV8" s="166">
        <f>Seniori!QV8</f>
        <v>0</v>
      </c>
      <c r="QW8" s="166">
        <f>Seniori!QW8</f>
        <v>0</v>
      </c>
      <c r="QX8" s="166">
        <f>Seniori!QX8</f>
        <v>0</v>
      </c>
      <c r="QY8" s="166">
        <f>Seniori!QY8</f>
        <v>0</v>
      </c>
      <c r="QZ8" s="166">
        <f>Seniori!QZ8</f>
        <v>0</v>
      </c>
      <c r="RA8" s="166">
        <f>Seniori!RA8</f>
        <v>0</v>
      </c>
      <c r="RB8" s="166">
        <f>Seniori!RB8</f>
        <v>0</v>
      </c>
      <c r="RC8" s="166">
        <f>Seniori!RC8</f>
        <v>0</v>
      </c>
      <c r="RD8" s="166">
        <f>Seniori!RD8</f>
        <v>0</v>
      </c>
      <c r="RE8" s="166">
        <f>Seniori!RE8</f>
        <v>0</v>
      </c>
      <c r="RF8" s="166">
        <f>Seniori!RF8</f>
        <v>0</v>
      </c>
      <c r="RG8" s="166">
        <f>Seniori!RG8</f>
        <v>0</v>
      </c>
      <c r="RH8" s="166">
        <f>Seniori!RH8</f>
        <v>0</v>
      </c>
      <c r="RI8" s="166">
        <f>Seniori!RI8</f>
        <v>0</v>
      </c>
      <c r="RJ8" s="166">
        <f>Seniori!RJ8</f>
        <v>0</v>
      </c>
      <c r="RK8" s="166">
        <f>Seniori!RK8</f>
        <v>0</v>
      </c>
      <c r="RL8" s="166">
        <f>Seniori!RL8</f>
        <v>0</v>
      </c>
      <c r="RM8" s="166">
        <f>Seniori!RM8</f>
        <v>0</v>
      </c>
      <c r="RN8" s="166">
        <f>Seniori!RN8</f>
        <v>0</v>
      </c>
      <c r="RO8" s="166">
        <f>Seniori!RO8</f>
        <v>0</v>
      </c>
      <c r="RP8" s="166">
        <f>Seniori!RP8</f>
        <v>0</v>
      </c>
      <c r="RQ8" s="166">
        <f>Seniori!RQ8</f>
        <v>0</v>
      </c>
      <c r="RR8" s="166">
        <f>Seniori!RR8</f>
        <v>0</v>
      </c>
      <c r="RS8" s="166">
        <f>Seniori!RS8</f>
        <v>0</v>
      </c>
      <c r="RT8" s="166">
        <f>Seniori!RT8</f>
        <v>0</v>
      </c>
      <c r="RU8" s="166">
        <f>Seniori!RU8</f>
        <v>0</v>
      </c>
      <c r="RV8" s="166">
        <f>Seniori!RV8</f>
        <v>0</v>
      </c>
      <c r="RW8" s="166">
        <f>Seniori!RW8</f>
        <v>0</v>
      </c>
      <c r="RX8" s="166">
        <f>Seniori!RX8</f>
        <v>0</v>
      </c>
      <c r="RY8" s="166">
        <f>Seniori!RY8</f>
        <v>0</v>
      </c>
      <c r="RZ8" s="166">
        <f>Seniori!RZ8</f>
        <v>0</v>
      </c>
      <c r="SA8" s="166">
        <f>Seniori!SA8</f>
        <v>0</v>
      </c>
      <c r="SB8" s="166">
        <f>Seniori!SB8</f>
        <v>0</v>
      </c>
      <c r="SC8" s="166">
        <f>Seniori!SC8</f>
        <v>0</v>
      </c>
      <c r="SD8" s="166">
        <f>Seniori!SD8</f>
        <v>0</v>
      </c>
      <c r="SE8" s="166">
        <f>Seniori!SE8</f>
        <v>0</v>
      </c>
      <c r="SF8" s="166">
        <f>Seniori!SF8</f>
        <v>0</v>
      </c>
      <c r="SG8" s="166">
        <f>Seniori!SG8</f>
        <v>0</v>
      </c>
      <c r="SH8" s="166">
        <f>Seniori!SH8</f>
        <v>0</v>
      </c>
      <c r="SI8" s="166">
        <f>Seniori!SI8</f>
        <v>0</v>
      </c>
      <c r="SJ8" s="166">
        <f>Seniori!SJ8</f>
        <v>0</v>
      </c>
      <c r="SK8" s="166">
        <f>Seniori!SK8</f>
        <v>0</v>
      </c>
      <c r="SL8" s="166">
        <f>Seniori!SL8</f>
        <v>0</v>
      </c>
      <c r="SM8" s="166">
        <f>Seniori!SM8</f>
        <v>0</v>
      </c>
      <c r="SN8" s="166">
        <f>Seniori!SN8</f>
        <v>0</v>
      </c>
      <c r="SO8" s="166">
        <f>Seniori!SO8</f>
        <v>0</v>
      </c>
      <c r="SP8" s="166">
        <f>Seniori!SP8</f>
        <v>0</v>
      </c>
      <c r="SQ8" s="166">
        <f>Seniori!SQ8</f>
        <v>0</v>
      </c>
      <c r="SR8" s="166">
        <f>Seniori!SR8</f>
        <v>0</v>
      </c>
      <c r="SS8" s="166">
        <f>Seniori!SS8</f>
        <v>0</v>
      </c>
      <c r="ST8" s="166">
        <f>Seniori!ST8</f>
        <v>0</v>
      </c>
      <c r="SU8" s="166">
        <f>Seniori!SU8</f>
        <v>0</v>
      </c>
      <c r="SV8" s="166">
        <f>Seniori!SV8</f>
        <v>0</v>
      </c>
      <c r="SW8" s="166">
        <f>Seniori!SW8</f>
        <v>0</v>
      </c>
      <c r="SX8" s="166">
        <f>Seniori!SX8</f>
        <v>0</v>
      </c>
      <c r="SY8" s="166">
        <f>Seniori!SY8</f>
        <v>0</v>
      </c>
      <c r="SZ8" s="166">
        <f>Seniori!SZ8</f>
        <v>0</v>
      </c>
      <c r="TA8" s="166">
        <f>Seniori!TA8</f>
        <v>0</v>
      </c>
      <c r="TB8" s="166">
        <f>Seniori!TB8</f>
        <v>0</v>
      </c>
    </row>
    <row r="9" spans="1:522" ht="18" customHeight="1" x14ac:dyDescent="0.2">
      <c r="A9" s="12">
        <v>1</v>
      </c>
      <c r="B9" s="11" t="s">
        <v>87</v>
      </c>
      <c r="C9" s="1">
        <v>8401</v>
      </c>
      <c r="D9" t="s">
        <v>88</v>
      </c>
      <c r="E9" s="1">
        <v>9925</v>
      </c>
      <c r="G9" s="4" t="s">
        <v>19</v>
      </c>
      <c r="H9" s="4"/>
      <c r="I9" s="1">
        <f>SUM(K9:TB9)</f>
        <v>0</v>
      </c>
      <c r="J9" s="12">
        <f>Tabuľka2[[#This Row],[Stĺpec8]]+I10+I11</f>
        <v>12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9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/>
      <c r="DK9" s="9"/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9"/>
      <c r="FA9" s="9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9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">
      <c r="D10" s="4" t="s">
        <v>551</v>
      </c>
      <c r="E10" s="1">
        <v>13100</v>
      </c>
      <c r="F10" s="1">
        <v>2021</v>
      </c>
      <c r="H10" s="4"/>
      <c r="I10" s="1">
        <f>SUM(K10:TB10)</f>
        <v>11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>
        <v>3</v>
      </c>
      <c r="BP10" s="1"/>
      <c r="BQ10" s="1"/>
      <c r="BR10" s="1">
        <f>3+5</f>
        <v>8</v>
      </c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9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97"/>
      <c r="LQ10" s="97"/>
      <c r="LR10" s="97"/>
      <c r="LS10" s="97"/>
      <c r="LT10" s="97"/>
      <c r="LU10" s="97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97"/>
      <c r="NF10" s="97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ht="18" customHeight="1" x14ac:dyDescent="0.2">
      <c r="D11" s="4" t="s">
        <v>69</v>
      </c>
      <c r="E11" s="1">
        <v>9560</v>
      </c>
      <c r="H11" s="4"/>
      <c r="I11" s="1">
        <f>SUM(K11:TB11)</f>
        <v>1</v>
      </c>
      <c r="J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>
        <v>1</v>
      </c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9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10" customFormat="1" ht="18" customHeight="1" x14ac:dyDescent="0.2">
      <c r="A12" s="12">
        <v>2</v>
      </c>
      <c r="B12" s="11" t="s">
        <v>398</v>
      </c>
      <c r="C12" s="1">
        <v>9317</v>
      </c>
      <c r="D12" s="124" t="s">
        <v>114</v>
      </c>
      <c r="E12" s="1">
        <v>11682</v>
      </c>
      <c r="F12" s="1"/>
      <c r="G12" s="124" t="s">
        <v>19</v>
      </c>
      <c r="H12"/>
      <c r="I12" s="1">
        <f>SUM(K12:TB12)</f>
        <v>4</v>
      </c>
      <c r="J12" s="12">
        <f>Tabuľka2[[#This Row],[Stĺpec8]]</f>
        <v>4</v>
      </c>
      <c r="K12" s="1"/>
      <c r="L12" s="1"/>
      <c r="M12" s="1"/>
      <c r="N12" s="1">
        <f>1+3</f>
        <v>4</v>
      </c>
      <c r="O12" s="1"/>
      <c r="P12" s="1"/>
      <c r="Q12" s="9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9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9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9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9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60"/>
      <c r="FI12" s="60"/>
      <c r="FJ12" s="58"/>
      <c r="FK12" s="58"/>
      <c r="FL12" s="60"/>
      <c r="FM12" s="58"/>
      <c r="FN12" s="60"/>
      <c r="FO12" s="60"/>
      <c r="FP12" s="58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58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60"/>
      <c r="JA12" s="60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60"/>
      <c r="KD12" s="60"/>
      <c r="KE12" s="60"/>
      <c r="KF12" s="60"/>
      <c r="KG12" s="60"/>
      <c r="KH12" s="60"/>
      <c r="KI12" s="60"/>
      <c r="KJ12" s="1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102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 t="s">
        <v>410</v>
      </c>
      <c r="C13" s="1">
        <v>9241</v>
      </c>
      <c r="D13" s="125" t="s">
        <v>411</v>
      </c>
      <c r="E13" s="1">
        <v>12984</v>
      </c>
      <c r="F13" s="1">
        <v>2019</v>
      </c>
      <c r="G13" s="4" t="s">
        <v>412</v>
      </c>
      <c r="H13"/>
      <c r="I13" s="1">
        <f t="shared" ref="I13:I23" si="0">SUM(K13:TB13)</f>
        <v>4</v>
      </c>
      <c r="J13" s="12">
        <f>Tabuľka2[[#This Row],[Stĺpec8]]</f>
        <v>4</v>
      </c>
      <c r="K13" s="1"/>
      <c r="L13" s="1"/>
      <c r="M13" s="1"/>
      <c r="N13" s="1"/>
      <c r="O13" s="1"/>
      <c r="P13" s="1">
        <f>2+2</f>
        <v>4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9"/>
      <c r="AJ13" s="1"/>
      <c r="AK13" s="1"/>
      <c r="AL13" s="1"/>
      <c r="AM13" s="1"/>
      <c r="AN13" s="1"/>
      <c r="AO13" s="9"/>
      <c r="AP13" s="9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9"/>
      <c r="JM13" s="1"/>
      <c r="JN13" s="1"/>
      <c r="JO13" s="1"/>
      <c r="JP13" s="1"/>
      <c r="JQ13" s="1"/>
      <c r="JR13" s="1"/>
      <c r="JS13" s="1"/>
      <c r="JT13" s="60"/>
      <c r="JU13" s="60"/>
      <c r="JV13" s="60"/>
      <c r="JW13" s="60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97"/>
      <c r="KL13" s="97"/>
      <c r="KM13" s="102"/>
      <c r="KN13" s="97"/>
      <c r="KO13" s="97"/>
      <c r="KP13" s="97"/>
      <c r="KQ13" s="97"/>
      <c r="KR13" s="97"/>
      <c r="KS13" s="97"/>
      <c r="KT13" s="102"/>
      <c r="KU13" s="102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102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339</v>
      </c>
      <c r="C14" s="1">
        <v>9763</v>
      </c>
      <c r="D14" s="124" t="s">
        <v>539</v>
      </c>
      <c r="E14" s="1">
        <v>13119</v>
      </c>
      <c r="F14" s="1"/>
      <c r="G14" s="124" t="s">
        <v>525</v>
      </c>
      <c r="H14"/>
      <c r="I14" s="1">
        <f t="shared" si="0"/>
        <v>4</v>
      </c>
      <c r="J14" s="12">
        <f>Tabuľka2[[#This Row],[Stĺpec8]]</f>
        <v>4</v>
      </c>
      <c r="K14" s="1"/>
      <c r="L14" s="1"/>
      <c r="M14" s="1"/>
      <c r="N14" s="1"/>
      <c r="O14" s="9"/>
      <c r="P14" s="1"/>
      <c r="Q14" s="9"/>
      <c r="R14" s="1"/>
      <c r="S14" s="1"/>
      <c r="T14" s="1"/>
      <c r="U14" s="1"/>
      <c r="V14" s="9"/>
      <c r="W14" s="1"/>
      <c r="X14" s="1"/>
      <c r="Y14" s="1"/>
      <c r="Z14" s="1"/>
      <c r="AA14" s="1"/>
      <c r="AB14" s="1">
        <v>2</v>
      </c>
      <c r="AC14" s="9" t="s">
        <v>523</v>
      </c>
      <c r="AD14" s="1"/>
      <c r="AE14" s="1"/>
      <c r="AF14" s="1"/>
      <c r="AG14" s="1"/>
      <c r="AH14" s="1"/>
      <c r="AI14" s="1"/>
      <c r="AJ14" s="1"/>
      <c r="AK14" s="9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>
        <v>2</v>
      </c>
      <c r="BK14" s="9" t="s">
        <v>523</v>
      </c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9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9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60"/>
      <c r="FI14" s="60"/>
      <c r="FJ14" s="58"/>
      <c r="FK14" s="58"/>
      <c r="FL14" s="60"/>
      <c r="FM14" s="58"/>
      <c r="FN14" s="60"/>
      <c r="FO14" s="60"/>
      <c r="FP14" s="58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58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60"/>
      <c r="JA14" s="60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60"/>
      <c r="KD14" s="60"/>
      <c r="KE14" s="60"/>
      <c r="KF14" s="60"/>
      <c r="KG14" s="60"/>
      <c r="KH14" s="60"/>
      <c r="KI14" s="60"/>
      <c r="KJ14" s="1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102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ht="18" customHeight="1" x14ac:dyDescent="0.2">
      <c r="A15" s="12">
        <v>5</v>
      </c>
      <c r="B15" s="11" t="s">
        <v>306</v>
      </c>
      <c r="C15" s="1">
        <v>9838</v>
      </c>
      <c r="D15" s="4" t="s">
        <v>200</v>
      </c>
      <c r="E15" s="1">
        <v>8340</v>
      </c>
      <c r="G15" t="s">
        <v>198</v>
      </c>
      <c r="H15" s="4"/>
      <c r="I15" s="1">
        <f t="shared" si="0"/>
        <v>0</v>
      </c>
      <c r="J15" s="12">
        <f>Tabuľka2[[#This Row],[Stĺpec8]]+I16</f>
        <v>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/>
      <c r="DF15" s="1"/>
      <c r="DG15" s="1"/>
      <c r="DH15" s="1"/>
      <c r="DI15" s="1"/>
      <c r="DJ15" s="1"/>
      <c r="DK15" s="9"/>
      <c r="DL15" s="9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9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ht="18" customHeight="1" x14ac:dyDescent="0.2">
      <c r="D16" s="4" t="s">
        <v>272</v>
      </c>
      <c r="E16" s="1">
        <v>10670</v>
      </c>
      <c r="H16" s="4"/>
      <c r="I16" s="1">
        <f t="shared" si="0"/>
        <v>2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9" t="s">
        <v>523</v>
      </c>
      <c r="AA16" s="1">
        <v>2</v>
      </c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9"/>
      <c r="DE16" s="9"/>
      <c r="DF16" s="1"/>
      <c r="DG16" s="1"/>
      <c r="DH16" s="1"/>
      <c r="DI16" s="1"/>
      <c r="DJ16" s="1"/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6</v>
      </c>
      <c r="B17" s="11" t="s">
        <v>530</v>
      </c>
      <c r="C17" s="1">
        <v>10258</v>
      </c>
      <c r="D17" s="124" t="s">
        <v>263</v>
      </c>
      <c r="E17" s="1">
        <v>10853</v>
      </c>
      <c r="F17" s="1"/>
      <c r="G17" s="124" t="s">
        <v>19</v>
      </c>
      <c r="H17"/>
      <c r="I17" s="1">
        <f t="shared" si="0"/>
        <v>0</v>
      </c>
      <c r="J17" s="33"/>
      <c r="K17" s="1"/>
      <c r="L17" s="1"/>
      <c r="M17" s="1"/>
      <c r="N17" s="1"/>
      <c r="O17" s="9" t="s">
        <v>523</v>
      </c>
      <c r="P17" s="1"/>
      <c r="Q17" s="9"/>
      <c r="R17" s="1"/>
      <c r="S17" s="1"/>
      <c r="T17" s="1"/>
      <c r="U17" s="1"/>
      <c r="V17" s="9" t="s">
        <v>523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9"/>
      <c r="AL17" s="9" t="s">
        <v>523</v>
      </c>
      <c r="AM17" s="1"/>
      <c r="AN17" s="1"/>
      <c r="AO17" s="1"/>
      <c r="AP17" s="1"/>
      <c r="AQ17" s="1"/>
      <c r="AR17" s="1"/>
      <c r="AS17" s="1"/>
      <c r="AT17" s="9" t="s">
        <v>523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9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9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9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60"/>
      <c r="FI17" s="60"/>
      <c r="FJ17" s="58"/>
      <c r="FK17" s="58"/>
      <c r="FL17" s="60"/>
      <c r="FM17" s="58"/>
      <c r="FN17" s="60"/>
      <c r="FO17" s="60"/>
      <c r="FP17" s="58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58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60"/>
      <c r="JA17" s="60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60"/>
      <c r="KD17" s="60"/>
      <c r="KE17" s="60"/>
      <c r="KF17" s="60"/>
      <c r="KG17" s="60"/>
      <c r="KH17" s="60"/>
      <c r="KI17" s="60"/>
      <c r="KJ17" s="1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102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12"/>
      <c r="B18" s="11" t="s">
        <v>544</v>
      </c>
      <c r="C18" s="1">
        <v>9218</v>
      </c>
      <c r="D18" s="124" t="s">
        <v>545</v>
      </c>
      <c r="E18" s="1">
        <v>11792</v>
      </c>
      <c r="F18" s="1"/>
      <c r="G18" s="124" t="s">
        <v>546</v>
      </c>
      <c r="H18"/>
      <c r="I18" s="1">
        <f t="shared" si="0"/>
        <v>0</v>
      </c>
      <c r="J18" s="33"/>
      <c r="K18" s="1"/>
      <c r="L18" s="1"/>
      <c r="M18" s="1"/>
      <c r="N18" s="1"/>
      <c r="O18" s="9"/>
      <c r="P18" s="1"/>
      <c r="Q18" s="9"/>
      <c r="R18" s="1"/>
      <c r="S18" s="1"/>
      <c r="T18" s="1"/>
      <c r="U18" s="1"/>
      <c r="V18" s="9"/>
      <c r="W18" s="1"/>
      <c r="X18" s="1"/>
      <c r="Y18" s="1"/>
      <c r="Z18" s="1"/>
      <c r="AA18" s="1"/>
      <c r="AB18" s="1"/>
      <c r="AC18" s="9"/>
      <c r="AD18" s="1"/>
      <c r="AE18" s="1"/>
      <c r="AF18" s="1"/>
      <c r="AG18" s="1"/>
      <c r="AH18" s="9" t="s">
        <v>523</v>
      </c>
      <c r="AI18" s="1"/>
      <c r="AJ18" s="1"/>
      <c r="AK18" s="9"/>
      <c r="AL18" s="1"/>
      <c r="AM18" s="1"/>
      <c r="AN18" s="1"/>
      <c r="AO18" s="1"/>
      <c r="AP18" s="1"/>
      <c r="AQ18" s="9" t="s">
        <v>523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9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9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9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60"/>
      <c r="FI18" s="60"/>
      <c r="FJ18" s="58"/>
      <c r="FK18" s="58"/>
      <c r="FL18" s="60"/>
      <c r="FM18" s="58"/>
      <c r="FN18" s="60"/>
      <c r="FO18" s="60"/>
      <c r="FP18" s="58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58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60"/>
      <c r="JA18" s="60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60"/>
      <c r="KD18" s="60"/>
      <c r="KE18" s="60"/>
      <c r="KF18" s="60"/>
      <c r="KG18" s="60"/>
      <c r="KH18" s="60"/>
      <c r="KI18" s="60"/>
      <c r="KJ18" s="1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102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ht="18" customHeight="1" x14ac:dyDescent="0.2">
      <c r="A19" s="12">
        <v>7</v>
      </c>
      <c r="B19" s="11" t="s">
        <v>55</v>
      </c>
      <c r="D19" s="4"/>
      <c r="H19" s="4"/>
      <c r="I19" s="1">
        <f t="shared" si="0"/>
        <v>0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9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9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D20" s="4"/>
      <c r="H20" s="4"/>
      <c r="I20" s="1">
        <f t="shared" si="0"/>
        <v>0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9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9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9"/>
      <c r="DE20" s="9"/>
      <c r="DF20" s="1"/>
      <c r="DG20" s="1"/>
      <c r="DH20" s="1"/>
      <c r="DI20" s="1"/>
      <c r="DJ20" s="1"/>
      <c r="DK20" s="9"/>
      <c r="DL20" s="9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9"/>
      <c r="FA20" s="9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9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D21" s="4"/>
      <c r="H21" s="4"/>
      <c r="I21" s="1">
        <f t="shared" si="0"/>
        <v>0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9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9"/>
      <c r="DE21" s="9"/>
      <c r="DF21" s="1"/>
      <c r="DG21" s="1"/>
      <c r="DH21" s="1"/>
      <c r="DI21" s="1"/>
      <c r="DJ21" s="1"/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9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D22" s="4"/>
      <c r="H22" s="4"/>
      <c r="I22" s="1">
        <f t="shared" si="0"/>
        <v>0</v>
      </c>
      <c r="J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9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9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9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9"/>
      <c r="DE22" s="9"/>
      <c r="DF22" s="1"/>
      <c r="DG22" s="1"/>
      <c r="DH22" s="1"/>
      <c r="DI22" s="1"/>
      <c r="DJ22" s="1"/>
      <c r="DK22" s="9"/>
      <c r="DL22" s="9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9"/>
      <c r="FA22" s="9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9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ht="18" customHeight="1" x14ac:dyDescent="0.2">
      <c r="D23" s="4"/>
      <c r="H23" s="4"/>
      <c r="I23" s="1">
        <f t="shared" si="0"/>
        <v>0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9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9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9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9"/>
      <c r="DF23" s="1"/>
      <c r="DG23" s="1"/>
      <c r="DH23" s="1"/>
      <c r="DI23" s="1"/>
      <c r="DJ23" s="1"/>
      <c r="DK23" s="9"/>
      <c r="DL23" s="9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9"/>
      <c r="FA23" s="9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9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B24" s="11" t="s">
        <v>80</v>
      </c>
      <c r="C24" s="1">
        <v>7853</v>
      </c>
      <c r="D24" s="4" t="s">
        <v>144</v>
      </c>
      <c r="E24" s="1">
        <v>11990</v>
      </c>
      <c r="F24" s="1">
        <v>2016</v>
      </c>
      <c r="G24" t="s">
        <v>21</v>
      </c>
      <c r="H24" s="4"/>
      <c r="I24" s="1">
        <f t="shared" ref="I24:I29" si="1">SUM(K24:TB24)</f>
        <v>0</v>
      </c>
      <c r="J24" s="12">
        <f>Tabuľka2[[#This Row],[Stĺpec222]]+Tabuľka2[[#This Row],[Stĺpec201]]+Tabuľka2[[#This Row],[Stĺpec164]]+JB26+Tabuľka2[[#This Row],[Stĺpec305]]+Tabuľka2[[#This Row],[Stĺpec125]]+Tabuľka2[[#This Row],[Stĺpec328]]+Tabuľka2[[#This Row],[Stĺpec327]]+Tabuľka2[[#This Row],[Stĺpec336]]+MY26+Tabuľka2[[#This Row],[Stĺpec379]]+NQ26+Tabuľka2[[#This Row],[Stĺpec426]]+Tabuľka2[[#This Row],[Stĺpec469]]+Tabuľka2[[#This Row],[Stĺpec494]]</f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9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9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9"/>
      <c r="DE24" s="9"/>
      <c r="DF24" s="1"/>
      <c r="DG24" s="1"/>
      <c r="DH24" s="1"/>
      <c r="DI24" s="1"/>
      <c r="DJ24" s="1"/>
      <c r="DK24" s="9"/>
      <c r="DL24" s="9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9"/>
      <c r="FA24" s="9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9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ht="18" customHeight="1" x14ac:dyDescent="0.2">
      <c r="D25" s="4" t="s">
        <v>270</v>
      </c>
      <c r="E25" s="1">
        <v>12573</v>
      </c>
      <c r="F25" s="1">
        <v>2019</v>
      </c>
      <c r="H25" s="4"/>
      <c r="I25" s="1">
        <f t="shared" si="1"/>
        <v>0</v>
      </c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9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9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9"/>
      <c r="DE25" s="9"/>
      <c r="DF25" s="1"/>
      <c r="DG25" s="1"/>
      <c r="DH25" s="1"/>
      <c r="DI25" s="1"/>
      <c r="DJ25" s="1"/>
      <c r="DK25" s="9"/>
      <c r="DL25" s="9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9"/>
      <c r="FA25" s="9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9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102"/>
      <c r="NB25" s="97"/>
      <c r="NC25" s="97"/>
      <c r="ND25" s="97"/>
      <c r="NE25" s="97"/>
      <c r="NF25" s="97"/>
      <c r="NG25" s="97"/>
      <c r="NH25" s="97"/>
      <c r="NI25" s="102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ht="18" customHeight="1" x14ac:dyDescent="0.2">
      <c r="D26" s="4" t="s">
        <v>316</v>
      </c>
      <c r="E26" s="1">
        <v>12870</v>
      </c>
      <c r="F26" s="1">
        <v>2019</v>
      </c>
      <c r="H26" s="4"/>
      <c r="I26" s="1">
        <f t="shared" si="1"/>
        <v>0</v>
      </c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9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9"/>
      <c r="DF26" s="1"/>
      <c r="DG26" s="1"/>
      <c r="DH26" s="1"/>
      <c r="DI26" s="1"/>
      <c r="DJ26" s="1"/>
      <c r="DK26" s="9"/>
      <c r="DL26" s="9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9"/>
      <c r="FA26" s="9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9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D27" s="4" t="s">
        <v>450</v>
      </c>
      <c r="E27" s="1">
        <v>13045</v>
      </c>
      <c r="H27" s="4"/>
      <c r="I27" s="1">
        <f t="shared" si="1"/>
        <v>0</v>
      </c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9"/>
      <c r="DF27" s="1"/>
      <c r="DG27" s="1"/>
      <c r="DH27" s="1"/>
      <c r="DI27" s="1"/>
      <c r="DJ27" s="1"/>
      <c r="DK27" s="9"/>
      <c r="DL27" s="9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9"/>
      <c r="FA27" s="9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9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12"/>
      <c r="B28" s="11" t="s">
        <v>81</v>
      </c>
      <c r="C28" s="1">
        <v>7987</v>
      </c>
      <c r="D28" s="4" t="s">
        <v>111</v>
      </c>
      <c r="E28" s="1">
        <v>8021</v>
      </c>
      <c r="F28" s="1"/>
      <c r="G28" s="4" t="s">
        <v>29</v>
      </c>
      <c r="H28"/>
      <c r="I28" s="1">
        <f>SUM(K28:TB28)</f>
        <v>0</v>
      </c>
      <c r="J28" s="12">
        <f>Tabuľka2[[#This Row],[Stĺpec8]]</f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9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88"/>
      <c r="KD28" s="88"/>
      <c r="KE28" s="88"/>
      <c r="KF28" s="88"/>
      <c r="KG28" s="88"/>
      <c r="KH28" s="88"/>
      <c r="KI28" s="88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10" customFormat="1" ht="18" customHeight="1" x14ac:dyDescent="0.2">
      <c r="A29" s="12"/>
      <c r="B29" s="11" t="s">
        <v>82</v>
      </c>
      <c r="C29" s="1">
        <v>10993</v>
      </c>
      <c r="D29" t="s">
        <v>83</v>
      </c>
      <c r="E29" s="1">
        <v>10993</v>
      </c>
      <c r="F29" s="1">
        <v>2016</v>
      </c>
      <c r="G29" t="s">
        <v>211</v>
      </c>
      <c r="H29"/>
      <c r="I29" s="1">
        <f t="shared" si="1"/>
        <v>0</v>
      </c>
      <c r="J29" s="12">
        <f>Tabuľka2[[#This Row],[Stĺpec8]]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9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0"/>
      <c r="KD29" s="60"/>
      <c r="KE29" s="60"/>
      <c r="KF29" s="60"/>
      <c r="KG29" s="60"/>
      <c r="KH29" s="60"/>
      <c r="KI29" s="60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/>
      <c r="B30" s="11" t="s">
        <v>117</v>
      </c>
      <c r="C30" s="1">
        <v>8293</v>
      </c>
      <c r="D30" s="49" t="s">
        <v>119</v>
      </c>
      <c r="E30" s="1">
        <v>11082</v>
      </c>
      <c r="F30" s="1">
        <v>2016</v>
      </c>
      <c r="G30" s="4" t="s">
        <v>52</v>
      </c>
      <c r="H30"/>
      <c r="I30" s="1">
        <f t="shared" ref="I30" si="2">SUM(K30:TB30)</f>
        <v>0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9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0"/>
      <c r="KD30" s="60"/>
      <c r="KE30" s="60"/>
      <c r="KF30" s="60"/>
      <c r="KG30" s="60"/>
      <c r="KH30" s="60"/>
      <c r="KI30" s="60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11"/>
      <c r="C31" s="1"/>
      <c r="D31" s="4" t="s">
        <v>419</v>
      </c>
      <c r="E31" s="1">
        <v>13032</v>
      </c>
      <c r="F31" s="1">
        <v>2020</v>
      </c>
      <c r="G31" s="4"/>
      <c r="H31"/>
      <c r="I31" s="1">
        <f>SUM(K31:TB31)</f>
        <v>0</v>
      </c>
      <c r="J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9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9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9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9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9"/>
      <c r="HM31" s="1"/>
      <c r="HN31" s="1"/>
      <c r="HO31" s="1"/>
      <c r="HP31" s="1"/>
      <c r="HQ31" s="1"/>
      <c r="HR31" s="1"/>
      <c r="HS31" s="1"/>
      <c r="HT31" s="1"/>
      <c r="HU31" s="1"/>
      <c r="HV31" s="9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0"/>
      <c r="KD31" s="60"/>
      <c r="KE31" s="60"/>
      <c r="KF31" s="60"/>
      <c r="KG31" s="60"/>
      <c r="KH31" s="60"/>
      <c r="KI31" s="60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102"/>
      <c r="MY31" s="97"/>
      <c r="MZ31" s="97"/>
      <c r="NA31" s="97"/>
      <c r="NB31" s="97"/>
      <c r="NC31" s="97"/>
      <c r="ND31" s="97"/>
      <c r="NE31" s="97"/>
      <c r="NF31" s="97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10" customFormat="1" ht="18" customHeight="1" x14ac:dyDescent="0.2">
      <c r="A32" s="12"/>
      <c r="B32" s="11" t="s">
        <v>159</v>
      </c>
      <c r="C32" s="1"/>
      <c r="D32" t="s">
        <v>329</v>
      </c>
      <c r="E32" s="1"/>
      <c r="F32" s="1"/>
      <c r="G32"/>
      <c r="H32"/>
      <c r="I32" s="1">
        <f>SUM(K32:TB32)</f>
        <v>0</v>
      </c>
      <c r="J32" s="12">
        <f>FL33+IC33+JE33+MB33+MC33+NP33+NS33+Tabuľka2[[#This Row],[Stĺpec413]]+PK33+PM33+PW33+QA33+RF33+RN33+RR33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9"/>
      <c r="AH32" s="1"/>
      <c r="AI32" s="9"/>
      <c r="AJ32" s="9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9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9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9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0"/>
      <c r="KD32" s="60"/>
      <c r="KE32" s="60"/>
      <c r="KF32" s="60"/>
      <c r="KG32" s="60"/>
      <c r="KH32" s="60"/>
      <c r="KI32" s="60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102"/>
      <c r="NC32" s="102"/>
      <c r="ND32" s="97"/>
      <c r="NE32" s="97"/>
      <c r="NF32" s="97"/>
      <c r="NG32" s="97"/>
      <c r="NH32" s="97"/>
      <c r="NI32" s="97"/>
      <c r="NJ32" s="102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/>
      <c r="B33" s="11"/>
      <c r="C33" s="1"/>
      <c r="D33" t="s">
        <v>160</v>
      </c>
      <c r="E33" s="1"/>
      <c r="F33" s="1"/>
      <c r="G33"/>
      <c r="H33"/>
      <c r="I33" s="1">
        <f>SUM(K33:TB33)</f>
        <v>0</v>
      </c>
      <c r="J33" s="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9"/>
      <c r="AJ33" s="9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9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9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9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0"/>
      <c r="KD33" s="60"/>
      <c r="KE33" s="60"/>
      <c r="KF33" s="60"/>
      <c r="KG33" s="60"/>
      <c r="KH33" s="60"/>
      <c r="KI33" s="60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102"/>
      <c r="NB33" s="97"/>
      <c r="NC33" s="102"/>
      <c r="ND33" s="97"/>
      <c r="NE33" s="97"/>
      <c r="NF33" s="97"/>
      <c r="NG33" s="97"/>
      <c r="NH33" s="97"/>
      <c r="NI33" s="102"/>
      <c r="NJ33" s="97"/>
      <c r="NK33" s="102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ht="18" customHeight="1" x14ac:dyDescent="0.2">
      <c r="B34" s="11" t="s">
        <v>243</v>
      </c>
      <c r="C34" s="1">
        <v>9512</v>
      </c>
      <c r="D34" s="4" t="s">
        <v>244</v>
      </c>
      <c r="E34" s="1">
        <v>12213</v>
      </c>
      <c r="F34" s="1">
        <v>2012</v>
      </c>
      <c r="G34" s="4" t="s">
        <v>59</v>
      </c>
      <c r="H34" s="4"/>
      <c r="I34" s="1">
        <f>SUM(K34:TB34)</f>
        <v>0</v>
      </c>
      <c r="J34" s="12">
        <f>Tabuľka2[[#This Row],[Stĺpec110]]+Tabuľka2[[#This Row],[Stĺpec111]]+Tabuľka2[[#This Row],[Stĺpec113]]+Tabuľka2[[#This Row],[Stĺpec114]]+Tabuľka2[[#This Row],[Stĺpec263]]+KU35+LE35+Tabuľka2[[#This Row],[Stĺpec337]]+Tabuľka2[[#This Row],[Stĺpec336]]+NF35+NJ35+PL35+PV35+PX35+Tabuľka2[[#This Row],[Stĺpec371]]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9"/>
      <c r="AJ34" s="1"/>
      <c r="AK34" s="9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60"/>
      <c r="JU34" s="60"/>
      <c r="JV34" s="60"/>
      <c r="JW34" s="60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9"/>
      <c r="KT34" s="1"/>
      <c r="KU34" s="1"/>
      <c r="KV34" s="1"/>
      <c r="KW34" s="9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102"/>
      <c r="ND34" s="97"/>
      <c r="NE34" s="97"/>
      <c r="NF34" s="97"/>
      <c r="NG34" s="97"/>
      <c r="NH34" s="97"/>
      <c r="NI34" s="97"/>
      <c r="NJ34" s="97"/>
      <c r="NK34" s="102"/>
      <c r="NL34" s="97"/>
      <c r="NM34" s="97"/>
      <c r="NN34" s="97"/>
      <c r="NO34" s="97"/>
      <c r="NP34" s="102"/>
      <c r="NQ34" s="97"/>
      <c r="NR34" s="97"/>
      <c r="NS34" s="102"/>
      <c r="NT34" s="97"/>
      <c r="NU34" s="97"/>
      <c r="NV34" s="97"/>
      <c r="NW34" s="97"/>
      <c r="NX34" s="97"/>
      <c r="NY34" s="97"/>
      <c r="NZ34" s="102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D35" s="4" t="s">
        <v>328</v>
      </c>
      <c r="E35" s="1">
        <v>12160</v>
      </c>
      <c r="F35" s="1">
        <v>2018</v>
      </c>
      <c r="G35" s="4"/>
      <c r="H35" s="4"/>
      <c r="I35" s="1">
        <f>SUM(K35:TB35)</f>
        <v>0</v>
      </c>
      <c r="J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/>
      <c r="AJ35" s="1"/>
      <c r="AK35" s="9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9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60"/>
      <c r="JU35" s="60"/>
      <c r="JV35" s="60"/>
      <c r="JW35" s="60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9"/>
      <c r="KT35" s="1"/>
      <c r="KU35" s="1"/>
      <c r="KV35" s="1"/>
      <c r="KW35" s="9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102"/>
      <c r="MY35" s="97"/>
      <c r="MZ35" s="97"/>
      <c r="NA35" s="97"/>
      <c r="NB35" s="102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/>
      <c r="B36" s="11" t="s">
        <v>174</v>
      </c>
      <c r="C36" s="1">
        <v>8828</v>
      </c>
      <c r="D36" s="4" t="s">
        <v>263</v>
      </c>
      <c r="E36" s="1">
        <v>10853</v>
      </c>
      <c r="F36" s="1"/>
      <c r="G36" s="4" t="s">
        <v>19</v>
      </c>
      <c r="H36"/>
      <c r="I36" s="1">
        <f t="shared" ref="I36:I37" si="3">SUM(K36:TB36)</f>
        <v>0</v>
      </c>
      <c r="J36" s="12">
        <f>Tabuľka2[[#This Row],[Stĺpec8]]+I37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"/>
      <c r="Y36" s="1"/>
      <c r="Z36" s="1"/>
      <c r="AA36" s="1"/>
      <c r="AB36" s="1"/>
      <c r="AC36" s="1"/>
      <c r="AD36" s="1"/>
      <c r="AE36" s="1"/>
      <c r="AF36" s="1"/>
      <c r="AG36" s="9"/>
      <c r="AH36" s="1"/>
      <c r="AI36" s="9"/>
      <c r="AJ36" s="9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9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9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9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9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/>
      <c r="C37" s="1"/>
      <c r="D37" s="4" t="s">
        <v>292</v>
      </c>
      <c r="E37" s="1">
        <v>12685</v>
      </c>
      <c r="F37" s="1">
        <v>2020</v>
      </c>
      <c r="G37" s="4"/>
      <c r="H37"/>
      <c r="I37" s="1">
        <f t="shared" si="3"/>
        <v>0</v>
      </c>
      <c r="J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9"/>
      <c r="AH37" s="1"/>
      <c r="AI37" s="9"/>
      <c r="AJ37" s="9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9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9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9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9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12"/>
      <c r="B38" s="11" t="s">
        <v>439</v>
      </c>
      <c r="C38" s="1">
        <v>9663</v>
      </c>
      <c r="D38" s="125" t="s">
        <v>440</v>
      </c>
      <c r="E38" s="1">
        <v>7410</v>
      </c>
      <c r="F38" s="1"/>
      <c r="G38" s="125" t="s">
        <v>433</v>
      </c>
      <c r="H38"/>
      <c r="I38" s="1">
        <f>SUM(K38:TB38)</f>
        <v>0</v>
      </c>
      <c r="J38" s="12">
        <f>Tabuľka2[[#This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60"/>
      <c r="FI38" s="60"/>
      <c r="FJ38" s="58"/>
      <c r="FK38" s="58"/>
      <c r="FL38" s="60"/>
      <c r="FM38" s="58"/>
      <c r="FN38" s="60"/>
      <c r="FO38" s="60"/>
      <c r="FP38" s="58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58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60"/>
      <c r="JA38" s="60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0"/>
      <c r="KD38" s="60"/>
      <c r="KE38" s="60"/>
      <c r="KF38" s="60"/>
      <c r="KG38" s="60"/>
      <c r="KH38" s="60"/>
      <c r="KI38" s="60"/>
      <c r="KJ38" s="1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102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/>
      <c r="C39" s="1"/>
      <c r="D39" s="125" t="s">
        <v>449</v>
      </c>
      <c r="E39" s="1">
        <v>11865</v>
      </c>
      <c r="F39" s="1"/>
      <c r="G39" s="125" t="s">
        <v>433</v>
      </c>
      <c r="H39"/>
      <c r="I39" s="1">
        <f>SUM(K39:TB39)</f>
        <v>0</v>
      </c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0"/>
      <c r="FI39" s="60"/>
      <c r="FJ39" s="58"/>
      <c r="FK39" s="58"/>
      <c r="FL39" s="60"/>
      <c r="FM39" s="58"/>
      <c r="FN39" s="60"/>
      <c r="FO39" s="60"/>
      <c r="FP39" s="58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58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0"/>
      <c r="JA39" s="60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0"/>
      <c r="KD39" s="60"/>
      <c r="KE39" s="60"/>
      <c r="KF39" s="60"/>
      <c r="KG39" s="60"/>
      <c r="KH39" s="60"/>
      <c r="KI39" s="60"/>
      <c r="KJ39" s="1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102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12"/>
      <c r="B40" s="11" t="s">
        <v>265</v>
      </c>
      <c r="C40" s="1">
        <v>9077</v>
      </c>
      <c r="D40" s="125" t="s">
        <v>490</v>
      </c>
      <c r="E40" s="1">
        <v>9794</v>
      </c>
      <c r="F40" s="1"/>
      <c r="G40" s="125" t="s">
        <v>19</v>
      </c>
      <c r="H40"/>
      <c r="I40" s="1">
        <f>SUM(K40:TB40)</f>
        <v>0</v>
      </c>
      <c r="J40" s="12">
        <f>Tabuľka2[[#This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0"/>
      <c r="FI40" s="60"/>
      <c r="FJ40" s="58"/>
      <c r="FK40" s="58"/>
      <c r="FL40" s="60"/>
      <c r="FM40" s="58"/>
      <c r="FN40" s="60"/>
      <c r="FO40" s="60"/>
      <c r="FP40" s="58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58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0"/>
      <c r="JA40" s="60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0"/>
      <c r="KD40" s="60"/>
      <c r="KE40" s="60"/>
      <c r="KF40" s="60"/>
      <c r="KG40" s="60"/>
      <c r="KH40" s="60"/>
      <c r="KI40" s="60"/>
      <c r="KJ40" s="1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2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147</v>
      </c>
      <c r="C41" s="1">
        <v>9369</v>
      </c>
      <c r="D41" t="s">
        <v>148</v>
      </c>
      <c r="E41" s="1">
        <v>9983</v>
      </c>
      <c r="F41" s="1">
        <v>2006</v>
      </c>
      <c r="G41" t="s">
        <v>52</v>
      </c>
      <c r="H41"/>
      <c r="I41" s="1">
        <f t="shared" ref="I41:I71" si="4">SUM(K41:TB41)</f>
        <v>0</v>
      </c>
      <c r="J41" s="12">
        <f>Tabuľka2[[#This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9"/>
      <c r="AH41" s="1"/>
      <c r="AI41" s="9"/>
      <c r="AJ41" s="9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9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9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9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9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0"/>
      <c r="KD41" s="60"/>
      <c r="KE41" s="60"/>
      <c r="KF41" s="60"/>
      <c r="KG41" s="60"/>
      <c r="KH41" s="60"/>
      <c r="KI41" s="60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9"/>
      <c r="LL41" s="1"/>
      <c r="LM41" s="1"/>
      <c r="LN41" s="1"/>
      <c r="LO41" s="1"/>
      <c r="LP41" s="1"/>
      <c r="LQ41" s="1"/>
      <c r="LR41" s="1"/>
      <c r="LS41" s="1"/>
      <c r="LT41" s="1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12"/>
      <c r="B42" s="11" t="s">
        <v>378</v>
      </c>
      <c r="C42" s="1">
        <v>10236</v>
      </c>
      <c r="D42" s="4" t="s">
        <v>379</v>
      </c>
      <c r="E42" s="1">
        <v>11382</v>
      </c>
      <c r="F42" s="1"/>
      <c r="G42" s="4" t="s">
        <v>380</v>
      </c>
      <c r="H42"/>
      <c r="I42" s="1">
        <f t="shared" ref="I42:I47" si="5">SUM(K42:TB42)</f>
        <v>0</v>
      </c>
      <c r="J42" s="12">
        <f>Tabuľka2[[#This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9"/>
      <c r="AJ42" s="1"/>
      <c r="AK42" s="1"/>
      <c r="AL42" s="1"/>
      <c r="AM42" s="1"/>
      <c r="AN42" s="1"/>
      <c r="AO42" s="9"/>
      <c r="AP42" s="9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9"/>
      <c r="JM42" s="1"/>
      <c r="JN42" s="1"/>
      <c r="JO42" s="1"/>
      <c r="JP42" s="1"/>
      <c r="JQ42" s="1"/>
      <c r="JR42" s="1"/>
      <c r="JS42" s="1"/>
      <c r="JT42" s="60"/>
      <c r="JU42" s="60"/>
      <c r="JV42" s="60"/>
      <c r="JW42" s="60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97"/>
      <c r="KL42" s="97"/>
      <c r="KM42" s="102"/>
      <c r="KN42" s="97"/>
      <c r="KO42" s="97"/>
      <c r="KP42" s="97"/>
      <c r="KQ42" s="97"/>
      <c r="KR42" s="97"/>
      <c r="KS42" s="97"/>
      <c r="KT42" s="102"/>
      <c r="KU42" s="102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12"/>
      <c r="B43" s="11" t="s">
        <v>441</v>
      </c>
      <c r="C43" s="1">
        <v>8898</v>
      </c>
      <c r="D43" s="125" t="s">
        <v>442</v>
      </c>
      <c r="E43" s="1">
        <v>12939</v>
      </c>
      <c r="F43" s="1"/>
      <c r="G43" s="125" t="s">
        <v>433</v>
      </c>
      <c r="H43"/>
      <c r="I43" s="1">
        <f>SUM(K43:TB43)</f>
        <v>0</v>
      </c>
      <c r="J43" s="12">
        <f>Tabuľka2[[#This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9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60"/>
      <c r="FI43" s="60"/>
      <c r="FJ43" s="58"/>
      <c r="FK43" s="58"/>
      <c r="FL43" s="60"/>
      <c r="FM43" s="58"/>
      <c r="FN43" s="60"/>
      <c r="FO43" s="60"/>
      <c r="FP43" s="58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58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60"/>
      <c r="JA43" s="60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0"/>
      <c r="KD43" s="60"/>
      <c r="KE43" s="60"/>
      <c r="KF43" s="60"/>
      <c r="KG43" s="60"/>
      <c r="KH43" s="60"/>
      <c r="KI43" s="60"/>
      <c r="KJ43" s="1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102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219</v>
      </c>
      <c r="C44" s="1">
        <v>9286</v>
      </c>
      <c r="D44" s="125" t="s">
        <v>220</v>
      </c>
      <c r="E44" s="1">
        <v>11613</v>
      </c>
      <c r="F44" s="1"/>
      <c r="G44" s="125" t="s">
        <v>152</v>
      </c>
      <c r="H44"/>
      <c r="I44" s="1">
        <f t="shared" si="5"/>
        <v>0</v>
      </c>
      <c r="J44" s="12">
        <f>Tabuľka2[[#This Row],[Stĺpec8]]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0"/>
      <c r="FI44" s="60"/>
      <c r="FJ44" s="58"/>
      <c r="FK44" s="58"/>
      <c r="FL44" s="60"/>
      <c r="FM44" s="58"/>
      <c r="FN44" s="60"/>
      <c r="FO44" s="60"/>
      <c r="FP44" s="58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58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0"/>
      <c r="JA44" s="60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0"/>
      <c r="KD44" s="60"/>
      <c r="KE44" s="60"/>
      <c r="KF44" s="60"/>
      <c r="KG44" s="60"/>
      <c r="KH44" s="60"/>
      <c r="KI44" s="60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9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ht="18" customHeight="1" x14ac:dyDescent="0.2">
      <c r="B45" s="11" t="s">
        <v>86</v>
      </c>
      <c r="C45" s="1">
        <v>8840</v>
      </c>
      <c r="D45" t="s">
        <v>326</v>
      </c>
      <c r="E45" s="1">
        <v>9951</v>
      </c>
      <c r="F45" s="1">
        <v>2005</v>
      </c>
      <c r="G45" t="s">
        <v>73</v>
      </c>
      <c r="H45" s="4"/>
      <c r="I45" s="1">
        <f>SUM(K45:TB45)</f>
        <v>0</v>
      </c>
      <c r="J45" s="12">
        <f>Tabuľka2[[#This Row],[Stĺpec8]]</f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9"/>
      <c r="AR45" s="1"/>
      <c r="AS45" s="1"/>
      <c r="AT45" s="1"/>
      <c r="AU45" s="1"/>
      <c r="AV45" s="1"/>
      <c r="AW45" s="1"/>
      <c r="AX45" s="1"/>
      <c r="AY45" s="9"/>
      <c r="AZ45" s="1"/>
      <c r="BA45" s="9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9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9"/>
      <c r="DE45" s="9"/>
      <c r="DF45" s="1"/>
      <c r="DG45" s="1"/>
      <c r="DH45" s="1"/>
      <c r="DI45" s="1"/>
      <c r="DJ45" s="1"/>
      <c r="DK45" s="9"/>
      <c r="DL45" s="9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9"/>
      <c r="FA45" s="9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9"/>
      <c r="LM45" s="1"/>
      <c r="LN45" s="1"/>
      <c r="LO45" s="1"/>
      <c r="LP45" s="1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10" customFormat="1" ht="18" customHeight="1" x14ac:dyDescent="0.2">
      <c r="A46" s="12"/>
      <c r="B46" s="11" t="s">
        <v>221</v>
      </c>
      <c r="C46" s="1">
        <v>9287</v>
      </c>
      <c r="D46" s="125" t="s">
        <v>222</v>
      </c>
      <c r="E46" s="1">
        <v>9631</v>
      </c>
      <c r="F46" s="1"/>
      <c r="G46" s="125" t="s">
        <v>152</v>
      </c>
      <c r="H46"/>
      <c r="I46" s="1">
        <f>SUM(K46:TB46)</f>
        <v>0</v>
      </c>
      <c r="J46" s="12">
        <f>Tabuľka2[[#This Row],[Stĺpec8]]+I47</f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0"/>
      <c r="FI46" s="60"/>
      <c r="FJ46" s="58"/>
      <c r="FK46" s="58"/>
      <c r="FL46" s="60"/>
      <c r="FM46" s="58"/>
      <c r="FN46" s="60"/>
      <c r="FO46" s="60"/>
      <c r="FP46" s="58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58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0"/>
      <c r="JA46" s="60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0"/>
      <c r="KD46" s="60"/>
      <c r="KE46" s="60"/>
      <c r="KF46" s="60"/>
      <c r="KG46" s="60"/>
      <c r="KH46" s="60"/>
      <c r="KI46" s="60"/>
      <c r="KJ46" s="1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102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/>
      <c r="C47" s="1"/>
      <c r="D47" s="125" t="s">
        <v>428</v>
      </c>
      <c r="E47" s="1"/>
      <c r="F47" s="1"/>
      <c r="G47" s="125"/>
      <c r="H47"/>
      <c r="I47" s="1">
        <f t="shared" si="5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0"/>
      <c r="FI47" s="60"/>
      <c r="FJ47" s="58"/>
      <c r="FK47" s="58"/>
      <c r="FL47" s="60"/>
      <c r="FM47" s="58"/>
      <c r="FN47" s="60"/>
      <c r="FO47" s="60"/>
      <c r="FP47" s="58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58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0"/>
      <c r="JA47" s="60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0"/>
      <c r="KD47" s="60"/>
      <c r="KE47" s="60"/>
      <c r="KF47" s="60"/>
      <c r="KG47" s="60"/>
      <c r="KH47" s="60"/>
      <c r="KI47" s="60"/>
      <c r="KJ47" s="1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02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12"/>
      <c r="B48" s="11" t="s">
        <v>482</v>
      </c>
      <c r="C48" s="1">
        <v>9643</v>
      </c>
      <c r="D48" s="124" t="s">
        <v>483</v>
      </c>
      <c r="E48" s="1">
        <v>12995</v>
      </c>
      <c r="F48" s="1">
        <v>2015</v>
      </c>
      <c r="G48" s="124" t="s">
        <v>484</v>
      </c>
      <c r="H48"/>
      <c r="I48" s="1">
        <f>SUM(K48:TB48)</f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0"/>
      <c r="FI48" s="60"/>
      <c r="FJ48" s="58"/>
      <c r="FK48" s="58"/>
      <c r="FL48" s="60"/>
      <c r="FM48" s="58"/>
      <c r="FN48" s="60"/>
      <c r="FO48" s="60"/>
      <c r="FP48" s="58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58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0"/>
      <c r="JA48" s="60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0"/>
      <c r="KD48" s="60"/>
      <c r="KE48" s="60"/>
      <c r="KF48" s="60"/>
      <c r="KG48" s="60"/>
      <c r="KH48" s="60"/>
      <c r="KI48" s="60"/>
      <c r="KJ48" s="1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102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228</v>
      </c>
      <c r="C49" s="1">
        <v>9485</v>
      </c>
      <c r="D49" s="124" t="s">
        <v>508</v>
      </c>
      <c r="E49" s="1">
        <v>9217</v>
      </c>
      <c r="F49" s="1"/>
      <c r="G49" s="124" t="s">
        <v>49</v>
      </c>
      <c r="H49"/>
      <c r="I49" s="1">
        <f>SUM(K49:TB49)</f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0"/>
      <c r="FI49" s="60"/>
      <c r="FJ49" s="58"/>
      <c r="FK49" s="58"/>
      <c r="FL49" s="60"/>
      <c r="FM49" s="58"/>
      <c r="FN49" s="60"/>
      <c r="FO49" s="60"/>
      <c r="FP49" s="58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58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0"/>
      <c r="JA49" s="60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0"/>
      <c r="KD49" s="60"/>
      <c r="KE49" s="60"/>
      <c r="KF49" s="60"/>
      <c r="KG49" s="60"/>
      <c r="KH49" s="60"/>
      <c r="KI49" s="60"/>
      <c r="KJ49" s="1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102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 t="s">
        <v>225</v>
      </c>
      <c r="C50" s="1">
        <v>9255</v>
      </c>
      <c r="D50" t="s">
        <v>318</v>
      </c>
      <c r="E50" s="1">
        <v>12871</v>
      </c>
      <c r="F50" s="1">
        <v>2020</v>
      </c>
      <c r="G50" t="s">
        <v>226</v>
      </c>
      <c r="H50"/>
      <c r="I50" s="1">
        <f t="shared" si="4"/>
        <v>0</v>
      </c>
      <c r="J50" s="12">
        <f>Tabuľka2[[#This Row],[Stĺpec8]]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9"/>
      <c r="AH50" s="1"/>
      <c r="AI50" s="9"/>
      <c r="AJ50" s="9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9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9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9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60"/>
      <c r="KD50" s="60"/>
      <c r="KE50" s="60"/>
      <c r="KF50" s="60"/>
      <c r="KG50" s="60"/>
      <c r="KH50" s="60"/>
      <c r="KI50" s="60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12"/>
      <c r="B51" s="11" t="s">
        <v>319</v>
      </c>
      <c r="C51" s="1">
        <v>9297</v>
      </c>
      <c r="D51" s="125" t="s">
        <v>320</v>
      </c>
      <c r="E51" s="1">
        <v>12608</v>
      </c>
      <c r="F51" s="1">
        <v>2009</v>
      </c>
      <c r="G51" s="125" t="s">
        <v>321</v>
      </c>
      <c r="H51"/>
      <c r="I51" s="1">
        <f t="shared" si="4"/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0"/>
      <c r="FI51" s="60"/>
      <c r="FJ51" s="58"/>
      <c r="FK51" s="58"/>
      <c r="FL51" s="60"/>
      <c r="FM51" s="58"/>
      <c r="FN51" s="60"/>
      <c r="FO51" s="60"/>
      <c r="FP51" s="58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58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0"/>
      <c r="JA51" s="60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0"/>
      <c r="KD51" s="60"/>
      <c r="KE51" s="60"/>
      <c r="KF51" s="60"/>
      <c r="KG51" s="60"/>
      <c r="KH51" s="60"/>
      <c r="KI51" s="60"/>
      <c r="KJ51" s="1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102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12"/>
      <c r="B52" s="11" t="s">
        <v>107</v>
      </c>
      <c r="C52" s="1">
        <v>9127</v>
      </c>
      <c r="D52" s="4" t="s">
        <v>341</v>
      </c>
      <c r="E52" s="1">
        <v>12604</v>
      </c>
      <c r="F52" s="1"/>
      <c r="G52" s="4" t="s">
        <v>29</v>
      </c>
      <c r="H52"/>
      <c r="I52" s="1">
        <f>SUM(K52:TB52)</f>
        <v>0</v>
      </c>
      <c r="J52" s="12">
        <f>Tabuľka2[[#This Row],[Stĺpec8]]</f>
        <v>0</v>
      </c>
      <c r="K52" s="1"/>
      <c r="L52" s="1"/>
      <c r="M52" s="1"/>
      <c r="N52" s="1"/>
      <c r="O52" s="9"/>
      <c r="P52" s="1"/>
      <c r="Q52" s="1"/>
      <c r="R52" s="1"/>
      <c r="S52" s="9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1"/>
      <c r="AP52" s="1"/>
      <c r="AQ52" s="1"/>
      <c r="AR52" s="9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9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9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88"/>
      <c r="KD52" s="88"/>
      <c r="KE52" s="88"/>
      <c r="KF52" s="88"/>
      <c r="KG52" s="88"/>
      <c r="KH52" s="88"/>
      <c r="KI52" s="88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102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10" customFormat="1" ht="18" customHeight="1" x14ac:dyDescent="0.2">
      <c r="A53" s="12"/>
      <c r="B53" s="11" t="s">
        <v>322</v>
      </c>
      <c r="C53" s="1">
        <v>8956</v>
      </c>
      <c r="D53" s="125" t="s">
        <v>323</v>
      </c>
      <c r="E53" s="1">
        <v>7559</v>
      </c>
      <c r="F53" s="1">
        <v>2006</v>
      </c>
      <c r="G53" s="125" t="s">
        <v>73</v>
      </c>
      <c r="H53"/>
      <c r="I53" s="1">
        <f t="shared" si="4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9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9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9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9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60"/>
      <c r="FI53" s="60"/>
      <c r="FJ53" s="58"/>
      <c r="FK53" s="58"/>
      <c r="FL53" s="60"/>
      <c r="FM53" s="58"/>
      <c r="FN53" s="60"/>
      <c r="FO53" s="60"/>
      <c r="FP53" s="58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58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60"/>
      <c r="JA53" s="60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60"/>
      <c r="KD53" s="60"/>
      <c r="KE53" s="60"/>
      <c r="KF53" s="60"/>
      <c r="KG53" s="60"/>
      <c r="KH53" s="60"/>
      <c r="KI53" s="60"/>
      <c r="KJ53" s="1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102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 t="s">
        <v>485</v>
      </c>
      <c r="C54" s="1">
        <v>10172</v>
      </c>
      <c r="D54" s="125" t="s">
        <v>486</v>
      </c>
      <c r="E54" s="1">
        <v>13072</v>
      </c>
      <c r="F54" s="1"/>
      <c r="G54" s="125" t="s">
        <v>424</v>
      </c>
      <c r="H54"/>
      <c r="I54" s="1">
        <f>SUM(K54:TB54)</f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0"/>
      <c r="FI54" s="60"/>
      <c r="FJ54" s="58"/>
      <c r="FK54" s="58"/>
      <c r="FL54" s="60"/>
      <c r="FM54" s="58"/>
      <c r="FN54" s="60"/>
      <c r="FO54" s="60"/>
      <c r="FP54" s="58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58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0"/>
      <c r="JA54" s="60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0"/>
      <c r="KD54" s="60"/>
      <c r="KE54" s="60"/>
      <c r="KF54" s="60"/>
      <c r="KG54" s="60"/>
      <c r="KH54" s="60"/>
      <c r="KI54" s="60"/>
      <c r="KJ54" s="1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102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ht="18" customHeight="1" x14ac:dyDescent="0.2">
      <c r="B55" s="11" t="s">
        <v>348</v>
      </c>
      <c r="C55" s="1">
        <v>9629</v>
      </c>
      <c r="D55" t="s">
        <v>349</v>
      </c>
      <c r="E55" s="1">
        <v>10631</v>
      </c>
      <c r="G55" t="s">
        <v>44</v>
      </c>
      <c r="H55" s="4"/>
      <c r="I55" s="1">
        <f t="shared" si="4"/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9"/>
      <c r="AR55" s="1"/>
      <c r="AS55" s="1"/>
      <c r="AT55" s="1"/>
      <c r="AU55" s="1"/>
      <c r="AV55" s="1"/>
      <c r="AW55" s="1"/>
      <c r="AX55" s="1"/>
      <c r="AY55" s="9"/>
      <c r="AZ55" s="1"/>
      <c r="BA55" s="9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9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9"/>
      <c r="DE55" s="9"/>
      <c r="DF55" s="1"/>
      <c r="DG55" s="1"/>
      <c r="DH55" s="1"/>
      <c r="DI55" s="1"/>
      <c r="DJ55" s="1"/>
      <c r="DK55" s="9"/>
      <c r="DL55" s="9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9"/>
      <c r="FA55" s="9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2">
      <c r="A56" s="12"/>
      <c r="B56" s="11" t="s">
        <v>267</v>
      </c>
      <c r="C56" s="1">
        <v>8360</v>
      </c>
      <c r="D56" s="125" t="s">
        <v>493</v>
      </c>
      <c r="E56" s="1">
        <v>12759</v>
      </c>
      <c r="F56" s="1"/>
      <c r="G56" s="125" t="s">
        <v>268</v>
      </c>
      <c r="H56"/>
      <c r="I56" s="1">
        <f>SUM(K56:TB56)</f>
        <v>0</v>
      </c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0"/>
      <c r="FI56" s="60"/>
      <c r="FJ56" s="58"/>
      <c r="FK56" s="58"/>
      <c r="FL56" s="60"/>
      <c r="FM56" s="58"/>
      <c r="FN56" s="60"/>
      <c r="FO56" s="60"/>
      <c r="FP56" s="58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58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0"/>
      <c r="JA56" s="60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0"/>
      <c r="KD56" s="60"/>
      <c r="KE56" s="60"/>
      <c r="KF56" s="60"/>
      <c r="KG56" s="60"/>
      <c r="KH56" s="60"/>
      <c r="KI56" s="60"/>
      <c r="KJ56" s="1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102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102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 t="s">
        <v>429</v>
      </c>
      <c r="C57" s="1"/>
      <c r="D57" s="125" t="s">
        <v>430</v>
      </c>
      <c r="E57" s="1"/>
      <c r="F57" s="1"/>
      <c r="G57" s="125" t="s">
        <v>424</v>
      </c>
      <c r="H57"/>
      <c r="I57" s="1">
        <f>SUM(K57:TB57)</f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0"/>
      <c r="FI57" s="60"/>
      <c r="FJ57" s="58"/>
      <c r="FK57" s="58"/>
      <c r="FL57" s="60"/>
      <c r="FM57" s="58"/>
      <c r="FN57" s="60"/>
      <c r="FO57" s="60"/>
      <c r="FP57" s="58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58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0"/>
      <c r="JA57" s="60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0"/>
      <c r="KD57" s="60"/>
      <c r="KE57" s="60"/>
      <c r="KF57" s="60"/>
      <c r="KG57" s="60"/>
      <c r="KH57" s="60"/>
      <c r="KI57" s="60"/>
      <c r="KJ57" s="1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102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240</v>
      </c>
      <c r="C58" s="1">
        <v>9253</v>
      </c>
      <c r="D58" s="4" t="s">
        <v>381</v>
      </c>
      <c r="E58" s="1">
        <v>10689</v>
      </c>
      <c r="F58" s="1"/>
      <c r="G58" s="4" t="s">
        <v>49</v>
      </c>
      <c r="H58"/>
      <c r="I58" s="1">
        <f>SUM(K58:TB58)</f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60"/>
      <c r="JU58" s="60"/>
      <c r="JV58" s="60"/>
      <c r="JW58" s="60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97"/>
      <c r="KL58" s="97"/>
      <c r="KM58" s="102"/>
      <c r="KN58" s="97"/>
      <c r="KO58" s="97"/>
      <c r="KP58" s="97"/>
      <c r="KQ58" s="97"/>
      <c r="KR58" s="97"/>
      <c r="KS58" s="97"/>
      <c r="KT58" s="102"/>
      <c r="KU58" s="102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/>
      <c r="C59" s="1"/>
      <c r="D59" s="125" t="s">
        <v>354</v>
      </c>
      <c r="E59" s="1">
        <v>11808</v>
      </c>
      <c r="F59" s="1"/>
      <c r="G59" s="4"/>
      <c r="H59"/>
      <c r="I59" s="1">
        <f>SUM(K59:TB59)</f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1"/>
      <c r="AK59" s="1"/>
      <c r="AL59" s="1"/>
      <c r="AM59" s="1"/>
      <c r="AN59" s="1"/>
      <c r="AO59" s="9"/>
      <c r="AP59" s="9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9"/>
      <c r="JM59" s="1"/>
      <c r="JN59" s="1"/>
      <c r="JO59" s="1"/>
      <c r="JP59" s="1"/>
      <c r="JQ59" s="1"/>
      <c r="JR59" s="1"/>
      <c r="JS59" s="1"/>
      <c r="JT59" s="60"/>
      <c r="JU59" s="60"/>
      <c r="JV59" s="60"/>
      <c r="JW59" s="60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97"/>
      <c r="KL59" s="97"/>
      <c r="KM59" s="102"/>
      <c r="KN59" s="97"/>
      <c r="KO59" s="97"/>
      <c r="KP59" s="97"/>
      <c r="KQ59" s="97"/>
      <c r="KR59" s="97"/>
      <c r="KS59" s="97"/>
      <c r="KT59" s="102"/>
      <c r="KU59" s="102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12"/>
      <c r="B60" s="11" t="s">
        <v>113</v>
      </c>
      <c r="C60" s="1">
        <v>9133</v>
      </c>
      <c r="D60" s="125" t="s">
        <v>112</v>
      </c>
      <c r="E60" s="1">
        <v>10992</v>
      </c>
      <c r="F60" s="1"/>
      <c r="G60" s="125" t="s">
        <v>19</v>
      </c>
      <c r="H60"/>
      <c r="I60" s="1">
        <f t="shared" si="4"/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9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0"/>
      <c r="FI60" s="60"/>
      <c r="FJ60" s="58"/>
      <c r="FK60" s="58"/>
      <c r="FL60" s="60"/>
      <c r="FM60" s="58"/>
      <c r="FN60" s="60"/>
      <c r="FO60" s="60"/>
      <c r="FP60" s="58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58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0"/>
      <c r="JA60" s="60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0"/>
      <c r="KD60" s="60"/>
      <c r="KE60" s="60"/>
      <c r="KF60" s="60"/>
      <c r="KG60" s="60"/>
      <c r="KH60" s="60"/>
      <c r="KI60" s="60"/>
      <c r="KJ60" s="1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102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12"/>
      <c r="B61" s="11" t="s">
        <v>406</v>
      </c>
      <c r="C61" s="1">
        <v>9946</v>
      </c>
      <c r="D61" s="125" t="s">
        <v>230</v>
      </c>
      <c r="E61" s="1">
        <v>10339</v>
      </c>
      <c r="F61" s="1">
        <v>2011</v>
      </c>
      <c r="G61" s="4" t="s">
        <v>52</v>
      </c>
      <c r="H61"/>
      <c r="I61" s="1">
        <f>SUM(K61:TB61)</f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60"/>
      <c r="JU61" s="60"/>
      <c r="JV61" s="60"/>
      <c r="JW61" s="60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97"/>
      <c r="KL61" s="97"/>
      <c r="KM61" s="102"/>
      <c r="KN61" s="97"/>
      <c r="KO61" s="97"/>
      <c r="KP61" s="97"/>
      <c r="KQ61" s="97"/>
      <c r="KR61" s="97"/>
      <c r="KS61" s="97"/>
      <c r="KT61" s="102"/>
      <c r="KU61" s="102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s="10" customFormat="1" ht="18" customHeight="1" x14ac:dyDescent="0.2">
      <c r="A62" s="12"/>
      <c r="B62" s="11" t="s">
        <v>463</v>
      </c>
      <c r="C62" s="1">
        <v>8567</v>
      </c>
      <c r="D62" s="125" t="s">
        <v>462</v>
      </c>
      <c r="E62" s="1">
        <v>12598</v>
      </c>
      <c r="F62" s="1"/>
      <c r="G62" s="125" t="s">
        <v>298</v>
      </c>
      <c r="H62"/>
      <c r="I62" s="1">
        <f>SUM(K62:TB62)</f>
        <v>0</v>
      </c>
      <c r="J62" s="12">
        <f>Tabuľka2[[#This Row],[Stĺpec8]]</f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0"/>
      <c r="FI62" s="60"/>
      <c r="FJ62" s="58"/>
      <c r="FK62" s="58"/>
      <c r="FL62" s="60"/>
      <c r="FM62" s="58"/>
      <c r="FN62" s="60"/>
      <c r="FO62" s="60"/>
      <c r="FP62" s="58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58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0"/>
      <c r="JA62" s="60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0"/>
      <c r="KD62" s="60"/>
      <c r="KE62" s="60"/>
      <c r="KF62" s="60"/>
      <c r="KG62" s="60"/>
      <c r="KH62" s="60"/>
      <c r="KI62" s="60"/>
      <c r="KJ62" s="1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s="10" customFormat="1" ht="18" customHeight="1" x14ac:dyDescent="0.2">
      <c r="A63" s="12"/>
      <c r="B63" s="11" t="s">
        <v>353</v>
      </c>
      <c r="C63" s="1">
        <v>9933</v>
      </c>
      <c r="D63" s="125" t="s">
        <v>354</v>
      </c>
      <c r="E63" s="1">
        <v>11808</v>
      </c>
      <c r="F63" s="1"/>
      <c r="G63" s="125" t="s">
        <v>49</v>
      </c>
      <c r="H63"/>
      <c r="I63" s="1">
        <f t="shared" si="4"/>
        <v>0</v>
      </c>
      <c r="J63" s="12">
        <f>Tabuľka2[[#This Row],[Stĺpec8]]</f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0"/>
      <c r="FI63" s="60"/>
      <c r="FJ63" s="58"/>
      <c r="FK63" s="58"/>
      <c r="FL63" s="60"/>
      <c r="FM63" s="58"/>
      <c r="FN63" s="60"/>
      <c r="FO63" s="60"/>
      <c r="FP63" s="58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58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0"/>
      <c r="JA63" s="60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0"/>
      <c r="KD63" s="60"/>
      <c r="KE63" s="60"/>
      <c r="KF63" s="60"/>
      <c r="KG63" s="60"/>
      <c r="KH63" s="60"/>
      <c r="KI63" s="60"/>
      <c r="KJ63" s="1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102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s="10" customFormat="1" ht="18" customHeight="1" x14ac:dyDescent="0.2">
      <c r="A64" s="12"/>
      <c r="B64" s="11" t="s">
        <v>343</v>
      </c>
      <c r="C64" s="1">
        <v>9561</v>
      </c>
      <c r="D64" s="125" t="s">
        <v>344</v>
      </c>
      <c r="E64" s="1">
        <v>11871</v>
      </c>
      <c r="F64" s="1"/>
      <c r="G64" s="125" t="s">
        <v>345</v>
      </c>
      <c r="H64"/>
      <c r="I64" s="1">
        <f t="shared" si="4"/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0"/>
      <c r="FI64" s="60"/>
      <c r="FJ64" s="58"/>
      <c r="FK64" s="58"/>
      <c r="FL64" s="60"/>
      <c r="FM64" s="58"/>
      <c r="FN64" s="60"/>
      <c r="FO64" s="60"/>
      <c r="FP64" s="58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58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0"/>
      <c r="JA64" s="60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0"/>
      <c r="KD64" s="60"/>
      <c r="KE64" s="60"/>
      <c r="KF64" s="60"/>
      <c r="KG64" s="60"/>
      <c r="KH64" s="60"/>
      <c r="KI64" s="60"/>
      <c r="KJ64" s="1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102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351</v>
      </c>
      <c r="C65" s="1">
        <v>9450</v>
      </c>
      <c r="D65" s="125" t="s">
        <v>352</v>
      </c>
      <c r="E65" s="1">
        <v>12153</v>
      </c>
      <c r="F65" s="1"/>
      <c r="G65" s="125" t="s">
        <v>224</v>
      </c>
      <c r="H65"/>
      <c r="I65" s="1">
        <f t="shared" si="4"/>
        <v>0</v>
      </c>
      <c r="J65" s="12">
        <f>Tabuľka2[[#This Row],[Stĺpec8]]</f>
        <v>0</v>
      </c>
      <c r="K65" s="1"/>
      <c r="L65" s="1"/>
      <c r="M65" s="1"/>
      <c r="N65" s="1"/>
      <c r="O65" s="1"/>
      <c r="P65" s="1"/>
      <c r="Q65" s="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9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60"/>
      <c r="FI65" s="60"/>
      <c r="FJ65" s="58"/>
      <c r="FK65" s="58"/>
      <c r="FL65" s="60"/>
      <c r="FM65" s="58"/>
      <c r="FN65" s="60"/>
      <c r="FO65" s="60"/>
      <c r="FP65" s="58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58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0"/>
      <c r="JA65" s="60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0"/>
      <c r="KD65" s="60"/>
      <c r="KE65" s="60"/>
      <c r="KF65" s="60"/>
      <c r="KG65" s="60"/>
      <c r="KH65" s="60"/>
      <c r="KI65" s="60"/>
      <c r="KJ65" s="1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102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s="10" customFormat="1" ht="18" customHeight="1" x14ac:dyDescent="0.2">
      <c r="A66" s="12"/>
      <c r="B66" s="11" t="s">
        <v>207</v>
      </c>
      <c r="C66" s="1">
        <v>9506</v>
      </c>
      <c r="D66" s="125" t="s">
        <v>206</v>
      </c>
      <c r="E66" s="1"/>
      <c r="F66" s="1"/>
      <c r="G66" s="125" t="s">
        <v>52</v>
      </c>
      <c r="H66"/>
      <c r="I66" s="1">
        <f>SUM(K66:TB66)</f>
        <v>0</v>
      </c>
      <c r="J66" s="12">
        <f>Tabuľka2[[#This Row],[Stĺpec8]]</f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1"/>
      <c r="AK66" s="1"/>
      <c r="AL66" s="1"/>
      <c r="AM66" s="1"/>
      <c r="AN66" s="1"/>
      <c r="AO66" s="9"/>
      <c r="AP66" s="9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9"/>
      <c r="JM66" s="1"/>
      <c r="JN66" s="1"/>
      <c r="JO66" s="1"/>
      <c r="JP66" s="1"/>
      <c r="JQ66" s="1"/>
      <c r="JR66" s="1"/>
      <c r="JS66" s="1"/>
      <c r="JT66" s="60"/>
      <c r="JU66" s="60"/>
      <c r="JV66" s="60"/>
      <c r="JW66" s="60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97"/>
      <c r="KL66" s="97"/>
      <c r="KM66" s="102"/>
      <c r="KN66" s="97"/>
      <c r="KO66" s="97"/>
      <c r="KP66" s="97"/>
      <c r="KQ66" s="97"/>
      <c r="KR66" s="97"/>
      <c r="KS66" s="97"/>
      <c r="KT66" s="102"/>
      <c r="KU66" s="102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1"/>
    </row>
    <row r="67" spans="1:522" s="10" customFormat="1" ht="18" customHeight="1" x14ac:dyDescent="0.2">
      <c r="A67" s="12"/>
      <c r="B67" s="11" t="s">
        <v>130</v>
      </c>
      <c r="C67" s="1">
        <v>9000</v>
      </c>
      <c r="D67" s="4" t="s">
        <v>350</v>
      </c>
      <c r="E67" s="1">
        <v>12540</v>
      </c>
      <c r="F67" s="1"/>
      <c r="G67" s="4" t="s">
        <v>49</v>
      </c>
      <c r="H67"/>
      <c r="I67" s="1">
        <f t="shared" si="4"/>
        <v>0</v>
      </c>
      <c r="J67" s="12">
        <f>Tabuľka2[[#This Row],[Stĺpec8]]</f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9"/>
      <c r="AJ67" s="1"/>
      <c r="AK67" s="1"/>
      <c r="AL67" s="1"/>
      <c r="AM67" s="1"/>
      <c r="AN67" s="1"/>
      <c r="AO67" s="9"/>
      <c r="AP67" s="9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9"/>
      <c r="JM67" s="1"/>
      <c r="JN67" s="1"/>
      <c r="JO67" s="1"/>
      <c r="JP67" s="1"/>
      <c r="JQ67" s="1"/>
      <c r="JR67" s="1"/>
      <c r="JS67" s="1"/>
      <c r="JT67" s="60"/>
      <c r="JU67" s="60"/>
      <c r="JV67" s="60"/>
      <c r="JW67" s="60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97"/>
      <c r="KL67" s="97"/>
      <c r="KM67" s="102"/>
      <c r="KN67" s="97"/>
      <c r="KO67" s="97"/>
      <c r="KP67" s="97"/>
      <c r="KQ67" s="97"/>
      <c r="KR67" s="97"/>
      <c r="KS67" s="97"/>
      <c r="KT67" s="102"/>
      <c r="KU67" s="102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7.25" customHeight="1" x14ac:dyDescent="0.2">
      <c r="A68" s="173">
        <v>39</v>
      </c>
      <c r="B68" s="174" t="s">
        <v>55</v>
      </c>
      <c r="C68" s="55"/>
      <c r="D68" s="175"/>
      <c r="E68" s="55"/>
      <c r="F68" s="55"/>
      <c r="G68" s="175"/>
      <c r="H68" s="176"/>
      <c r="I68" s="55">
        <f t="shared" si="4"/>
        <v>0</v>
      </c>
      <c r="J68" s="177"/>
      <c r="K68" s="1"/>
      <c r="L68" s="1"/>
      <c r="M68" s="1"/>
      <c r="N68" s="1"/>
      <c r="O68" s="1"/>
      <c r="P68" s="1"/>
      <c r="Q68" s="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9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60"/>
      <c r="FI68" s="60"/>
      <c r="FJ68" s="58"/>
      <c r="FK68" s="58"/>
      <c r="FL68" s="60"/>
      <c r="FM68" s="58"/>
      <c r="FN68" s="60"/>
      <c r="FO68" s="60"/>
      <c r="FP68" s="58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58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60"/>
      <c r="JA68" s="60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102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s="10" customFormat="1" ht="18" customHeight="1" x14ac:dyDescent="0.2">
      <c r="A69" s="12"/>
      <c r="B69" s="11"/>
      <c r="C69" s="1"/>
      <c r="D69" s="125"/>
      <c r="E69" s="1"/>
      <c r="F69" s="1"/>
      <c r="G69" s="125"/>
      <c r="H69"/>
      <c r="I69" s="1">
        <f t="shared" si="4"/>
        <v>0</v>
      </c>
      <c r="J69" s="33"/>
      <c r="K69" s="1"/>
      <c r="L69" s="1"/>
      <c r="M69" s="1"/>
      <c r="N69" s="1"/>
      <c r="O69" s="1"/>
      <c r="P69" s="1"/>
      <c r="Q69" s="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9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60"/>
      <c r="FI69" s="60"/>
      <c r="FJ69" s="58"/>
      <c r="FK69" s="58"/>
      <c r="FL69" s="60"/>
      <c r="FM69" s="58"/>
      <c r="FN69" s="60"/>
      <c r="FO69" s="60"/>
      <c r="FP69" s="58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58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60"/>
      <c r="JA69" s="60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60"/>
      <c r="KD69" s="60"/>
      <c r="KE69" s="60"/>
      <c r="KF69" s="60"/>
      <c r="KG69" s="60"/>
      <c r="KH69" s="60"/>
      <c r="KI69" s="60"/>
      <c r="KJ69" s="1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102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1"/>
    </row>
    <row r="70" spans="1:522" s="10" customFormat="1" ht="18" customHeight="1" x14ac:dyDescent="0.2">
      <c r="A70" s="12"/>
      <c r="B70" s="11"/>
      <c r="C70" s="1"/>
      <c r="D70" s="125"/>
      <c r="E70" s="1"/>
      <c r="F70" s="1"/>
      <c r="G70" s="125"/>
      <c r="H70"/>
      <c r="I70" s="1">
        <f t="shared" si="4"/>
        <v>0</v>
      </c>
      <c r="J70" s="33"/>
      <c r="K70" s="1"/>
      <c r="L70" s="1"/>
      <c r="M70" s="1"/>
      <c r="N70" s="1"/>
      <c r="O70" s="1"/>
      <c r="P70" s="1"/>
      <c r="Q70" s="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9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60"/>
      <c r="FI70" s="60"/>
      <c r="FJ70" s="58"/>
      <c r="FK70" s="58"/>
      <c r="FL70" s="60"/>
      <c r="FM70" s="58"/>
      <c r="FN70" s="60"/>
      <c r="FO70" s="60"/>
      <c r="FP70" s="58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58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60"/>
      <c r="JA70" s="60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0"/>
      <c r="KD70" s="60"/>
      <c r="KE70" s="60"/>
      <c r="KF70" s="60"/>
      <c r="KG70" s="60"/>
      <c r="KH70" s="60"/>
      <c r="KI70" s="60"/>
      <c r="KJ70" s="1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102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s="10" customFormat="1" ht="18" customHeight="1" x14ac:dyDescent="0.2">
      <c r="A71" s="12"/>
      <c r="B71" s="11"/>
      <c r="C71" s="1"/>
      <c r="D71" s="125"/>
      <c r="E71" s="1"/>
      <c r="F71" s="1"/>
      <c r="G71" s="125"/>
      <c r="H71"/>
      <c r="I71" s="1">
        <f t="shared" si="4"/>
        <v>0</v>
      </c>
      <c r="J71" s="33"/>
      <c r="K71" s="1"/>
      <c r="L71" s="1"/>
      <c r="M71" s="1"/>
      <c r="N71" s="1"/>
      <c r="O71" s="1"/>
      <c r="P71" s="1"/>
      <c r="Q71" s="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9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60"/>
      <c r="FI71" s="60"/>
      <c r="FJ71" s="58"/>
      <c r="FK71" s="58"/>
      <c r="FL71" s="60"/>
      <c r="FM71" s="58"/>
      <c r="FN71" s="60"/>
      <c r="FO71" s="60"/>
      <c r="FP71" s="58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58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60"/>
      <c r="JA71" s="60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0"/>
      <c r="KD71" s="60"/>
      <c r="KE71" s="60"/>
      <c r="KF71" s="60"/>
      <c r="KG71" s="60"/>
      <c r="KH71" s="60"/>
      <c r="KI71" s="60"/>
      <c r="KJ71" s="1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102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8:V28 AM28:CD28 CF28:CN28 X28:AK28 CP28:PP28 PS28:TB28">
    <cfRule type="top10" dxfId="46" priority="746" rank="15"/>
  </conditionalFormatting>
  <conditionalFormatting sqref="K52:KT52 KV52:TB52">
    <cfRule type="top10" dxfId="45" priority="5" rank="15"/>
  </conditionalFormatting>
  <conditionalFormatting sqref="K27:TB27 K24:DO24 GT24:GV24 K25:IU25 IW25:JD25 IZ24:TB24 JF25:TB25 DQ24:GR24 K26:DI26 DK26:TB26 GX24:IX24">
    <cfRule type="top10" dxfId="44" priority="831" rank="15"/>
  </conditionalFormatting>
  <conditionalFormatting sqref="K32:FH33 FK32:TB32 FK33:FL33 FN33:TB33">
    <cfRule type="top10" dxfId="43" priority="2" rank="15"/>
  </conditionalFormatting>
  <conditionalFormatting sqref="K34:TB35">
    <cfRule type="top10" dxfId="4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23"/>
  <sheetViews>
    <sheetView showGridLines="0" showZeros="0" tabSelected="1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18" t="s">
        <v>167</v>
      </c>
      <c r="B1" s="219"/>
      <c r="C1" s="219"/>
      <c r="D1" s="219"/>
      <c r="E1" s="219"/>
      <c r="F1" s="219"/>
      <c r="G1" s="219"/>
    </row>
    <row r="2" spans="1:522" ht="24.95" customHeight="1" x14ac:dyDescent="0.4">
      <c r="A2" s="218" t="s">
        <v>513</v>
      </c>
      <c r="B2" s="219"/>
      <c r="C2" s="219"/>
      <c r="D2" s="219"/>
      <c r="E2" s="219"/>
      <c r="F2" s="219"/>
      <c r="G2" s="219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26" t="s">
        <v>138</v>
      </c>
      <c r="B4" s="226"/>
      <c r="C4" s="226"/>
      <c r="D4" s="226"/>
      <c r="E4" s="226"/>
      <c r="F4" s="226"/>
      <c r="G4" s="226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27" t="s">
        <v>1</v>
      </c>
      <c r="B6" s="220" t="s">
        <v>2</v>
      </c>
      <c r="C6" s="220" t="s">
        <v>3</v>
      </c>
      <c r="D6" s="220" t="s">
        <v>4</v>
      </c>
      <c r="E6" s="220" t="s">
        <v>3</v>
      </c>
      <c r="F6" s="220" t="s">
        <v>5</v>
      </c>
      <c r="G6" s="220" t="s">
        <v>6</v>
      </c>
      <c r="H6" s="82"/>
      <c r="I6" s="223" t="s">
        <v>7</v>
      </c>
      <c r="J6" s="223" t="s">
        <v>79</v>
      </c>
      <c r="K6" s="167" t="str">
        <f>Seniori!K6</f>
        <v>08.-09.02.</v>
      </c>
      <c r="L6" s="167"/>
      <c r="M6" s="167">
        <f>Seniori!M6</f>
        <v>0</v>
      </c>
      <c r="N6" s="167"/>
      <c r="O6" s="167">
        <f>Seniori!O6</f>
        <v>0</v>
      </c>
      <c r="P6" s="167">
        <f>Seniori!P6</f>
        <v>0</v>
      </c>
      <c r="Q6" s="167">
        <f>Seniori!Q6</f>
        <v>0</v>
      </c>
      <c r="R6" s="167">
        <f>Seniori!R6</f>
        <v>0</v>
      </c>
      <c r="S6" s="167">
        <f>Seniori!S6</f>
        <v>0</v>
      </c>
      <c r="T6" s="167">
        <f>Seniori!T6</f>
        <v>0</v>
      </c>
      <c r="U6" s="167">
        <f>Seniori!U6</f>
        <v>0</v>
      </c>
      <c r="V6" s="167">
        <f>Seniori!V6</f>
        <v>0</v>
      </c>
      <c r="W6" s="167">
        <f>Seniori!W6</f>
        <v>0</v>
      </c>
      <c r="X6" s="167">
        <f>Seniori!X6</f>
        <v>0</v>
      </c>
      <c r="Y6" s="167">
        <f>Seniori!Y6</f>
        <v>0</v>
      </c>
      <c r="Z6" s="167" t="str">
        <f>Seniori!Z6</f>
        <v>23.02.</v>
      </c>
      <c r="AA6" s="167"/>
      <c r="AB6" s="167">
        <f>Seniori!AB6</f>
        <v>0</v>
      </c>
      <c r="AC6" s="167">
        <f>Seniori!AC6</f>
        <v>0</v>
      </c>
      <c r="AD6" s="167">
        <f>Seniori!AD6</f>
        <v>0</v>
      </c>
      <c r="AE6" s="167">
        <f>Seniori!AE6</f>
        <v>0</v>
      </c>
      <c r="AF6" s="167">
        <f>Seniori!AF6</f>
        <v>0</v>
      </c>
      <c r="AG6" s="167" t="str">
        <f>Seniori!AG6</f>
        <v>01.-02.03.</v>
      </c>
      <c r="AH6" s="167"/>
      <c r="AI6" s="167">
        <f>Seniori!AI6</f>
        <v>0</v>
      </c>
      <c r="AJ6" s="167">
        <f>Seniori!AJ6</f>
        <v>0</v>
      </c>
      <c r="AK6" s="167">
        <f>Seniori!AK6</f>
        <v>0</v>
      </c>
      <c r="AL6" s="167">
        <f>Seniori!AL6</f>
        <v>0</v>
      </c>
      <c r="AM6" s="167">
        <f>Seniori!AM6</f>
        <v>0</v>
      </c>
      <c r="AN6" s="167">
        <f>Seniori!AN6</f>
        <v>0</v>
      </c>
      <c r="AO6" s="167">
        <f>Seniori!AO6</f>
        <v>0</v>
      </c>
      <c r="AP6" s="167">
        <f>Seniori!AP6</f>
        <v>0</v>
      </c>
      <c r="AQ6" s="167"/>
      <c r="AR6" s="167">
        <f>Seniori!AR6</f>
        <v>0</v>
      </c>
      <c r="AS6" s="167">
        <f>Seniori!AS6</f>
        <v>0</v>
      </c>
      <c r="AT6" s="167">
        <f>Seniori!AT6</f>
        <v>0</v>
      </c>
      <c r="AU6" s="167"/>
      <c r="AV6" s="167" t="str">
        <f>Seniori!AV6</f>
        <v>07.-09.03.</v>
      </c>
      <c r="AW6" s="167"/>
      <c r="AX6" s="167">
        <f>Seniori!AX6</f>
        <v>0</v>
      </c>
      <c r="AY6" s="167">
        <f>Seniori!AY6</f>
        <v>0</v>
      </c>
      <c r="AZ6" s="167">
        <f>Seniori!AZ6</f>
        <v>0</v>
      </c>
      <c r="BA6" s="167">
        <f>Seniori!BA6</f>
        <v>0</v>
      </c>
      <c r="BB6" s="167" t="str">
        <f>Seniori!BB6</f>
        <v>07.-09.03.</v>
      </c>
      <c r="BC6" s="167"/>
      <c r="BD6" s="167">
        <f>Seniori!BD6</f>
        <v>0</v>
      </c>
      <c r="BE6" s="167">
        <f>Seniori!BE6</f>
        <v>0</v>
      </c>
      <c r="BF6" s="167">
        <f>Seniori!BF6</f>
        <v>0</v>
      </c>
      <c r="BG6" s="167">
        <f>Seniori!BG6</f>
        <v>0</v>
      </c>
      <c r="BH6" s="167" t="str">
        <f>Seniori!BH6</f>
        <v>18.-19.04.</v>
      </c>
      <c r="BI6" s="167"/>
      <c r="BJ6" s="167">
        <f>Seniori!BJ6</f>
        <v>0</v>
      </c>
      <c r="BK6" s="167">
        <f>Seniori!BK6</f>
        <v>0</v>
      </c>
      <c r="BL6" s="167"/>
      <c r="BM6" s="167"/>
      <c r="BN6" s="167">
        <f>Seniori!BN6</f>
        <v>0</v>
      </c>
      <c r="BO6" s="167">
        <f>Seniori!BO6</f>
        <v>0</v>
      </c>
      <c r="BP6" s="167">
        <f>Seniori!BP6</f>
        <v>0</v>
      </c>
      <c r="BQ6" s="167">
        <f>Seniori!BQ6</f>
        <v>0</v>
      </c>
      <c r="BR6" s="167">
        <f>Seniori!BR6</f>
        <v>0</v>
      </c>
      <c r="BS6" s="167">
        <f>Seniori!BS6</f>
        <v>0</v>
      </c>
      <c r="BT6" s="167">
        <f>Seniori!BT6</f>
        <v>0</v>
      </c>
      <c r="BU6" s="167">
        <f>Seniori!BU6</f>
        <v>0</v>
      </c>
      <c r="BV6" s="167">
        <f>Seniori!BV6</f>
        <v>0</v>
      </c>
      <c r="BW6" s="167">
        <f>Seniori!BW6</f>
        <v>0</v>
      </c>
      <c r="BX6" s="167">
        <f>Seniori!BX6</f>
        <v>0</v>
      </c>
      <c r="BY6" s="167"/>
      <c r="BZ6" s="167"/>
      <c r="CA6" s="167">
        <f>Seniori!CA6</f>
        <v>0</v>
      </c>
      <c r="CB6" s="167">
        <f>Seniori!CB6</f>
        <v>0</v>
      </c>
      <c r="CC6" s="167">
        <f>Seniori!CC6</f>
        <v>0</v>
      </c>
      <c r="CD6" s="167">
        <f>Seniori!CD6</f>
        <v>0</v>
      </c>
      <c r="CE6" s="167">
        <f>Seniori!CE6</f>
        <v>0</v>
      </c>
      <c r="CF6" s="167">
        <f>Seniori!CF6</f>
        <v>0</v>
      </c>
      <c r="CG6" s="167">
        <f>Seniori!CG6</f>
        <v>0</v>
      </c>
      <c r="CH6" s="167">
        <f>Seniori!CH6</f>
        <v>0</v>
      </c>
      <c r="CI6" s="167">
        <f>Seniori!CI6</f>
        <v>0</v>
      </c>
      <c r="CJ6" s="167"/>
      <c r="CK6" s="167">
        <f>Seniori!CK6</f>
        <v>0</v>
      </c>
      <c r="CL6" s="167">
        <f>Seniori!CL6</f>
        <v>0</v>
      </c>
      <c r="CM6" s="167">
        <f>Seniori!CM6</f>
        <v>0</v>
      </c>
      <c r="CN6" s="167">
        <f>Seniori!CN6</f>
        <v>0</v>
      </c>
      <c r="CO6" s="167">
        <f>Seniori!CO6</f>
        <v>0</v>
      </c>
      <c r="CP6" s="167">
        <f>Seniori!CP6</f>
        <v>0</v>
      </c>
      <c r="CQ6" s="167">
        <f>Seniori!CQ6</f>
        <v>0</v>
      </c>
      <c r="CR6" s="167">
        <f>Seniori!CR6</f>
        <v>0</v>
      </c>
      <c r="CS6" s="167">
        <f>Seniori!CS6</f>
        <v>0</v>
      </c>
      <c r="CT6" s="167">
        <f>Seniori!CT6</f>
        <v>0</v>
      </c>
      <c r="CU6" s="167">
        <f>Seniori!CU6</f>
        <v>0</v>
      </c>
      <c r="CV6" s="167">
        <f>Seniori!CV6</f>
        <v>0</v>
      </c>
      <c r="CW6" s="167">
        <f>Seniori!CW6</f>
        <v>0</v>
      </c>
      <c r="CX6" s="167">
        <f>Seniori!CX6</f>
        <v>0</v>
      </c>
      <c r="CY6" s="167">
        <f>Seniori!CY6</f>
        <v>0</v>
      </c>
      <c r="CZ6" s="167">
        <f>Seniori!CZ6</f>
        <v>0</v>
      </c>
      <c r="DA6" s="167"/>
      <c r="DB6" s="167"/>
      <c r="DC6" s="167">
        <f>Seniori!DC6</f>
        <v>0</v>
      </c>
      <c r="DD6" s="167"/>
      <c r="DE6" s="167"/>
      <c r="DF6" s="167">
        <f>Seniori!DF6</f>
        <v>0</v>
      </c>
      <c r="DG6" s="167">
        <f>Seniori!DG6</f>
        <v>0</v>
      </c>
      <c r="DH6" s="167">
        <f>Seniori!DH6</f>
        <v>0</v>
      </c>
      <c r="DI6" s="167">
        <f>Seniori!DI6</f>
        <v>0</v>
      </c>
      <c r="DJ6" s="167">
        <f>Seniori!DJ6</f>
        <v>0</v>
      </c>
      <c r="DK6" s="167">
        <f>Seniori!DK6</f>
        <v>0</v>
      </c>
      <c r="DL6" s="167">
        <f>Seniori!DL6</f>
        <v>0</v>
      </c>
      <c r="DM6" s="167">
        <f>Seniori!DM6</f>
        <v>0</v>
      </c>
      <c r="DN6" s="167">
        <f>Seniori!DN6</f>
        <v>0</v>
      </c>
      <c r="DO6" s="167">
        <f>Seniori!DO6</f>
        <v>0</v>
      </c>
      <c r="DP6" s="167">
        <f>Seniori!DP6</f>
        <v>0</v>
      </c>
      <c r="DQ6" s="167">
        <f>Seniori!DQ6</f>
        <v>0</v>
      </c>
      <c r="DR6" s="167">
        <f>Seniori!DR6</f>
        <v>0</v>
      </c>
      <c r="DS6" s="167"/>
      <c r="DT6" s="167"/>
      <c r="DU6" s="167">
        <f>Seniori!DU6</f>
        <v>0</v>
      </c>
      <c r="DV6" s="167">
        <f>Seniori!DV6</f>
        <v>0</v>
      </c>
      <c r="DW6" s="167">
        <f>Seniori!DW6</f>
        <v>0</v>
      </c>
      <c r="DX6" s="167">
        <f>Seniori!DX6</f>
        <v>0</v>
      </c>
      <c r="DY6" s="167">
        <f>Seniori!DY6</f>
        <v>0</v>
      </c>
      <c r="DZ6" s="167">
        <f>Seniori!DZ6</f>
        <v>0</v>
      </c>
      <c r="EA6" s="167">
        <f>Seniori!EA6</f>
        <v>0</v>
      </c>
      <c r="EB6" s="167">
        <f>Seniori!EB6</f>
        <v>0</v>
      </c>
      <c r="EC6" s="167"/>
      <c r="ED6" s="167">
        <f>Seniori!ED6</f>
        <v>0</v>
      </c>
      <c r="EE6" s="167"/>
      <c r="EF6" s="167">
        <f>Seniori!EF6</f>
        <v>0</v>
      </c>
      <c r="EG6" s="167">
        <f>Seniori!EG6</f>
        <v>0</v>
      </c>
      <c r="EH6" s="167"/>
      <c r="EI6" s="167">
        <f>Seniori!EI6</f>
        <v>0</v>
      </c>
      <c r="EJ6" s="167">
        <f>Seniori!EJ6</f>
        <v>0</v>
      </c>
      <c r="EK6" s="167">
        <f>Seniori!EK6</f>
        <v>0</v>
      </c>
      <c r="EL6" s="167">
        <f>Seniori!EL6</f>
        <v>0</v>
      </c>
      <c r="EM6" s="167">
        <f>Seniori!EM6</f>
        <v>0</v>
      </c>
      <c r="EN6" s="167">
        <f>Seniori!EN6</f>
        <v>0</v>
      </c>
      <c r="EO6" s="167">
        <f>Seniori!EO6</f>
        <v>0</v>
      </c>
      <c r="EP6" s="167">
        <f>Seniori!EP6</f>
        <v>0</v>
      </c>
      <c r="EQ6" s="167">
        <f>Seniori!EQ6</f>
        <v>0</v>
      </c>
      <c r="ER6" s="167">
        <f>Seniori!ER6</f>
        <v>0</v>
      </c>
      <c r="ES6" s="167">
        <f>Seniori!ES6</f>
        <v>0</v>
      </c>
      <c r="ET6" s="167">
        <f>Seniori!ET6</f>
        <v>0</v>
      </c>
      <c r="EU6" s="167">
        <f>Seniori!EU6</f>
        <v>0</v>
      </c>
      <c r="EV6" s="167">
        <f>Seniori!EV6</f>
        <v>0</v>
      </c>
      <c r="EW6" s="167">
        <f>Seniori!EW6</f>
        <v>0</v>
      </c>
      <c r="EX6" s="167">
        <f>Seniori!EX6</f>
        <v>0</v>
      </c>
      <c r="EY6" s="167">
        <f>Seniori!EY6</f>
        <v>0</v>
      </c>
      <c r="EZ6" s="167">
        <f>Seniori!EZ6</f>
        <v>0</v>
      </c>
      <c r="FA6" s="167">
        <f>Seniori!FA6</f>
        <v>0</v>
      </c>
      <c r="FB6" s="167">
        <f>Seniori!FB6</f>
        <v>0</v>
      </c>
      <c r="FC6" s="167"/>
      <c r="FD6" s="167">
        <f>Seniori!FD6</f>
        <v>0</v>
      </c>
      <c r="FE6" s="167"/>
      <c r="FF6" s="167">
        <f>Seniori!FF6</f>
        <v>0</v>
      </c>
      <c r="FG6" s="167">
        <f>Seniori!FG6</f>
        <v>0</v>
      </c>
      <c r="FH6" s="167">
        <f>Seniori!FH6</f>
        <v>0</v>
      </c>
      <c r="FI6" s="167"/>
      <c r="FJ6" s="167">
        <f>Seniori!FJ6</f>
        <v>0</v>
      </c>
      <c r="FK6" s="167">
        <f>Seniori!FK6</f>
        <v>0</v>
      </c>
      <c r="FL6" s="167">
        <f>Seniori!FL6</f>
        <v>0</v>
      </c>
      <c r="FM6" s="167">
        <f>Seniori!FM6</f>
        <v>0</v>
      </c>
      <c r="FN6" s="167">
        <f>Seniori!FN6</f>
        <v>0</v>
      </c>
      <c r="FO6" s="167"/>
      <c r="FP6" s="167">
        <f>Seniori!FP6</f>
        <v>0</v>
      </c>
      <c r="FQ6" s="167">
        <f>Seniori!FQ6</f>
        <v>0</v>
      </c>
      <c r="FR6" s="167">
        <f>Seniori!FR6</f>
        <v>0</v>
      </c>
      <c r="FS6" s="167">
        <f>Seniori!FS6</f>
        <v>0</v>
      </c>
      <c r="FT6" s="167">
        <f>Seniori!FT6</f>
        <v>0</v>
      </c>
      <c r="FU6" s="167">
        <f>Seniori!FU6</f>
        <v>0</v>
      </c>
      <c r="FV6" s="167">
        <f>Seniori!FV6</f>
        <v>0</v>
      </c>
      <c r="FW6" s="167">
        <f>Seniori!FW6</f>
        <v>0</v>
      </c>
      <c r="FX6" s="167">
        <f>Seniori!FX6</f>
        <v>0</v>
      </c>
      <c r="FY6" s="167">
        <f>Seniori!FY6</f>
        <v>0</v>
      </c>
      <c r="FZ6" s="167"/>
      <c r="GA6" s="167">
        <f>Seniori!GA6</f>
        <v>0</v>
      </c>
      <c r="GB6" s="167">
        <f>Seniori!GB6</f>
        <v>0</v>
      </c>
      <c r="GC6" s="167">
        <f>Seniori!GC6</f>
        <v>0</v>
      </c>
      <c r="GD6" s="167"/>
      <c r="GE6" s="167">
        <f>Seniori!GE6</f>
        <v>0</v>
      </c>
      <c r="GF6" s="167">
        <f>Seniori!GF6</f>
        <v>0</v>
      </c>
      <c r="GG6" s="167">
        <f>Seniori!GG6</f>
        <v>0</v>
      </c>
      <c r="GH6" s="167">
        <f>Seniori!GH6</f>
        <v>0</v>
      </c>
      <c r="GI6" s="167">
        <f>Seniori!GI6</f>
        <v>0</v>
      </c>
      <c r="GJ6" s="167">
        <f>Seniori!GJ6</f>
        <v>0</v>
      </c>
      <c r="GK6" s="167">
        <f>Seniori!GK6</f>
        <v>0</v>
      </c>
      <c r="GL6" s="167">
        <f>Seniori!GL6</f>
        <v>0</v>
      </c>
      <c r="GM6" s="167">
        <f>Seniori!GM6</f>
        <v>0</v>
      </c>
      <c r="GN6" s="167">
        <f>Seniori!GN6</f>
        <v>0</v>
      </c>
      <c r="GO6" s="167">
        <f>Seniori!GO6</f>
        <v>0</v>
      </c>
      <c r="GP6" s="167">
        <f>Seniori!GP6</f>
        <v>0</v>
      </c>
      <c r="GQ6" s="167"/>
      <c r="GR6" s="167">
        <f>Seniori!GR6</f>
        <v>0</v>
      </c>
      <c r="GS6" s="167">
        <f>Seniori!GS6</f>
        <v>0</v>
      </c>
      <c r="GT6" s="167">
        <f>Seniori!GT6</f>
        <v>0</v>
      </c>
      <c r="GU6" s="167">
        <f>Seniori!GU6</f>
        <v>0</v>
      </c>
      <c r="GV6" s="167">
        <f>Seniori!GV6</f>
        <v>0</v>
      </c>
      <c r="GW6" s="167">
        <f>Seniori!GW6</f>
        <v>0</v>
      </c>
      <c r="GX6" s="167">
        <f>Seniori!GX6</f>
        <v>0</v>
      </c>
      <c r="GY6" s="167">
        <f>Seniori!GY6</f>
        <v>0</v>
      </c>
      <c r="GZ6" s="167">
        <f>Seniori!GZ6</f>
        <v>0</v>
      </c>
      <c r="HA6" s="167"/>
      <c r="HB6" s="167">
        <f>Seniori!HB6</f>
        <v>0</v>
      </c>
      <c r="HC6" s="167">
        <f>Seniori!HC6</f>
        <v>0</v>
      </c>
      <c r="HD6" s="167">
        <f>Seniori!HD6</f>
        <v>0</v>
      </c>
      <c r="HE6" s="167">
        <f>Seniori!HE6</f>
        <v>0</v>
      </c>
      <c r="HF6" s="167">
        <f>Seniori!HF6</f>
        <v>0</v>
      </c>
      <c r="HG6" s="167">
        <f>Seniori!HG6</f>
        <v>0</v>
      </c>
      <c r="HH6" s="167">
        <f>Seniori!HH6</f>
        <v>0</v>
      </c>
      <c r="HI6" s="167">
        <f>Seniori!HI6</f>
        <v>0</v>
      </c>
      <c r="HJ6" s="167">
        <f>Seniori!HJ6</f>
        <v>0</v>
      </c>
      <c r="HK6" s="167">
        <f>Seniori!HK6</f>
        <v>0</v>
      </c>
      <c r="HL6" s="167">
        <f>Seniori!HL6</f>
        <v>0</v>
      </c>
      <c r="HM6" s="167">
        <f>Seniori!HM6</f>
        <v>0</v>
      </c>
      <c r="HN6" s="167">
        <f>Seniori!HN6</f>
        <v>0</v>
      </c>
      <c r="HO6" s="167">
        <f>Seniori!HO6</f>
        <v>0</v>
      </c>
      <c r="HP6" s="167">
        <f>Seniori!HP6</f>
        <v>0</v>
      </c>
      <c r="HQ6" s="167">
        <f>Seniori!HQ6</f>
        <v>0</v>
      </c>
      <c r="HR6" s="167">
        <f>Seniori!HR6</f>
        <v>0</v>
      </c>
      <c r="HS6" s="167">
        <f>Seniori!HS6</f>
        <v>0</v>
      </c>
      <c r="HT6" s="167">
        <f>Seniori!HT6</f>
        <v>0</v>
      </c>
      <c r="HU6" s="167">
        <f>Seniori!HU6</f>
        <v>0</v>
      </c>
      <c r="HV6" s="167"/>
      <c r="HW6" s="167">
        <f>Seniori!HW6</f>
        <v>0</v>
      </c>
      <c r="HX6" s="167">
        <f>Seniori!HX6</f>
        <v>0</v>
      </c>
      <c r="HY6" s="167">
        <f>Seniori!HY6</f>
        <v>0</v>
      </c>
      <c r="HZ6" s="167">
        <f>Seniori!HZ6</f>
        <v>0</v>
      </c>
      <c r="IA6" s="167">
        <f>Seniori!IA6</f>
        <v>0</v>
      </c>
      <c r="IB6" s="167">
        <f>Seniori!IB6</f>
        <v>0</v>
      </c>
      <c r="IC6" s="167">
        <f>Seniori!IC6</f>
        <v>0</v>
      </c>
      <c r="ID6" s="167">
        <f>Seniori!ID6</f>
        <v>0</v>
      </c>
      <c r="IE6" s="167"/>
      <c r="IF6" s="167">
        <f>Seniori!IF6</f>
        <v>0</v>
      </c>
      <c r="IG6" s="167">
        <f>Seniori!IG6</f>
        <v>0</v>
      </c>
      <c r="IH6" s="167">
        <f>Seniori!IH6</f>
        <v>0</v>
      </c>
      <c r="II6" s="167">
        <f>Seniori!II6</f>
        <v>0</v>
      </c>
      <c r="IJ6" s="167">
        <f>Seniori!IJ6</f>
        <v>0</v>
      </c>
      <c r="IK6" s="167">
        <f>Seniori!IK6</f>
        <v>0</v>
      </c>
      <c r="IL6" s="167">
        <f>Seniori!IL6</f>
        <v>0</v>
      </c>
      <c r="IM6" s="167">
        <f>Seniori!IM6</f>
        <v>0</v>
      </c>
      <c r="IN6" s="167">
        <f>Seniori!IN6</f>
        <v>0</v>
      </c>
      <c r="IO6" s="167">
        <f>Seniori!IO6</f>
        <v>0</v>
      </c>
      <c r="IP6" s="167">
        <f>Seniori!IP6</f>
        <v>0</v>
      </c>
      <c r="IQ6" s="167">
        <f>Seniori!IQ6</f>
        <v>0</v>
      </c>
      <c r="IR6" s="167">
        <f>Seniori!IR6</f>
        <v>0</v>
      </c>
      <c r="IS6" s="167"/>
      <c r="IT6" s="167">
        <f>Seniori!IT6</f>
        <v>0</v>
      </c>
      <c r="IU6" s="167">
        <f>Seniori!IU6</f>
        <v>0</v>
      </c>
      <c r="IV6" s="167">
        <f>Seniori!IV6</f>
        <v>0</v>
      </c>
      <c r="IW6" s="167">
        <f>Seniori!IW6</f>
        <v>0</v>
      </c>
      <c r="IX6" s="167">
        <f>Seniori!IX6</f>
        <v>0</v>
      </c>
      <c r="IY6" s="167">
        <f>Seniori!IY6</f>
        <v>0</v>
      </c>
      <c r="IZ6" s="167">
        <f>Seniori!IZ6</f>
        <v>0</v>
      </c>
      <c r="JA6" s="167">
        <f>Seniori!JA6</f>
        <v>0</v>
      </c>
      <c r="JB6" s="167">
        <f>Seniori!JB6</f>
        <v>0</v>
      </c>
      <c r="JC6" s="167">
        <f>Seniori!JC6</f>
        <v>0</v>
      </c>
      <c r="JD6" s="167">
        <f>Seniori!JD6</f>
        <v>0</v>
      </c>
      <c r="JE6" s="167">
        <f>Seniori!JE6</f>
        <v>0</v>
      </c>
      <c r="JF6" s="167">
        <f>Seniori!JF6</f>
        <v>0</v>
      </c>
      <c r="JG6" s="167">
        <f>Seniori!JG6</f>
        <v>0</v>
      </c>
      <c r="JH6" s="167">
        <f>Seniori!JH6</f>
        <v>0</v>
      </c>
      <c r="JI6" s="167">
        <f>Seniori!JI6</f>
        <v>0</v>
      </c>
      <c r="JJ6" s="167">
        <f>Seniori!JJ6</f>
        <v>0</v>
      </c>
      <c r="JK6" s="167">
        <f>Seniori!JK6</f>
        <v>0</v>
      </c>
      <c r="JL6" s="167"/>
      <c r="JM6" s="167">
        <f>Seniori!JM6</f>
        <v>0</v>
      </c>
      <c r="JN6" s="167">
        <f>Seniori!JN6</f>
        <v>0</v>
      </c>
      <c r="JO6" s="167"/>
      <c r="JP6" s="167">
        <f>Seniori!JP6</f>
        <v>0</v>
      </c>
      <c r="JQ6" s="167">
        <f>Seniori!JQ6</f>
        <v>0</v>
      </c>
      <c r="JR6" s="167">
        <f>Seniori!JR6</f>
        <v>0</v>
      </c>
      <c r="JS6" s="167">
        <f>Seniori!JS6</f>
        <v>0</v>
      </c>
      <c r="JT6" s="167">
        <f>Seniori!JT6</f>
        <v>0</v>
      </c>
      <c r="JU6" s="167">
        <f>Seniori!JU6</f>
        <v>0</v>
      </c>
      <c r="JV6" s="167">
        <f>Seniori!JV6</f>
        <v>0</v>
      </c>
      <c r="JW6" s="167">
        <f>Seniori!JW6</f>
        <v>0</v>
      </c>
      <c r="JX6" s="167">
        <f>Seniori!JX6</f>
        <v>0</v>
      </c>
      <c r="JY6" s="167">
        <f>Seniori!JY6</f>
        <v>0</v>
      </c>
      <c r="JZ6" s="167">
        <f>Seniori!JZ6</f>
        <v>0</v>
      </c>
      <c r="KA6" s="167">
        <f>Seniori!KA6</f>
        <v>0</v>
      </c>
      <c r="KB6" s="167">
        <f>Seniori!KB6</f>
        <v>0</v>
      </c>
      <c r="KC6" s="167"/>
      <c r="KD6" s="167">
        <f>Seniori!KD6</f>
        <v>0</v>
      </c>
      <c r="KE6" s="167"/>
      <c r="KF6" s="167">
        <f>Seniori!KF6</f>
        <v>0</v>
      </c>
      <c r="KG6" s="167"/>
      <c r="KH6" s="167">
        <f>Seniori!KH6</f>
        <v>0</v>
      </c>
      <c r="KI6" s="167">
        <f>Seniori!KI6</f>
        <v>0</v>
      </c>
      <c r="KJ6" s="167">
        <f>Seniori!KJ6</f>
        <v>0</v>
      </c>
      <c r="KK6" s="167">
        <f>Seniori!KK6</f>
        <v>0</v>
      </c>
      <c r="KL6" s="167">
        <f>Seniori!KL6</f>
        <v>0</v>
      </c>
      <c r="KM6" s="167">
        <f>Seniori!KM6</f>
        <v>0</v>
      </c>
      <c r="KN6" s="167">
        <f>Seniori!KN6</f>
        <v>0</v>
      </c>
      <c r="KO6" s="167">
        <f>Seniori!KO6</f>
        <v>0</v>
      </c>
      <c r="KP6" s="167">
        <f>Seniori!KP6</f>
        <v>0</v>
      </c>
      <c r="KQ6" s="167">
        <f>Seniori!KQ6</f>
        <v>0</v>
      </c>
      <c r="KR6" s="167">
        <f>Seniori!KR6</f>
        <v>0</v>
      </c>
      <c r="KS6" s="167">
        <f>Seniori!KS6</f>
        <v>0</v>
      </c>
      <c r="KT6" s="167">
        <f>Seniori!KT6</f>
        <v>0</v>
      </c>
      <c r="KU6" s="167">
        <f>Seniori!KU6</f>
        <v>0</v>
      </c>
      <c r="KV6" s="167"/>
      <c r="KW6" s="167">
        <f>Seniori!KW6</f>
        <v>0</v>
      </c>
      <c r="KX6" s="167">
        <f>Seniori!KX6</f>
        <v>0</v>
      </c>
      <c r="KY6" s="167">
        <f>Seniori!KY6</f>
        <v>0</v>
      </c>
      <c r="KZ6" s="167">
        <f>Seniori!KZ6</f>
        <v>0</v>
      </c>
      <c r="LA6" s="167">
        <f>Seniori!LA6</f>
        <v>0</v>
      </c>
      <c r="LB6" s="167">
        <f>Seniori!LB6</f>
        <v>0</v>
      </c>
      <c r="LC6" s="167">
        <f>Seniori!LC6</f>
        <v>0</v>
      </c>
      <c r="LD6" s="167">
        <f>Seniori!LD6</f>
        <v>0</v>
      </c>
      <c r="LE6" s="167">
        <f>Seniori!LE6</f>
        <v>0</v>
      </c>
      <c r="LF6" s="167">
        <f>Seniori!LF6</f>
        <v>0</v>
      </c>
      <c r="LG6" s="167">
        <f>Seniori!LG6</f>
        <v>0</v>
      </c>
      <c r="LH6" s="167">
        <f>Seniori!LH6</f>
        <v>0</v>
      </c>
      <c r="LI6" s="167">
        <f>Seniori!LI6</f>
        <v>0</v>
      </c>
      <c r="LJ6" s="167">
        <f>Seniori!LJ6</f>
        <v>0</v>
      </c>
      <c r="LK6" s="167">
        <f>Seniori!LK6</f>
        <v>0</v>
      </c>
      <c r="LL6" s="167">
        <f>Seniori!LL6</f>
        <v>0</v>
      </c>
      <c r="LM6" s="167">
        <f>Seniori!LM6</f>
        <v>0</v>
      </c>
      <c r="LN6" s="167">
        <f>Seniori!LN6</f>
        <v>0</v>
      </c>
      <c r="LO6" s="167">
        <f>Seniori!LO6</f>
        <v>0</v>
      </c>
      <c r="LP6" s="167"/>
      <c r="LQ6" s="167">
        <f>Seniori!LQ6</f>
        <v>0</v>
      </c>
      <c r="LR6" s="167">
        <f>Seniori!LR6</f>
        <v>0</v>
      </c>
      <c r="LS6" s="167">
        <f>Seniori!LS6</f>
        <v>0</v>
      </c>
      <c r="LT6" s="167">
        <f>Seniori!LT6</f>
        <v>0</v>
      </c>
      <c r="LU6" s="167"/>
      <c r="LV6" s="167">
        <f>Seniori!LV6</f>
        <v>0</v>
      </c>
      <c r="LW6" s="167">
        <f>Seniori!LW6</f>
        <v>0</v>
      </c>
      <c r="LX6" s="167">
        <f>Seniori!LX6</f>
        <v>0</v>
      </c>
      <c r="LY6" s="167">
        <f>Seniori!LY6</f>
        <v>0</v>
      </c>
      <c r="LZ6" s="167"/>
      <c r="MA6" s="167">
        <f>Seniori!MA6</f>
        <v>0</v>
      </c>
      <c r="MB6" s="167">
        <f>Seniori!MB6</f>
        <v>0</v>
      </c>
      <c r="MC6" s="167">
        <f>Seniori!MC6</f>
        <v>0</v>
      </c>
      <c r="MD6" s="167">
        <f>Seniori!MD6</f>
        <v>0</v>
      </c>
      <c r="ME6" s="167">
        <f>Seniori!ME6</f>
        <v>0</v>
      </c>
      <c r="MF6" s="167"/>
      <c r="MG6" s="167">
        <f>Seniori!MG6</f>
        <v>0</v>
      </c>
      <c r="MH6" s="167">
        <f>Seniori!MH6</f>
        <v>0</v>
      </c>
      <c r="MI6" s="167">
        <f>Seniori!MI6</f>
        <v>0</v>
      </c>
      <c r="MJ6" s="167">
        <f>Seniori!MJ6</f>
        <v>0</v>
      </c>
      <c r="MK6" s="167">
        <f>Seniori!MK6</f>
        <v>0</v>
      </c>
      <c r="ML6" s="167">
        <f>Seniori!ML6</f>
        <v>0</v>
      </c>
      <c r="MM6" s="167">
        <f>Seniori!MM6</f>
        <v>0</v>
      </c>
      <c r="MN6" s="167">
        <f>Seniori!MN6</f>
        <v>0</v>
      </c>
      <c r="MO6" s="167">
        <f>Seniori!MO6</f>
        <v>0</v>
      </c>
      <c r="MP6" s="167">
        <f>Seniori!MP6</f>
        <v>0</v>
      </c>
      <c r="MQ6" s="167">
        <f>Seniori!MQ6</f>
        <v>0</v>
      </c>
      <c r="MR6" s="167">
        <f>Seniori!MR6</f>
        <v>0</v>
      </c>
      <c r="MS6" s="167">
        <f>Seniori!MS6</f>
        <v>0</v>
      </c>
      <c r="MT6" s="167">
        <f>Seniori!MT6</f>
        <v>0</v>
      </c>
      <c r="MU6" s="167">
        <f>Seniori!MU6</f>
        <v>0</v>
      </c>
      <c r="MV6" s="167">
        <f>Seniori!MV6</f>
        <v>0</v>
      </c>
      <c r="MW6" s="167">
        <f>Seniori!MW6</f>
        <v>0</v>
      </c>
      <c r="MX6" s="167">
        <f>Seniori!MX6</f>
        <v>0</v>
      </c>
      <c r="MY6" s="167"/>
      <c r="MZ6" s="167">
        <f>Seniori!MZ6</f>
        <v>0</v>
      </c>
      <c r="NA6" s="167">
        <f>Seniori!NA6</f>
        <v>0</v>
      </c>
      <c r="NB6" s="167">
        <f>Seniori!NB6</f>
        <v>0</v>
      </c>
      <c r="NC6" s="167">
        <f>Seniori!NC6</f>
        <v>0</v>
      </c>
      <c r="ND6" s="167">
        <f>Seniori!ND6</f>
        <v>0</v>
      </c>
      <c r="NE6" s="167">
        <f>Seniori!NE6</f>
        <v>0</v>
      </c>
      <c r="NF6" s="167">
        <f>Seniori!NF6</f>
        <v>0</v>
      </c>
      <c r="NG6" s="167">
        <f>Seniori!NG6</f>
        <v>0</v>
      </c>
      <c r="NH6" s="167">
        <f>Seniori!NH6</f>
        <v>0</v>
      </c>
      <c r="NI6" s="167">
        <f>Seniori!NI6</f>
        <v>0</v>
      </c>
      <c r="NJ6" s="167">
        <f>Seniori!NJ6</f>
        <v>0</v>
      </c>
      <c r="NK6" s="167">
        <f>Seniori!NK6</f>
        <v>0</v>
      </c>
      <c r="NL6" s="167">
        <f>Seniori!NL6</f>
        <v>0</v>
      </c>
      <c r="NM6" s="167">
        <f>Seniori!NM6</f>
        <v>0</v>
      </c>
      <c r="NN6" s="167">
        <f>Seniori!NN6</f>
        <v>0</v>
      </c>
      <c r="NO6" s="167">
        <f>Seniori!NO6</f>
        <v>0</v>
      </c>
      <c r="NP6" s="167"/>
      <c r="NQ6" s="167">
        <f>Seniori!NQ6</f>
        <v>0</v>
      </c>
      <c r="NR6" s="167">
        <f>Seniori!NR6</f>
        <v>0</v>
      </c>
      <c r="NS6" s="167">
        <f>Seniori!NS6</f>
        <v>0</v>
      </c>
      <c r="NT6" s="167">
        <f>Seniori!NT6</f>
        <v>0</v>
      </c>
      <c r="NU6" s="167">
        <f>Seniori!NU6</f>
        <v>0</v>
      </c>
      <c r="NV6" s="167">
        <f>Seniori!NV6</f>
        <v>0</v>
      </c>
      <c r="NW6" s="167">
        <f>Seniori!NW6</f>
        <v>0</v>
      </c>
      <c r="NX6" s="167">
        <f>Seniori!NX6</f>
        <v>0</v>
      </c>
      <c r="NY6" s="167">
        <f>Seniori!NY6</f>
        <v>0</v>
      </c>
      <c r="NZ6" s="167">
        <f>Seniori!NZ6</f>
        <v>0</v>
      </c>
      <c r="OA6" s="167">
        <f>Seniori!OA6</f>
        <v>0</v>
      </c>
      <c r="OB6" s="167"/>
      <c r="OC6" s="167">
        <f>Seniori!OC6</f>
        <v>0</v>
      </c>
      <c r="OD6" s="167">
        <f>Seniori!OD6</f>
        <v>0</v>
      </c>
      <c r="OE6" s="167">
        <f>Seniori!OE6</f>
        <v>0</v>
      </c>
      <c r="OF6" s="167">
        <f>Seniori!OF6</f>
        <v>0</v>
      </c>
      <c r="OG6" s="167">
        <f>Seniori!OG6</f>
        <v>0</v>
      </c>
      <c r="OH6" s="167">
        <f>Seniori!OH6</f>
        <v>0</v>
      </c>
      <c r="OI6" s="167">
        <f>Seniori!OI6</f>
        <v>0</v>
      </c>
      <c r="OJ6" s="167">
        <f>Seniori!OJ6</f>
        <v>0</v>
      </c>
      <c r="OK6" s="167">
        <f>Seniori!OK6</f>
        <v>0</v>
      </c>
      <c r="OL6" s="167">
        <f>Seniori!OL6</f>
        <v>0</v>
      </c>
      <c r="OM6" s="167"/>
      <c r="ON6" s="167">
        <f>Seniori!ON6</f>
        <v>0</v>
      </c>
      <c r="OO6" s="167"/>
      <c r="OP6" s="167">
        <f>Seniori!OP6</f>
        <v>0</v>
      </c>
      <c r="OQ6" s="167"/>
      <c r="OR6" s="167">
        <f>Seniori!OR6</f>
        <v>0</v>
      </c>
      <c r="OS6" s="167"/>
      <c r="OT6" s="167">
        <f>Seniori!OT6</f>
        <v>0</v>
      </c>
      <c r="OU6" s="167">
        <f>Seniori!OU6</f>
        <v>0</v>
      </c>
      <c r="OV6" s="167">
        <f>Seniori!OV6</f>
        <v>0</v>
      </c>
      <c r="OW6" s="167">
        <f>Seniori!OW6</f>
        <v>0</v>
      </c>
      <c r="OX6" s="167"/>
      <c r="OY6" s="167">
        <f>Seniori!OY6</f>
        <v>0</v>
      </c>
      <c r="OZ6" s="167">
        <f>Seniori!OZ6</f>
        <v>0</v>
      </c>
      <c r="PA6" s="167">
        <f>Seniori!PA6</f>
        <v>0</v>
      </c>
      <c r="PB6" s="167">
        <f>Seniori!PB6</f>
        <v>0</v>
      </c>
      <c r="PC6" s="167">
        <f>Seniori!PC6</f>
        <v>0</v>
      </c>
      <c r="PD6" s="167">
        <f>Seniori!PD6</f>
        <v>0</v>
      </c>
      <c r="PE6" s="167">
        <f>Seniori!PE6</f>
        <v>0</v>
      </c>
      <c r="PF6" s="167">
        <f>Seniori!PF6</f>
        <v>0</v>
      </c>
      <c r="PG6" s="167"/>
      <c r="PH6" s="167">
        <f>Seniori!PH6</f>
        <v>0</v>
      </c>
      <c r="PI6" s="167">
        <f>Seniori!PI6</f>
        <v>0</v>
      </c>
      <c r="PJ6" s="167">
        <f>Seniori!PJ6</f>
        <v>0</v>
      </c>
      <c r="PK6" s="167">
        <f>Seniori!PK6</f>
        <v>0</v>
      </c>
      <c r="PL6" s="167">
        <f>Seniori!PL6</f>
        <v>0</v>
      </c>
      <c r="PM6" s="167">
        <f>Seniori!PM6</f>
        <v>0</v>
      </c>
      <c r="PN6" s="167">
        <f>Seniori!PN6</f>
        <v>0</v>
      </c>
      <c r="PO6" s="167">
        <f>Seniori!PO6</f>
        <v>0</v>
      </c>
      <c r="PP6" s="167">
        <f>Seniori!PP6</f>
        <v>0</v>
      </c>
      <c r="PQ6" s="167">
        <f>Seniori!PQ6</f>
        <v>0</v>
      </c>
      <c r="PR6" s="167">
        <f>Seniori!PR6</f>
        <v>0</v>
      </c>
      <c r="PS6" s="167">
        <f>Seniori!PS6</f>
        <v>0</v>
      </c>
      <c r="PT6" s="167">
        <f>Seniori!PT6</f>
        <v>0</v>
      </c>
      <c r="PU6" s="167">
        <f>Seniori!PU6</f>
        <v>0</v>
      </c>
      <c r="PV6" s="167">
        <f>Seniori!PV6</f>
        <v>0</v>
      </c>
      <c r="PW6" s="167">
        <f>Seniori!PW6</f>
        <v>0</v>
      </c>
      <c r="PX6" s="167">
        <f>Seniori!PX6</f>
        <v>0</v>
      </c>
      <c r="PY6" s="167">
        <f>Seniori!PY6</f>
        <v>0</v>
      </c>
      <c r="PZ6" s="167">
        <f>Seniori!PZ6</f>
        <v>0</v>
      </c>
      <c r="QA6" s="167">
        <f>Seniori!QA6</f>
        <v>0</v>
      </c>
      <c r="QB6" s="167">
        <f>Seniori!QB6</f>
        <v>0</v>
      </c>
      <c r="QC6" s="167">
        <f>Seniori!QC6</f>
        <v>0</v>
      </c>
      <c r="QD6" s="167">
        <f>Seniori!QD6</f>
        <v>0</v>
      </c>
      <c r="QE6" s="167"/>
      <c r="QF6" s="167">
        <f>Seniori!QF6</f>
        <v>0</v>
      </c>
      <c r="QG6" s="167">
        <f>Seniori!QG6</f>
        <v>0</v>
      </c>
      <c r="QH6" s="167">
        <f>Seniori!QH6</f>
        <v>0</v>
      </c>
      <c r="QI6" s="167">
        <f>Seniori!QI6</f>
        <v>0</v>
      </c>
      <c r="QJ6" s="167">
        <f>Seniori!QJ6</f>
        <v>0</v>
      </c>
      <c r="QK6" s="167">
        <f>Seniori!QK6</f>
        <v>0</v>
      </c>
      <c r="QL6" s="167">
        <f>Seniori!QL6</f>
        <v>0</v>
      </c>
      <c r="QM6" s="167">
        <f>Seniori!QM6</f>
        <v>0</v>
      </c>
      <c r="QN6" s="167">
        <f>Seniori!QN6</f>
        <v>0</v>
      </c>
      <c r="QO6" s="167">
        <f>Seniori!QO6</f>
        <v>0</v>
      </c>
      <c r="QP6" s="167">
        <f>Seniori!QP6</f>
        <v>0</v>
      </c>
      <c r="QQ6" s="167">
        <f>Seniori!QQ6</f>
        <v>0</v>
      </c>
      <c r="QR6" s="167">
        <f>Seniori!QR6</f>
        <v>0</v>
      </c>
      <c r="QS6" s="167">
        <f>Seniori!QS6</f>
        <v>0</v>
      </c>
      <c r="QT6" s="167"/>
      <c r="QU6" s="167">
        <f>Seniori!QU6</f>
        <v>0</v>
      </c>
      <c r="QV6" s="167">
        <f>Seniori!QV6</f>
        <v>0</v>
      </c>
      <c r="QW6" s="167">
        <f>Seniori!QW6</f>
        <v>0</v>
      </c>
      <c r="QX6" s="167">
        <f>Seniori!QX6</f>
        <v>0</v>
      </c>
      <c r="QY6" s="167">
        <f>Seniori!QY6</f>
        <v>0</v>
      </c>
      <c r="QZ6" s="167">
        <f>Seniori!QZ6</f>
        <v>0</v>
      </c>
      <c r="RA6" s="167">
        <f>Seniori!RA6</f>
        <v>0</v>
      </c>
      <c r="RB6" s="167">
        <f>Seniori!RB6</f>
        <v>0</v>
      </c>
      <c r="RC6" s="167">
        <f>Seniori!RC6</f>
        <v>0</v>
      </c>
      <c r="RD6" s="167">
        <f>Seniori!RD6</f>
        <v>0</v>
      </c>
      <c r="RE6" s="167">
        <f>Seniori!RE6</f>
        <v>0</v>
      </c>
      <c r="RF6" s="167"/>
      <c r="RG6" s="167">
        <f>Seniori!RG6</f>
        <v>0</v>
      </c>
      <c r="RH6" s="167">
        <f>Seniori!RH6</f>
        <v>0</v>
      </c>
      <c r="RI6" s="167">
        <f>Seniori!RI6</f>
        <v>0</v>
      </c>
      <c r="RJ6" s="167">
        <f>Seniori!RJ6</f>
        <v>0</v>
      </c>
      <c r="RK6" s="167">
        <f>Seniori!RK6</f>
        <v>0</v>
      </c>
      <c r="RL6" s="167">
        <f>Seniori!RL6</f>
        <v>0</v>
      </c>
      <c r="RM6" s="167">
        <f>Seniori!RM6</f>
        <v>0</v>
      </c>
      <c r="RN6" s="167">
        <f>Seniori!RN6</f>
        <v>0</v>
      </c>
      <c r="RO6" s="167">
        <f>Seniori!RO6</f>
        <v>0</v>
      </c>
      <c r="RP6" s="167">
        <f>Seniori!RP6</f>
        <v>0</v>
      </c>
      <c r="RQ6" s="167">
        <f>Seniori!RQ6</f>
        <v>0</v>
      </c>
      <c r="RR6" s="167">
        <f>Seniori!RR6</f>
        <v>0</v>
      </c>
      <c r="RS6" s="167">
        <f>Seniori!RS6</f>
        <v>0</v>
      </c>
      <c r="RT6" s="167">
        <f>Seniori!RT6</f>
        <v>0</v>
      </c>
      <c r="RU6" s="167">
        <f>Seniori!RU6</f>
        <v>0</v>
      </c>
      <c r="RV6" s="167"/>
      <c r="RW6" s="167">
        <f>Seniori!RW6</f>
        <v>0</v>
      </c>
      <c r="RX6" s="167">
        <f>Seniori!RX6</f>
        <v>0</v>
      </c>
      <c r="RY6" s="167">
        <f>Seniori!RY6</f>
        <v>0</v>
      </c>
      <c r="RZ6" s="167">
        <f>Seniori!RZ6</f>
        <v>0</v>
      </c>
      <c r="SA6" s="167">
        <f>Seniori!SA6</f>
        <v>0</v>
      </c>
      <c r="SB6" s="167">
        <f>Seniori!SB6</f>
        <v>0</v>
      </c>
      <c r="SC6" s="167">
        <f>Seniori!SC6</f>
        <v>0</v>
      </c>
      <c r="SD6" s="167">
        <f>Seniori!SD6</f>
        <v>0</v>
      </c>
      <c r="SE6" s="167">
        <f>Seniori!SE6</f>
        <v>0</v>
      </c>
      <c r="SF6" s="167">
        <f>Seniori!SF6</f>
        <v>0</v>
      </c>
      <c r="SG6" s="167">
        <f>Seniori!SG6</f>
        <v>0</v>
      </c>
      <c r="SH6" s="167">
        <f>Seniori!SH6</f>
        <v>0</v>
      </c>
      <c r="SI6" s="167">
        <f>Seniori!SI6</f>
        <v>0</v>
      </c>
      <c r="SJ6" s="167">
        <f>Seniori!SJ6</f>
        <v>0</v>
      </c>
      <c r="SK6" s="167">
        <f>Seniori!SK6</f>
        <v>0</v>
      </c>
      <c r="SL6" s="167">
        <f>Seniori!SL6</f>
        <v>0</v>
      </c>
      <c r="SM6" s="167">
        <f>Seniori!SM6</f>
        <v>0</v>
      </c>
      <c r="SN6" s="167">
        <f>Seniori!SN6</f>
        <v>0</v>
      </c>
      <c r="SO6" s="167">
        <f>Seniori!SO6</f>
        <v>0</v>
      </c>
      <c r="SP6" s="167">
        <f>Seniori!SP6</f>
        <v>0</v>
      </c>
      <c r="SQ6" s="167">
        <f>Seniori!SQ6</f>
        <v>0</v>
      </c>
      <c r="SR6" s="167">
        <f>Seniori!SR6</f>
        <v>0</v>
      </c>
      <c r="SS6" s="167">
        <f>Seniori!SS6</f>
        <v>0</v>
      </c>
      <c r="ST6" s="167">
        <f>Seniori!ST6</f>
        <v>0</v>
      </c>
      <c r="SU6" s="167">
        <f>Seniori!SU6</f>
        <v>0</v>
      </c>
      <c r="SV6" s="167">
        <f>Seniori!SV6</f>
        <v>0</v>
      </c>
      <c r="SW6" s="167">
        <f>Seniori!SW6</f>
        <v>0</v>
      </c>
      <c r="SX6" s="167">
        <f>Seniori!SX6</f>
        <v>0</v>
      </c>
      <c r="SY6" s="167">
        <f>Seniori!SY6</f>
        <v>0</v>
      </c>
      <c r="SZ6" s="167">
        <f>Seniori!SZ6</f>
        <v>0</v>
      </c>
      <c r="TA6" s="167">
        <f>Seniori!TA6</f>
        <v>0</v>
      </c>
      <c r="TB6" s="167">
        <f>Seniori!TB6</f>
        <v>0</v>
      </c>
    </row>
    <row r="7" spans="1:522" ht="18" customHeight="1" x14ac:dyDescent="0.25">
      <c r="A7" s="228"/>
      <c r="B7" s="221"/>
      <c r="C7" s="221"/>
      <c r="D7" s="221"/>
      <c r="E7" s="221"/>
      <c r="F7" s="221"/>
      <c r="G7" s="221"/>
      <c r="H7" s="83"/>
      <c r="I7" s="224"/>
      <c r="J7" s="224"/>
      <c r="K7" s="168" t="str">
        <f>Seniori!K7</f>
        <v>Motešice</v>
      </c>
      <c r="L7" s="168"/>
      <c r="M7" s="168">
        <f>Seniori!M7</f>
        <v>0</v>
      </c>
      <c r="N7" s="168"/>
      <c r="O7" s="168">
        <f>Seniori!O7</f>
        <v>0</v>
      </c>
      <c r="P7" s="168">
        <f>Seniori!P7</f>
        <v>0</v>
      </c>
      <c r="Q7" s="168">
        <f>Seniori!Q7</f>
        <v>0</v>
      </c>
      <c r="R7" s="168">
        <f>Seniori!R7</f>
        <v>0</v>
      </c>
      <c r="S7" s="168">
        <f>Seniori!S7</f>
        <v>0</v>
      </c>
      <c r="T7" s="168">
        <f>Seniori!T7</f>
        <v>0</v>
      </c>
      <c r="U7" s="168">
        <f>Seniori!U7</f>
        <v>0</v>
      </c>
      <c r="V7" s="168">
        <f>Seniori!V7</f>
        <v>0</v>
      </c>
      <c r="W7" s="168">
        <f>Seniori!W7</f>
        <v>0</v>
      </c>
      <c r="X7" s="168">
        <f>Seniori!X7</f>
        <v>0</v>
      </c>
      <c r="Y7" s="168">
        <f>Seniori!Y7</f>
        <v>0</v>
      </c>
      <c r="Z7" s="168" t="str">
        <f>Seniori!Z7</f>
        <v>Motešice</v>
      </c>
      <c r="AA7" s="168"/>
      <c r="AB7" s="168">
        <f>Seniori!AB7</f>
        <v>0</v>
      </c>
      <c r="AC7" s="168">
        <f>Seniori!AC7</f>
        <v>0</v>
      </c>
      <c r="AD7" s="168">
        <f>Seniori!AD7</f>
        <v>0</v>
      </c>
      <c r="AE7" s="168">
        <f>Seniori!AE7</f>
        <v>0</v>
      </c>
      <c r="AF7" s="168">
        <f>Seniori!AF7</f>
        <v>0</v>
      </c>
      <c r="AG7" s="168" t="str">
        <f>Seniori!AG7</f>
        <v>Motešice</v>
      </c>
      <c r="AH7" s="168"/>
      <c r="AI7" s="168"/>
      <c r="AJ7" s="168">
        <f>Seniori!AJ7</f>
        <v>0</v>
      </c>
      <c r="AK7" s="168">
        <f>Seniori!AK7</f>
        <v>0</v>
      </c>
      <c r="AL7" s="168">
        <f>Seniori!AL7</f>
        <v>0</v>
      </c>
      <c r="AM7" s="168">
        <f>Seniori!AM7</f>
        <v>0</v>
      </c>
      <c r="AN7" s="168">
        <f>Seniori!AN7</f>
        <v>0</v>
      </c>
      <c r="AO7" s="168">
        <f>Seniori!AO7</f>
        <v>0</v>
      </c>
      <c r="AP7" s="168">
        <f>Seniori!AP7</f>
        <v>0</v>
      </c>
      <c r="AQ7" s="168"/>
      <c r="AR7" s="168">
        <f>Seniori!AR7</f>
        <v>0</v>
      </c>
      <c r="AS7" s="168">
        <f>Seniori!AS7</f>
        <v>0</v>
      </c>
      <c r="AT7" s="168">
        <f>Seniori!AT7</f>
        <v>0</v>
      </c>
      <c r="AU7" s="168"/>
      <c r="AV7" s="168" t="str">
        <f>Seniori!AV7</f>
        <v>Motešice</v>
      </c>
      <c r="AW7" s="168"/>
      <c r="AX7" s="168">
        <f>Seniori!AX7</f>
        <v>0</v>
      </c>
      <c r="AY7" s="168">
        <f>Seniori!AY7</f>
        <v>0</v>
      </c>
      <c r="AZ7" s="168">
        <f>Seniori!AZ7</f>
        <v>0</v>
      </c>
      <c r="BA7" s="168">
        <f>Seniori!BA7</f>
        <v>0</v>
      </c>
      <c r="BB7" s="168" t="str">
        <f>Seniori!BB7</f>
        <v>Motešice CDI</v>
      </c>
      <c r="BC7" s="168"/>
      <c r="BD7" s="168"/>
      <c r="BE7" s="168">
        <f>Seniori!BE7</f>
        <v>0</v>
      </c>
      <c r="BF7" s="168">
        <f>Seniori!BF7</f>
        <v>0</v>
      </c>
      <c r="BG7" s="168">
        <f>Seniori!BG7</f>
        <v>0</v>
      </c>
      <c r="BH7" s="168" t="str">
        <f>Seniori!BH7</f>
        <v>Motešice</v>
      </c>
      <c r="BI7" s="168"/>
      <c r="BJ7" s="168">
        <f>Seniori!BJ7</f>
        <v>0</v>
      </c>
      <c r="BK7" s="168">
        <f>Seniori!BK7</f>
        <v>0</v>
      </c>
      <c r="BL7" s="168"/>
      <c r="BM7" s="168"/>
      <c r="BN7" s="168">
        <f>Seniori!BN7</f>
        <v>0</v>
      </c>
      <c r="BO7" s="168">
        <f>Seniori!BO7</f>
        <v>0</v>
      </c>
      <c r="BP7" s="168">
        <f>Seniori!BP7</f>
        <v>0</v>
      </c>
      <c r="BQ7" s="168">
        <f>Seniori!BQ7</f>
        <v>0</v>
      </c>
      <c r="BR7" s="168">
        <f>Seniori!BR7</f>
        <v>0</v>
      </c>
      <c r="BS7" s="168">
        <f>Seniori!BS7</f>
        <v>0</v>
      </c>
      <c r="BT7" s="168">
        <f>Seniori!BT7</f>
        <v>0</v>
      </c>
      <c r="BU7" s="168">
        <f>Seniori!BU7</f>
        <v>0</v>
      </c>
      <c r="BV7" s="168">
        <f>Seniori!BV7</f>
        <v>0</v>
      </c>
      <c r="BW7" s="168">
        <f>Seniori!BW7</f>
        <v>0</v>
      </c>
      <c r="BX7" s="168">
        <f>Seniori!BX7</f>
        <v>0</v>
      </c>
      <c r="BY7" s="168"/>
      <c r="BZ7" s="168"/>
      <c r="CA7" s="168">
        <f>Seniori!CA7</f>
        <v>0</v>
      </c>
      <c r="CB7" s="168">
        <f>Seniori!CB7</f>
        <v>0</v>
      </c>
      <c r="CC7" s="168">
        <f>Seniori!CC7</f>
        <v>0</v>
      </c>
      <c r="CD7" s="168">
        <f>Seniori!CD7</f>
        <v>0</v>
      </c>
      <c r="CE7" s="168">
        <f>Seniori!CE7</f>
        <v>0</v>
      </c>
      <c r="CF7" s="168">
        <f>Seniori!CF7</f>
        <v>0</v>
      </c>
      <c r="CG7" s="168">
        <f>Seniori!CG7</f>
        <v>0</v>
      </c>
      <c r="CH7" s="168">
        <f>Seniori!CH7</f>
        <v>0</v>
      </c>
      <c r="CI7" s="168">
        <f>Seniori!CI7</f>
        <v>0</v>
      </c>
      <c r="CJ7" s="168"/>
      <c r="CK7" s="168">
        <f>Seniori!CK7</f>
        <v>0</v>
      </c>
      <c r="CL7" s="168">
        <f>Seniori!CL7</f>
        <v>0</v>
      </c>
      <c r="CM7" s="168">
        <f>Seniori!CM7</f>
        <v>0</v>
      </c>
      <c r="CN7" s="168">
        <f>Seniori!CN7</f>
        <v>0</v>
      </c>
      <c r="CO7" s="168">
        <f>Seniori!CO7</f>
        <v>0</v>
      </c>
      <c r="CP7" s="168">
        <f>Seniori!CP7</f>
        <v>0</v>
      </c>
      <c r="CQ7" s="168">
        <f>Seniori!CQ7</f>
        <v>0</v>
      </c>
      <c r="CR7" s="168">
        <f>Seniori!CR7</f>
        <v>0</v>
      </c>
      <c r="CS7" s="168">
        <f>Seniori!CS7</f>
        <v>0</v>
      </c>
      <c r="CT7" s="168">
        <f>Seniori!CT7</f>
        <v>0</v>
      </c>
      <c r="CU7" s="168">
        <f>Seniori!CU7</f>
        <v>0</v>
      </c>
      <c r="CV7" s="168">
        <f>Seniori!CV7</f>
        <v>0</v>
      </c>
      <c r="CW7" s="168">
        <f>Seniori!CW7</f>
        <v>0</v>
      </c>
      <c r="CX7" s="168">
        <f>Seniori!CX7</f>
        <v>0</v>
      </c>
      <c r="CY7" s="168">
        <f>Seniori!CY7</f>
        <v>0</v>
      </c>
      <c r="CZ7" s="168">
        <f>Seniori!CZ7</f>
        <v>0</v>
      </c>
      <c r="DA7" s="168"/>
      <c r="DB7" s="168"/>
      <c r="DC7" s="168">
        <f>Seniori!DC7</f>
        <v>0</v>
      </c>
      <c r="DD7" s="168"/>
      <c r="DE7" s="168"/>
      <c r="DF7" s="168">
        <f>Seniori!DF7</f>
        <v>0</v>
      </c>
      <c r="DG7" s="168">
        <f>Seniori!DG7</f>
        <v>0</v>
      </c>
      <c r="DH7" s="168">
        <f>Seniori!DH7</f>
        <v>0</v>
      </c>
      <c r="DI7" s="168">
        <f>Seniori!DI7</f>
        <v>0</v>
      </c>
      <c r="DJ7" s="168">
        <f>Seniori!DJ7</f>
        <v>0</v>
      </c>
      <c r="DK7" s="168">
        <f>Seniori!DK7</f>
        <v>0</v>
      </c>
      <c r="DL7" s="168">
        <f>Seniori!DL7</f>
        <v>0</v>
      </c>
      <c r="DM7" s="168">
        <f>Seniori!DM7</f>
        <v>0</v>
      </c>
      <c r="DN7" s="168">
        <f>Seniori!DN7</f>
        <v>0</v>
      </c>
      <c r="DO7" s="168">
        <f>Seniori!DO7</f>
        <v>0</v>
      </c>
      <c r="DP7" s="168">
        <f>Seniori!DP7</f>
        <v>0</v>
      </c>
      <c r="DQ7" s="168">
        <f>Seniori!DQ7</f>
        <v>0</v>
      </c>
      <c r="DR7" s="168">
        <f>Seniori!DR7</f>
        <v>0</v>
      </c>
      <c r="DS7" s="168"/>
      <c r="DT7" s="168"/>
      <c r="DU7" s="168">
        <f>Seniori!DU7</f>
        <v>0</v>
      </c>
      <c r="DV7" s="168">
        <f>Seniori!DV7</f>
        <v>0</v>
      </c>
      <c r="DW7" s="168">
        <f>Seniori!DW7</f>
        <v>0</v>
      </c>
      <c r="DX7" s="168">
        <f>Seniori!DX7</f>
        <v>0</v>
      </c>
      <c r="DY7" s="168">
        <f>Seniori!DY7</f>
        <v>0</v>
      </c>
      <c r="DZ7" s="168">
        <f>Seniori!DZ7</f>
        <v>0</v>
      </c>
      <c r="EA7" s="168">
        <f>Seniori!EA7</f>
        <v>0</v>
      </c>
      <c r="EB7" s="168">
        <f>Seniori!EB7</f>
        <v>0</v>
      </c>
      <c r="EC7" s="168"/>
      <c r="ED7" s="168">
        <f>Seniori!ED7</f>
        <v>0</v>
      </c>
      <c r="EE7" s="168"/>
      <c r="EF7" s="168">
        <f>Seniori!EF7</f>
        <v>0</v>
      </c>
      <c r="EG7" s="168">
        <f>Seniori!EG7</f>
        <v>0</v>
      </c>
      <c r="EH7" s="168"/>
      <c r="EI7" s="168">
        <f>Seniori!EI7</f>
        <v>0</v>
      </c>
      <c r="EJ7" s="168">
        <f>Seniori!EJ7</f>
        <v>0</v>
      </c>
      <c r="EK7" s="168">
        <f>Seniori!EK7</f>
        <v>0</v>
      </c>
      <c r="EL7" s="168">
        <f>Seniori!EL7</f>
        <v>0</v>
      </c>
      <c r="EM7" s="168">
        <f>Seniori!EM7</f>
        <v>0</v>
      </c>
      <c r="EN7" s="168">
        <f>Seniori!EN7</f>
        <v>0</v>
      </c>
      <c r="EO7" s="168">
        <f>Seniori!EO7</f>
        <v>0</v>
      </c>
      <c r="EP7" s="168">
        <f>Seniori!EP7</f>
        <v>0</v>
      </c>
      <c r="EQ7" s="168">
        <f>Seniori!EQ7</f>
        <v>0</v>
      </c>
      <c r="ER7" s="168">
        <f>Seniori!ER7</f>
        <v>0</v>
      </c>
      <c r="ES7" s="168">
        <f>Seniori!ES7</f>
        <v>0</v>
      </c>
      <c r="ET7" s="168">
        <f>Seniori!ET7</f>
        <v>0</v>
      </c>
      <c r="EU7" s="168">
        <f>Seniori!EU7</f>
        <v>0</v>
      </c>
      <c r="EV7" s="168">
        <f>Seniori!EV7</f>
        <v>0</v>
      </c>
      <c r="EW7" s="168">
        <f>Seniori!EW7</f>
        <v>0</v>
      </c>
      <c r="EX7" s="168">
        <f>Seniori!EX7</f>
        <v>0</v>
      </c>
      <c r="EY7" s="168">
        <f>Seniori!EY7</f>
        <v>0</v>
      </c>
      <c r="EZ7" s="168">
        <f>Seniori!EZ7</f>
        <v>0</v>
      </c>
      <c r="FA7" s="168">
        <f>Seniori!FA7</f>
        <v>0</v>
      </c>
      <c r="FB7" s="168">
        <f>Seniori!FB7</f>
        <v>0</v>
      </c>
      <c r="FC7" s="168"/>
      <c r="FD7" s="168">
        <f>Seniori!FD7</f>
        <v>0</v>
      </c>
      <c r="FE7" s="168"/>
      <c r="FF7" s="168"/>
      <c r="FG7" s="168"/>
      <c r="FH7" s="168">
        <f>Seniori!FH7</f>
        <v>0</v>
      </c>
      <c r="FI7" s="168"/>
      <c r="FJ7" s="168"/>
      <c r="FK7" s="168">
        <f>Seniori!FK7</f>
        <v>0</v>
      </c>
      <c r="FL7" s="168">
        <f>Seniori!FL7</f>
        <v>0</v>
      </c>
      <c r="FM7" s="168">
        <f>Seniori!FM7</f>
        <v>0</v>
      </c>
      <c r="FN7" s="168">
        <f>Seniori!FN7</f>
        <v>0</v>
      </c>
      <c r="FO7" s="168"/>
      <c r="FP7" s="168"/>
      <c r="FQ7" s="168"/>
      <c r="FR7" s="168">
        <f>Seniori!FR7</f>
        <v>0</v>
      </c>
      <c r="FS7" s="168">
        <f>Seniori!FS7</f>
        <v>0</v>
      </c>
      <c r="FT7" s="168">
        <f>Seniori!FT7</f>
        <v>0</v>
      </c>
      <c r="FU7" s="168">
        <f>Seniori!FU7</f>
        <v>0</v>
      </c>
      <c r="FV7" s="168">
        <f>Seniori!FV7</f>
        <v>0</v>
      </c>
      <c r="FW7" s="168">
        <f>Seniori!FW7</f>
        <v>0</v>
      </c>
      <c r="FX7" s="168">
        <f>Seniori!FX7</f>
        <v>0</v>
      </c>
      <c r="FY7" s="168">
        <f>Seniori!FY7</f>
        <v>0</v>
      </c>
      <c r="FZ7" s="168"/>
      <c r="GA7" s="168"/>
      <c r="GB7" s="168"/>
      <c r="GC7" s="168">
        <f>Seniori!GC7</f>
        <v>0</v>
      </c>
      <c r="GD7" s="168"/>
      <c r="GE7" s="168"/>
      <c r="GF7" s="168"/>
      <c r="GG7" s="168">
        <f>Seniori!GG7</f>
        <v>0</v>
      </c>
      <c r="GH7" s="168">
        <f>Seniori!GH7</f>
        <v>0</v>
      </c>
      <c r="GI7" s="168">
        <f>Seniori!GI7</f>
        <v>0</v>
      </c>
      <c r="GJ7" s="168">
        <f>Seniori!GJ7</f>
        <v>0</v>
      </c>
      <c r="GK7" s="168">
        <f>Seniori!GK7</f>
        <v>0</v>
      </c>
      <c r="GL7" s="168">
        <f>Seniori!GL7</f>
        <v>0</v>
      </c>
      <c r="GM7" s="168">
        <f>Seniori!GM7</f>
        <v>0</v>
      </c>
      <c r="GN7" s="168">
        <f>Seniori!GN7</f>
        <v>0</v>
      </c>
      <c r="GO7" s="168">
        <f>Seniori!GO7</f>
        <v>0</v>
      </c>
      <c r="GP7" s="168">
        <f>Seniori!GP7</f>
        <v>0</v>
      </c>
      <c r="GQ7" s="168"/>
      <c r="GR7" s="168"/>
      <c r="GS7" s="168">
        <f>Seniori!GS7</f>
        <v>0</v>
      </c>
      <c r="GT7" s="168">
        <f>Seniori!GT7</f>
        <v>0</v>
      </c>
      <c r="GU7" s="168">
        <f>Seniori!GU7</f>
        <v>0</v>
      </c>
      <c r="GV7" s="168">
        <f>Seniori!GV7</f>
        <v>0</v>
      </c>
      <c r="GW7" s="168">
        <f>Seniori!GW7</f>
        <v>0</v>
      </c>
      <c r="GX7" s="168">
        <f>Seniori!GX7</f>
        <v>0</v>
      </c>
      <c r="GY7" s="168">
        <f>Seniori!GY7</f>
        <v>0</v>
      </c>
      <c r="GZ7" s="168">
        <f>Seniori!GZ7</f>
        <v>0</v>
      </c>
      <c r="HA7" s="168"/>
      <c r="HB7" s="168">
        <f>Seniori!HB7</f>
        <v>0</v>
      </c>
      <c r="HC7" s="168">
        <f>Seniori!HC7</f>
        <v>0</v>
      </c>
      <c r="HD7" s="168">
        <f>Seniori!HD7</f>
        <v>0</v>
      </c>
      <c r="HE7" s="168">
        <f>Seniori!HE7</f>
        <v>0</v>
      </c>
      <c r="HF7" s="168">
        <f>Seniori!HF7</f>
        <v>0</v>
      </c>
      <c r="HG7" s="168">
        <f>Seniori!HG7</f>
        <v>0</v>
      </c>
      <c r="HH7" s="168">
        <f>Seniori!HH7</f>
        <v>0</v>
      </c>
      <c r="HI7" s="168">
        <f>Seniori!HI7</f>
        <v>0</v>
      </c>
      <c r="HJ7" s="168">
        <f>Seniori!HJ7</f>
        <v>0</v>
      </c>
      <c r="HK7" s="168">
        <f>Seniori!HK7</f>
        <v>0</v>
      </c>
      <c r="HL7" s="168">
        <f>Seniori!HL7</f>
        <v>0</v>
      </c>
      <c r="HM7" s="168">
        <f>Seniori!HM7</f>
        <v>0</v>
      </c>
      <c r="HN7" s="168">
        <f>Seniori!HN7</f>
        <v>0</v>
      </c>
      <c r="HO7" s="168">
        <f>Seniori!HO7</f>
        <v>0</v>
      </c>
      <c r="HP7" s="168">
        <f>Seniori!HP7</f>
        <v>0</v>
      </c>
      <c r="HQ7" s="168">
        <f>Seniori!HQ7</f>
        <v>0</v>
      </c>
      <c r="HR7" s="168">
        <f>Seniori!HR7</f>
        <v>0</v>
      </c>
      <c r="HS7" s="168">
        <f>Seniori!HS7</f>
        <v>0</v>
      </c>
      <c r="HT7" s="168">
        <f>Seniori!HT7</f>
        <v>0</v>
      </c>
      <c r="HU7" s="168">
        <f>Seniori!HU7</f>
        <v>0</v>
      </c>
      <c r="HV7" s="168"/>
      <c r="HW7" s="168"/>
      <c r="HX7" s="168">
        <f>Seniori!HX7</f>
        <v>0</v>
      </c>
      <c r="HY7" s="168">
        <f>Seniori!HY7</f>
        <v>0</v>
      </c>
      <c r="HZ7" s="168">
        <f>Seniori!HZ7</f>
        <v>0</v>
      </c>
      <c r="IA7" s="168">
        <f>Seniori!IA7</f>
        <v>0</v>
      </c>
      <c r="IB7" s="168">
        <f>Seniori!IB7</f>
        <v>0</v>
      </c>
      <c r="IC7" s="168">
        <f>Seniori!IC7</f>
        <v>0</v>
      </c>
      <c r="ID7" s="168">
        <f>Seniori!ID7</f>
        <v>0</v>
      </c>
      <c r="IE7" s="168"/>
      <c r="IF7" s="168">
        <f>Seniori!IF7</f>
        <v>0</v>
      </c>
      <c r="IG7" s="168">
        <f>Seniori!IG7</f>
        <v>0</v>
      </c>
      <c r="IH7" s="168">
        <f>Seniori!IH7</f>
        <v>0</v>
      </c>
      <c r="II7" s="168">
        <f>Seniori!II7</f>
        <v>0</v>
      </c>
      <c r="IJ7" s="168">
        <f>Seniori!IJ7</f>
        <v>0</v>
      </c>
      <c r="IK7" s="168">
        <f>Seniori!IK7</f>
        <v>0</v>
      </c>
      <c r="IL7" s="168">
        <f>Seniori!IL7</f>
        <v>0</v>
      </c>
      <c r="IM7" s="168">
        <f>Seniori!IM7</f>
        <v>0</v>
      </c>
      <c r="IN7" s="168">
        <f>Seniori!IN7</f>
        <v>0</v>
      </c>
      <c r="IO7" s="168">
        <f>Seniori!IO7</f>
        <v>0</v>
      </c>
      <c r="IP7" s="168">
        <f>Seniori!IP7</f>
        <v>0</v>
      </c>
      <c r="IQ7" s="168">
        <f>Seniori!IQ7</f>
        <v>0</v>
      </c>
      <c r="IR7" s="168">
        <f>Seniori!IR7</f>
        <v>0</v>
      </c>
      <c r="IS7" s="168"/>
      <c r="IT7" s="168"/>
      <c r="IU7" s="168">
        <f>Seniori!IU7</f>
        <v>0</v>
      </c>
      <c r="IV7" s="168">
        <f>Seniori!IV7</f>
        <v>0</v>
      </c>
      <c r="IW7" s="168">
        <f>Seniori!IW7</f>
        <v>0</v>
      </c>
      <c r="IX7" s="168">
        <f>Seniori!IX7</f>
        <v>0</v>
      </c>
      <c r="IY7" s="168">
        <f>Seniori!IY7</f>
        <v>0</v>
      </c>
      <c r="IZ7" s="168">
        <f>Seniori!IZ7</f>
        <v>0</v>
      </c>
      <c r="JA7" s="168">
        <f>Seniori!JA7</f>
        <v>0</v>
      </c>
      <c r="JB7" s="168">
        <f>Seniori!JB7</f>
        <v>0</v>
      </c>
      <c r="JC7" s="168">
        <f>Seniori!JC7</f>
        <v>0</v>
      </c>
      <c r="JD7" s="168">
        <f>Seniori!JD7</f>
        <v>0</v>
      </c>
      <c r="JE7" s="168">
        <f>Seniori!JE7</f>
        <v>0</v>
      </c>
      <c r="JF7" s="168">
        <f>Seniori!JF7</f>
        <v>0</v>
      </c>
      <c r="JG7" s="168">
        <f>Seniori!JG7</f>
        <v>0</v>
      </c>
      <c r="JH7" s="168">
        <f>Seniori!JH7</f>
        <v>0</v>
      </c>
      <c r="JI7" s="168">
        <f>Seniori!JI7</f>
        <v>0</v>
      </c>
      <c r="JJ7" s="168">
        <f>Seniori!JJ7</f>
        <v>0</v>
      </c>
      <c r="JK7" s="168">
        <f>Seniori!JK7</f>
        <v>0</v>
      </c>
      <c r="JL7" s="168"/>
      <c r="JM7" s="168">
        <f>Seniori!JM7</f>
        <v>0</v>
      </c>
      <c r="JN7" s="168">
        <f>Seniori!JN7</f>
        <v>0</v>
      </c>
      <c r="JO7" s="168"/>
      <c r="JP7" s="168">
        <f>Seniori!JP7</f>
        <v>0</v>
      </c>
      <c r="JQ7" s="168">
        <f>Seniori!JQ7</f>
        <v>0</v>
      </c>
      <c r="JR7" s="168">
        <f>Seniori!JR7</f>
        <v>0</v>
      </c>
      <c r="JS7" s="168">
        <f>Seniori!JS7</f>
        <v>0</v>
      </c>
      <c r="JT7" s="168">
        <f>Seniori!JT7</f>
        <v>0</v>
      </c>
      <c r="JU7" s="168">
        <f>Seniori!JU7</f>
        <v>0</v>
      </c>
      <c r="JV7" s="168">
        <f>Seniori!JV7</f>
        <v>0</v>
      </c>
      <c r="JW7" s="168">
        <f>Seniori!JW7</f>
        <v>0</v>
      </c>
      <c r="JX7" s="168">
        <f>Seniori!JX7</f>
        <v>0</v>
      </c>
      <c r="JY7" s="168">
        <f>Seniori!JY7</f>
        <v>0</v>
      </c>
      <c r="JZ7" s="168">
        <f>Seniori!JZ7</f>
        <v>0</v>
      </c>
      <c r="KA7" s="168">
        <f>Seniori!KA7</f>
        <v>0</v>
      </c>
      <c r="KB7" s="168">
        <f>Seniori!KB7</f>
        <v>0</v>
      </c>
      <c r="KC7" s="168"/>
      <c r="KD7" s="168">
        <f>Seniori!KD7</f>
        <v>0</v>
      </c>
      <c r="KE7" s="168"/>
      <c r="KF7" s="168">
        <f>Seniori!KF7</f>
        <v>0</v>
      </c>
      <c r="KG7" s="168"/>
      <c r="KH7" s="168"/>
      <c r="KI7" s="168"/>
      <c r="KJ7" s="168">
        <f>Seniori!KJ7</f>
        <v>0</v>
      </c>
      <c r="KK7" s="168">
        <f>Seniori!KK7</f>
        <v>0</v>
      </c>
      <c r="KL7" s="168">
        <f>Seniori!KL7</f>
        <v>0</v>
      </c>
      <c r="KM7" s="168">
        <f>Seniori!KM7</f>
        <v>0</v>
      </c>
      <c r="KN7" s="168">
        <f>Seniori!KN7</f>
        <v>0</v>
      </c>
      <c r="KO7" s="168">
        <f>Seniori!KO7</f>
        <v>0</v>
      </c>
      <c r="KP7" s="168">
        <f>Seniori!KP7</f>
        <v>0</v>
      </c>
      <c r="KQ7" s="168">
        <f>Seniori!KQ7</f>
        <v>0</v>
      </c>
      <c r="KR7" s="168">
        <f>Seniori!KR7</f>
        <v>0</v>
      </c>
      <c r="KS7" s="168">
        <f>Seniori!KS7</f>
        <v>0</v>
      </c>
      <c r="KT7" s="168">
        <f>Seniori!KT7</f>
        <v>0</v>
      </c>
      <c r="KU7" s="168">
        <f>Seniori!KU7</f>
        <v>0</v>
      </c>
      <c r="KV7" s="168"/>
      <c r="KW7" s="168"/>
      <c r="KX7" s="168">
        <f>Seniori!KX7</f>
        <v>0</v>
      </c>
      <c r="KY7" s="168">
        <f>Seniori!KY7</f>
        <v>0</v>
      </c>
      <c r="KZ7" s="168">
        <f>Seniori!KZ7</f>
        <v>0</v>
      </c>
      <c r="LA7" s="168">
        <f>Seniori!LA7</f>
        <v>0</v>
      </c>
      <c r="LB7" s="168">
        <f>Seniori!LB7</f>
        <v>0</v>
      </c>
      <c r="LC7" s="168">
        <f>Seniori!LC7</f>
        <v>0</v>
      </c>
      <c r="LD7" s="168">
        <f>Seniori!LD7</f>
        <v>0</v>
      </c>
      <c r="LE7" s="168">
        <f>Seniori!LE7</f>
        <v>0</v>
      </c>
      <c r="LF7" s="168">
        <f>Seniori!LF7</f>
        <v>0</v>
      </c>
      <c r="LG7" s="168">
        <f>Seniori!LG7</f>
        <v>0</v>
      </c>
      <c r="LH7" s="168">
        <f>Seniori!LH7</f>
        <v>0</v>
      </c>
      <c r="LI7" s="168">
        <f>Seniori!LI7</f>
        <v>0</v>
      </c>
      <c r="LJ7" s="168">
        <f>Seniori!LJ7</f>
        <v>0</v>
      </c>
      <c r="LK7" s="168">
        <f>Seniori!LK7</f>
        <v>0</v>
      </c>
      <c r="LL7" s="168">
        <f>Seniori!LL7</f>
        <v>0</v>
      </c>
      <c r="LM7" s="168">
        <f>Seniori!LM7</f>
        <v>0</v>
      </c>
      <c r="LN7" s="168">
        <f>Seniori!LN7</f>
        <v>0</v>
      </c>
      <c r="LO7" s="168">
        <f>Seniori!LO7</f>
        <v>0</v>
      </c>
      <c r="LP7" s="168"/>
      <c r="LQ7" s="168"/>
      <c r="LR7" s="168"/>
      <c r="LS7" s="168">
        <f>Seniori!LS7</f>
        <v>0</v>
      </c>
      <c r="LT7" s="168">
        <f>Seniori!LT7</f>
        <v>0</v>
      </c>
      <c r="LU7" s="168"/>
      <c r="LV7" s="168"/>
      <c r="LW7" s="168"/>
      <c r="LX7" s="168">
        <f>Seniori!LX7</f>
        <v>0</v>
      </c>
      <c r="LY7" s="168">
        <f>Seniori!LY7</f>
        <v>0</v>
      </c>
      <c r="LZ7" s="168"/>
      <c r="MA7" s="168">
        <f>Seniori!MA7</f>
        <v>0</v>
      </c>
      <c r="MB7" s="168">
        <f>Seniori!MB7</f>
        <v>0</v>
      </c>
      <c r="MC7" s="168">
        <f>Seniori!MC7</f>
        <v>0</v>
      </c>
      <c r="MD7" s="168">
        <f>Seniori!MD7</f>
        <v>0</v>
      </c>
      <c r="ME7" s="168">
        <f>Seniori!ME7</f>
        <v>0</v>
      </c>
      <c r="MF7" s="168"/>
      <c r="MG7" s="168">
        <f>Seniori!MG7</f>
        <v>0</v>
      </c>
      <c r="MH7" s="168">
        <f>Seniori!MH7</f>
        <v>0</v>
      </c>
      <c r="MI7" s="168">
        <f>Seniori!MI7</f>
        <v>0</v>
      </c>
      <c r="MJ7" s="168">
        <f>Seniori!MJ7</f>
        <v>0</v>
      </c>
      <c r="MK7" s="168">
        <f>Seniori!MK7</f>
        <v>0</v>
      </c>
      <c r="ML7" s="168">
        <f>Seniori!ML7</f>
        <v>0</v>
      </c>
      <c r="MM7" s="168">
        <f>Seniori!MM7</f>
        <v>0</v>
      </c>
      <c r="MN7" s="168">
        <f>Seniori!MN7</f>
        <v>0</v>
      </c>
      <c r="MO7" s="168">
        <f>Seniori!MO7</f>
        <v>0</v>
      </c>
      <c r="MP7" s="168">
        <f>Seniori!MP7</f>
        <v>0</v>
      </c>
      <c r="MQ7" s="168">
        <f>Seniori!MQ7</f>
        <v>0</v>
      </c>
      <c r="MR7" s="168">
        <f>Seniori!MR7</f>
        <v>0</v>
      </c>
      <c r="MS7" s="168">
        <f>Seniori!MS7</f>
        <v>0</v>
      </c>
      <c r="MT7" s="168">
        <f>Seniori!MT7</f>
        <v>0</v>
      </c>
      <c r="MU7" s="168">
        <f>Seniori!MU7</f>
        <v>0</v>
      </c>
      <c r="MV7" s="168">
        <f>Seniori!MV7</f>
        <v>0</v>
      </c>
      <c r="MW7" s="168">
        <f>Seniori!MW7</f>
        <v>0</v>
      </c>
      <c r="MX7" s="168">
        <f>Seniori!MX7</f>
        <v>0</v>
      </c>
      <c r="MY7" s="168"/>
      <c r="MZ7" s="168"/>
      <c r="NA7" s="168"/>
      <c r="NB7" s="168">
        <f>Seniori!NB7</f>
        <v>0</v>
      </c>
      <c r="NC7" s="168">
        <f>Seniori!NC7</f>
        <v>0</v>
      </c>
      <c r="ND7" s="168">
        <f>Seniori!ND7</f>
        <v>0</v>
      </c>
      <c r="NE7" s="168">
        <f>Seniori!NE7</f>
        <v>0</v>
      </c>
      <c r="NF7" s="168">
        <f>Seniori!NF7</f>
        <v>0</v>
      </c>
      <c r="NG7" s="168">
        <f>Seniori!NG7</f>
        <v>0</v>
      </c>
      <c r="NH7" s="168">
        <f>Seniori!NH7</f>
        <v>0</v>
      </c>
      <c r="NI7" s="168">
        <f>Seniori!NI7</f>
        <v>0</v>
      </c>
      <c r="NJ7" s="168">
        <f>Seniori!NJ7</f>
        <v>0</v>
      </c>
      <c r="NK7" s="168">
        <f>Seniori!NK7</f>
        <v>0</v>
      </c>
      <c r="NL7" s="168">
        <f>Seniori!NL7</f>
        <v>0</v>
      </c>
      <c r="NM7" s="168">
        <f>Seniori!NM7</f>
        <v>0</v>
      </c>
      <c r="NN7" s="168">
        <f>Seniori!NN7</f>
        <v>0</v>
      </c>
      <c r="NO7" s="168">
        <f>Seniori!NO7</f>
        <v>0</v>
      </c>
      <c r="NP7" s="168"/>
      <c r="NQ7" s="168"/>
      <c r="NR7" s="168">
        <f>Seniori!NR7</f>
        <v>0</v>
      </c>
      <c r="NS7" s="168">
        <f>Seniori!NS7</f>
        <v>0</v>
      </c>
      <c r="NT7" s="168">
        <f>Seniori!NT7</f>
        <v>0</v>
      </c>
      <c r="NU7" s="168">
        <f>Seniori!NU7</f>
        <v>0</v>
      </c>
      <c r="NV7" s="168">
        <f>Seniori!NV7</f>
        <v>0</v>
      </c>
      <c r="NW7" s="168">
        <f>Seniori!NW7</f>
        <v>0</v>
      </c>
      <c r="NX7" s="168">
        <f>Seniori!NX7</f>
        <v>0</v>
      </c>
      <c r="NY7" s="168">
        <f>Seniori!NY7</f>
        <v>0</v>
      </c>
      <c r="NZ7" s="168">
        <f>Seniori!NZ7</f>
        <v>0</v>
      </c>
      <c r="OA7" s="168">
        <f>Seniori!OA7</f>
        <v>0</v>
      </c>
      <c r="OB7" s="168"/>
      <c r="OC7" s="168"/>
      <c r="OD7" s="168">
        <f>Seniori!OD7</f>
        <v>0</v>
      </c>
      <c r="OE7" s="168">
        <f>Seniori!OE7</f>
        <v>0</v>
      </c>
      <c r="OF7" s="168">
        <f>Seniori!OF7</f>
        <v>0</v>
      </c>
      <c r="OG7" s="168">
        <f>Seniori!OG7</f>
        <v>0</v>
      </c>
      <c r="OH7" s="168">
        <f>Seniori!OH7</f>
        <v>0</v>
      </c>
      <c r="OI7" s="168">
        <f>Seniori!OI7</f>
        <v>0</v>
      </c>
      <c r="OJ7" s="168">
        <f>Seniori!OJ7</f>
        <v>0</v>
      </c>
      <c r="OK7" s="168">
        <f>Seniori!OK7</f>
        <v>0</v>
      </c>
      <c r="OL7" s="168">
        <f>Seniori!OL7</f>
        <v>0</v>
      </c>
      <c r="OM7" s="168"/>
      <c r="ON7" s="168">
        <f>Seniori!ON7</f>
        <v>0</v>
      </c>
      <c r="OO7" s="168"/>
      <c r="OP7" s="168">
        <f>Seniori!OP7</f>
        <v>0</v>
      </c>
      <c r="OQ7" s="168"/>
      <c r="OR7" s="168">
        <f>Seniori!OR7</f>
        <v>0</v>
      </c>
      <c r="OS7" s="168"/>
      <c r="OT7" s="168"/>
      <c r="OU7" s="168"/>
      <c r="OV7" s="168">
        <f>Seniori!OV7</f>
        <v>0</v>
      </c>
      <c r="OW7" s="168">
        <f>Seniori!OW7</f>
        <v>0</v>
      </c>
      <c r="OX7" s="168"/>
      <c r="OY7" s="168"/>
      <c r="OZ7" s="168"/>
      <c r="PA7" s="168">
        <f>Seniori!PA7</f>
        <v>0</v>
      </c>
      <c r="PB7" s="168">
        <f>Seniori!PB7</f>
        <v>0</v>
      </c>
      <c r="PC7" s="168">
        <f>Seniori!PC7</f>
        <v>0</v>
      </c>
      <c r="PD7" s="168">
        <f>Seniori!PD7</f>
        <v>0</v>
      </c>
      <c r="PE7" s="168">
        <f>Seniori!PE7</f>
        <v>0</v>
      </c>
      <c r="PF7" s="168">
        <f>Seniori!PF7</f>
        <v>0</v>
      </c>
      <c r="PG7" s="168"/>
      <c r="PH7" s="168">
        <f>Seniori!PH7</f>
        <v>0</v>
      </c>
      <c r="PI7" s="168">
        <f>Seniori!PI7</f>
        <v>0</v>
      </c>
      <c r="PJ7" s="168">
        <f>Seniori!PJ7</f>
        <v>0</v>
      </c>
      <c r="PK7" s="168">
        <f>Seniori!PK7</f>
        <v>0</v>
      </c>
      <c r="PL7" s="168">
        <f>Seniori!PL7</f>
        <v>0</v>
      </c>
      <c r="PM7" s="168">
        <f>Seniori!PM7</f>
        <v>0</v>
      </c>
      <c r="PN7" s="168">
        <f>Seniori!PN7</f>
        <v>0</v>
      </c>
      <c r="PO7" s="168">
        <f>Seniori!PO7</f>
        <v>0</v>
      </c>
      <c r="PP7" s="168">
        <f>Seniori!PP7</f>
        <v>0</v>
      </c>
      <c r="PQ7" s="168">
        <f>Seniori!PQ7</f>
        <v>0</v>
      </c>
      <c r="PR7" s="168">
        <f>Seniori!PR7</f>
        <v>0</v>
      </c>
      <c r="PS7" s="168">
        <f>Seniori!PS7</f>
        <v>0</v>
      </c>
      <c r="PT7" s="168">
        <f>Seniori!PT7</f>
        <v>0</v>
      </c>
      <c r="PU7" s="168">
        <f>Seniori!PU7</f>
        <v>0</v>
      </c>
      <c r="PV7" s="168">
        <f>Seniori!PV7</f>
        <v>0</v>
      </c>
      <c r="PW7" s="168">
        <f>Seniori!PW7</f>
        <v>0</v>
      </c>
      <c r="PX7" s="168">
        <f>Seniori!PX7</f>
        <v>0</v>
      </c>
      <c r="PY7" s="168">
        <f>Seniori!PY7</f>
        <v>0</v>
      </c>
      <c r="PZ7" s="168">
        <f>Seniori!PZ7</f>
        <v>0</v>
      </c>
      <c r="QA7" s="168">
        <f>Seniori!QA7</f>
        <v>0</v>
      </c>
      <c r="QB7" s="168">
        <f>Seniori!QB7</f>
        <v>0</v>
      </c>
      <c r="QC7" s="168">
        <f>Seniori!QC7</f>
        <v>0</v>
      </c>
      <c r="QD7" s="168">
        <f>Seniori!QD7</f>
        <v>0</v>
      </c>
      <c r="QE7" s="168"/>
      <c r="QF7" s="168"/>
      <c r="QG7" s="168">
        <f>Seniori!QG7</f>
        <v>0</v>
      </c>
      <c r="QH7" s="168">
        <f>Seniori!QH7</f>
        <v>0</v>
      </c>
      <c r="QI7" s="168">
        <f>Seniori!QI7</f>
        <v>0</v>
      </c>
      <c r="QJ7" s="168">
        <f>Seniori!QJ7</f>
        <v>0</v>
      </c>
      <c r="QK7" s="168">
        <f>Seniori!QK7</f>
        <v>0</v>
      </c>
      <c r="QL7" s="168">
        <f>Seniori!QL7</f>
        <v>0</v>
      </c>
      <c r="QM7" s="168">
        <f>Seniori!QM7</f>
        <v>0</v>
      </c>
      <c r="QN7" s="168">
        <f>Seniori!QN7</f>
        <v>0</v>
      </c>
      <c r="QO7" s="168">
        <f>Seniori!QO7</f>
        <v>0</v>
      </c>
      <c r="QP7" s="168">
        <f>Seniori!QP7</f>
        <v>0</v>
      </c>
      <c r="QQ7" s="168">
        <f>Seniori!QQ7</f>
        <v>0</v>
      </c>
      <c r="QR7" s="168">
        <f>Seniori!QR7</f>
        <v>0</v>
      </c>
      <c r="QS7" s="168">
        <f>Seniori!QS7</f>
        <v>0</v>
      </c>
      <c r="QT7" s="168"/>
      <c r="QU7" s="168">
        <f>Seniori!QU7</f>
        <v>0</v>
      </c>
      <c r="QV7" s="168">
        <f>Seniori!QV7</f>
        <v>0</v>
      </c>
      <c r="QW7" s="168">
        <f>Seniori!QW7</f>
        <v>0</v>
      </c>
      <c r="QX7" s="168">
        <f>Seniori!QX7</f>
        <v>0</v>
      </c>
      <c r="QY7" s="168">
        <f>Seniori!QY7</f>
        <v>0</v>
      </c>
      <c r="QZ7" s="168">
        <f>Seniori!QZ7</f>
        <v>0</v>
      </c>
      <c r="RA7" s="168">
        <f>Seniori!RA7</f>
        <v>0</v>
      </c>
      <c r="RB7" s="168">
        <f>Seniori!RB7</f>
        <v>0</v>
      </c>
      <c r="RC7" s="168">
        <f>Seniori!RC7</f>
        <v>0</v>
      </c>
      <c r="RD7" s="168">
        <f>Seniori!RD7</f>
        <v>0</v>
      </c>
      <c r="RE7" s="168">
        <f>Seniori!RE7</f>
        <v>0</v>
      </c>
      <c r="RF7" s="168"/>
      <c r="RG7" s="168">
        <f>Seniori!RG7</f>
        <v>0</v>
      </c>
      <c r="RH7" s="168">
        <f>Seniori!RH7</f>
        <v>0</v>
      </c>
      <c r="RI7" s="168">
        <f>Seniori!RI7</f>
        <v>0</v>
      </c>
      <c r="RJ7" s="168">
        <f>Seniori!RJ7</f>
        <v>0</v>
      </c>
      <c r="RK7" s="168">
        <f>Seniori!RK7</f>
        <v>0</v>
      </c>
      <c r="RL7" s="168">
        <f>Seniori!RL7</f>
        <v>0</v>
      </c>
      <c r="RM7" s="168">
        <f>Seniori!RM7</f>
        <v>0</v>
      </c>
      <c r="RN7" s="168">
        <f>Seniori!RN7</f>
        <v>0</v>
      </c>
      <c r="RO7" s="168">
        <f>Seniori!RO7</f>
        <v>0</v>
      </c>
      <c r="RP7" s="168">
        <f>Seniori!RP7</f>
        <v>0</v>
      </c>
      <c r="RQ7" s="168">
        <f>Seniori!RQ7</f>
        <v>0</v>
      </c>
      <c r="RR7" s="168">
        <f>Seniori!RR7</f>
        <v>0</v>
      </c>
      <c r="RS7" s="168">
        <f>Seniori!RS7</f>
        <v>0</v>
      </c>
      <c r="RT7" s="168">
        <f>Seniori!RT7</f>
        <v>0</v>
      </c>
      <c r="RU7" s="168">
        <f>Seniori!RU7</f>
        <v>0</v>
      </c>
      <c r="RV7" s="168"/>
      <c r="RW7" s="168"/>
      <c r="RX7" s="168"/>
      <c r="RY7" s="168">
        <f>Seniori!RY7</f>
        <v>0</v>
      </c>
      <c r="RZ7" s="168">
        <f>Seniori!RZ7</f>
        <v>0</v>
      </c>
      <c r="SA7" s="168">
        <f>Seniori!SA7</f>
        <v>0</v>
      </c>
      <c r="SB7" s="168">
        <f>Seniori!SB7</f>
        <v>0</v>
      </c>
      <c r="SC7" s="168">
        <f>Seniori!SC7</f>
        <v>0</v>
      </c>
      <c r="SD7" s="168">
        <f>Seniori!SD7</f>
        <v>0</v>
      </c>
      <c r="SE7" s="168">
        <f>Seniori!SE7</f>
        <v>0</v>
      </c>
      <c r="SF7" s="168">
        <f>Seniori!SF7</f>
        <v>0</v>
      </c>
      <c r="SG7" s="168">
        <f>Seniori!SG7</f>
        <v>0</v>
      </c>
      <c r="SH7" s="168">
        <f>Seniori!SH7</f>
        <v>0</v>
      </c>
      <c r="SI7" s="168">
        <f>Seniori!SI7</f>
        <v>0</v>
      </c>
      <c r="SJ7" s="168">
        <f>Seniori!SJ7</f>
        <v>0</v>
      </c>
      <c r="SK7" s="168">
        <f>Seniori!SK7</f>
        <v>0</v>
      </c>
      <c r="SL7" s="168">
        <f>Seniori!SL7</f>
        <v>0</v>
      </c>
      <c r="SM7" s="168">
        <f>Seniori!SM7</f>
        <v>0</v>
      </c>
      <c r="SN7" s="168">
        <f>Seniori!SN7</f>
        <v>0</v>
      </c>
      <c r="SO7" s="168">
        <f>Seniori!SO7</f>
        <v>0</v>
      </c>
      <c r="SP7" s="168">
        <f>Seniori!SP7</f>
        <v>0</v>
      </c>
      <c r="SQ7" s="168">
        <f>Seniori!SQ7</f>
        <v>0</v>
      </c>
      <c r="SR7" s="168">
        <f>Seniori!SR7</f>
        <v>0</v>
      </c>
      <c r="SS7" s="168">
        <f>Seniori!SS7</f>
        <v>0</v>
      </c>
      <c r="ST7" s="168">
        <f>Seniori!ST7</f>
        <v>0</v>
      </c>
      <c r="SU7" s="168">
        <f>Seniori!SU7</f>
        <v>0</v>
      </c>
      <c r="SV7" s="168">
        <f>Seniori!SV7</f>
        <v>0</v>
      </c>
      <c r="SW7" s="168">
        <f>Seniori!SW7</f>
        <v>0</v>
      </c>
      <c r="SX7" s="168">
        <f>Seniori!SX7</f>
        <v>0</v>
      </c>
      <c r="SY7" s="168">
        <f>Seniori!SY7</f>
        <v>0</v>
      </c>
      <c r="SZ7" s="168">
        <f>Seniori!SZ7</f>
        <v>0</v>
      </c>
      <c r="TA7" s="168">
        <f>Seniori!TA7</f>
        <v>0</v>
      </c>
      <c r="TB7" s="168">
        <f>Seniori!TB7</f>
        <v>0</v>
      </c>
    </row>
    <row r="8" spans="1:522" s="1" customFormat="1" ht="18" customHeight="1" x14ac:dyDescent="0.25">
      <c r="A8" s="229"/>
      <c r="B8" s="222"/>
      <c r="C8" s="222"/>
      <c r="D8" s="222"/>
      <c r="E8" s="222"/>
      <c r="F8" s="222"/>
      <c r="G8" s="222"/>
      <c r="H8" s="84"/>
      <c r="I8" s="225"/>
      <c r="J8" s="225"/>
      <c r="K8" s="169" t="str">
        <f>Seniori!K8</f>
        <v>P1</v>
      </c>
      <c r="L8" s="169" t="str">
        <f>Seniori!L8</f>
        <v>P3</v>
      </c>
      <c r="M8" s="169" t="str">
        <f>Seniori!M8</f>
        <v>4r</v>
      </c>
      <c r="N8" s="169" t="str">
        <f>Seniori!N8</f>
        <v>5rU</v>
      </c>
      <c r="O8" s="169" t="str">
        <f>Seniori!O8</f>
        <v>DUA</v>
      </c>
      <c r="P8" s="169" t="str">
        <f>Seniori!P8</f>
        <v>DD</v>
      </c>
      <c r="Q8" s="169" t="str">
        <f>Seniori!Q8</f>
        <v>YD</v>
      </c>
      <c r="R8" s="169" t="str">
        <f>Seniori!R8</f>
        <v>IMII</v>
      </c>
      <c r="S8" s="169" t="str">
        <f>Seniori!S8</f>
        <v>P1</v>
      </c>
      <c r="T8" s="169" t="str">
        <f>Seniori!T8</f>
        <v>P3</v>
      </c>
      <c r="U8" s="169" t="str">
        <f>Seniori!U8</f>
        <v>4r</v>
      </c>
      <c r="V8" s="169" t="str">
        <f>Seniori!V8</f>
        <v>DUA</v>
      </c>
      <c r="W8" s="169" t="str">
        <f>Seniori!W8</f>
        <v>DJ</v>
      </c>
      <c r="X8" s="169" t="str">
        <f>Seniori!X8</f>
        <v>SG</v>
      </c>
      <c r="Y8" s="169" t="str">
        <f>Seniori!Y8</f>
        <v>IMI</v>
      </c>
      <c r="Z8" s="169" t="str">
        <f>Seniori!Z8</f>
        <v>Z2</v>
      </c>
      <c r="AA8" s="169" t="str">
        <f>Seniori!AA8</f>
        <v>Z3</v>
      </c>
      <c r="AB8" s="169" t="str">
        <f>Seniori!AB8</f>
        <v>P1</v>
      </c>
      <c r="AC8" s="169" t="str">
        <f>Seniori!AC8</f>
        <v>P3</v>
      </c>
      <c r="AD8" s="169" t="str">
        <f>Seniori!AD8</f>
        <v>DUA</v>
      </c>
      <c r="AE8" s="169" t="str">
        <f>Seniori!AE8</f>
        <v>DD</v>
      </c>
      <c r="AF8" s="169" t="str">
        <f>Seniori!AF8</f>
        <v>PD</v>
      </c>
      <c r="AG8" s="169" t="str">
        <f>Seniori!AG8</f>
        <v>Z2</v>
      </c>
      <c r="AH8" s="169" t="str">
        <f>Seniori!AH8</f>
        <v>Z3</v>
      </c>
      <c r="AI8" s="169" t="str">
        <f>Seniori!AI8</f>
        <v>P3</v>
      </c>
      <c r="AJ8" s="169" t="str">
        <f>Seniori!AJ8</f>
        <v>4r</v>
      </c>
      <c r="AK8" s="169" t="str">
        <f>Seniori!AK8</f>
        <v>5rU</v>
      </c>
      <c r="AL8" s="169" t="str">
        <f>Seniori!AL8</f>
        <v>DUA</v>
      </c>
      <c r="AM8" s="169" t="str">
        <f>Seniori!AM8</f>
        <v>DD</v>
      </c>
      <c r="AN8" s="169" t="str">
        <f>Seniori!AN8</f>
        <v>SG</v>
      </c>
      <c r="AO8" s="169" t="str">
        <f>Seniori!AO8</f>
        <v>PD</v>
      </c>
      <c r="AP8" s="169" t="str">
        <f>Seniori!AP8</f>
        <v>IMII</v>
      </c>
      <c r="AQ8" s="169" t="str">
        <f>Seniori!AQ8</f>
        <v>Z3</v>
      </c>
      <c r="AR8" s="169" t="str">
        <f>Seniori!AR8</f>
        <v>P3</v>
      </c>
      <c r="AS8" s="169" t="str">
        <f>Seniori!AS8</f>
        <v>4r</v>
      </c>
      <c r="AT8" s="169" t="str">
        <f>Seniori!AT8</f>
        <v>DUA</v>
      </c>
      <c r="AU8" s="169" t="str">
        <f>Seniori!AU8</f>
        <v>DJ</v>
      </c>
      <c r="AV8" s="169" t="str">
        <f>Seniori!AV8</f>
        <v>4r</v>
      </c>
      <c r="AW8" s="169" t="str">
        <f>Seniori!AW8</f>
        <v>LP4</v>
      </c>
      <c r="AX8" s="169" t="str">
        <f>Seniori!AX8</f>
        <v>4r</v>
      </c>
      <c r="AY8" s="169" t="str">
        <f>Seniori!AY8</f>
        <v>LP5</v>
      </c>
      <c r="AZ8" s="169" t="str">
        <f>Seniori!AZ8</f>
        <v>LP4</v>
      </c>
      <c r="BA8" s="169" t="str">
        <f>Seniori!BA8</f>
        <v>4r</v>
      </c>
      <c r="BB8" s="169" t="str">
        <f>Seniori!BB8</f>
        <v>DUB</v>
      </c>
      <c r="BC8" s="169" t="str">
        <f>Seniori!BC8</f>
        <v>YD</v>
      </c>
      <c r="BD8" s="169" t="str">
        <f>Seniori!BD8</f>
        <v>YJ</v>
      </c>
      <c r="BE8" s="169" t="str">
        <f>Seniori!BE8</f>
        <v>DD</v>
      </c>
      <c r="BF8" s="169" t="str">
        <f>Seniori!BF8</f>
        <v>DJ</v>
      </c>
      <c r="BG8" s="169" t="str">
        <f>Seniori!BG8</f>
        <v>Yv</v>
      </c>
      <c r="BH8" s="169" t="str">
        <f>Seniori!BH8</f>
        <v>Z2</v>
      </c>
      <c r="BI8" s="169" t="str">
        <f>Seniori!BI8</f>
        <v>Z3</v>
      </c>
      <c r="BJ8" s="169" t="str">
        <f>Seniori!BJ8</f>
        <v>P1</v>
      </c>
      <c r="BK8" s="169" t="str">
        <f>Seniori!BK8</f>
        <v>P3</v>
      </c>
      <c r="BL8" s="169" t="str">
        <f>Seniori!BL8</f>
        <v>DD</v>
      </c>
      <c r="BM8" s="169" t="str">
        <f>Seniori!BM8</f>
        <v>DUA</v>
      </c>
      <c r="BN8" s="169" t="str">
        <f>Seniori!BN8</f>
        <v>PJ</v>
      </c>
      <c r="BO8" s="169" t="str">
        <f>Seniori!BO8</f>
        <v>4r</v>
      </c>
      <c r="BP8" s="169" t="str">
        <f>Seniori!BP8</f>
        <v>5rU</v>
      </c>
      <c r="BQ8" s="169" t="str">
        <f>Seniori!BQ8</f>
        <v>SG</v>
      </c>
      <c r="BR8" s="169" t="str">
        <f>Seniori!BR8</f>
        <v>4r</v>
      </c>
      <c r="BS8" s="169" t="str">
        <f>Seniori!BS8</f>
        <v>5rU</v>
      </c>
      <c r="BT8" s="169" t="str">
        <f>Seniori!BT8</f>
        <v>DUB</v>
      </c>
      <c r="BU8" s="169" t="str">
        <f>Seniori!BU8</f>
        <v>DJ</v>
      </c>
      <c r="BV8" s="169" t="str">
        <f>Seniori!BV8</f>
        <v>JJ</v>
      </c>
      <c r="BW8" s="169" t="str">
        <f>Seniori!BW8</f>
        <v>YJ</v>
      </c>
      <c r="BX8" s="169">
        <f>Seniori!BX8</f>
        <v>0</v>
      </c>
      <c r="BY8" s="169">
        <f>Seniori!BY8</f>
        <v>0</v>
      </c>
      <c r="BZ8" s="169">
        <f>Seniori!BZ8</f>
        <v>0</v>
      </c>
      <c r="CA8" s="169">
        <f>Seniori!CA8</f>
        <v>0</v>
      </c>
      <c r="CB8" s="169">
        <f>Seniori!CB8</f>
        <v>0</v>
      </c>
      <c r="CC8" s="169">
        <f>Seniori!CC8</f>
        <v>0</v>
      </c>
      <c r="CD8" s="169">
        <f>Seniori!CD8</f>
        <v>0</v>
      </c>
      <c r="CE8" s="169">
        <f>Seniori!CE8</f>
        <v>0</v>
      </c>
      <c r="CF8" s="169">
        <f>Seniori!CF8</f>
        <v>0</v>
      </c>
      <c r="CG8" s="169">
        <f>Seniori!CG8</f>
        <v>0</v>
      </c>
      <c r="CH8" s="169">
        <f>Seniori!CH8</f>
        <v>0</v>
      </c>
      <c r="CI8" s="169">
        <f>Seniori!CI8</f>
        <v>0</v>
      </c>
      <c r="CJ8" s="169">
        <f>Seniori!CJ8</f>
        <v>0</v>
      </c>
      <c r="CK8" s="169">
        <f>Seniori!CK8</f>
        <v>0</v>
      </c>
      <c r="CL8" s="169">
        <f>Seniori!CL8</f>
        <v>0</v>
      </c>
      <c r="CM8" s="169">
        <f>Seniori!CM8</f>
        <v>0</v>
      </c>
      <c r="CN8" s="169">
        <f>Seniori!CN8</f>
        <v>0</v>
      </c>
      <c r="CO8" s="169">
        <f>Seniori!CO8</f>
        <v>0</v>
      </c>
      <c r="CP8" s="169">
        <f>Seniori!CP8</f>
        <v>0</v>
      </c>
      <c r="CQ8" s="169">
        <f>Seniori!CQ8</f>
        <v>0</v>
      </c>
      <c r="CR8" s="169">
        <f>Seniori!CR8</f>
        <v>0</v>
      </c>
      <c r="CS8" s="169">
        <f>Seniori!CS8</f>
        <v>0</v>
      </c>
      <c r="CT8" s="169">
        <f>Seniori!CT8</f>
        <v>0</v>
      </c>
      <c r="CU8" s="169">
        <f>Seniori!CU8</f>
        <v>0</v>
      </c>
      <c r="CV8" s="169">
        <f>Seniori!CV8</f>
        <v>0</v>
      </c>
      <c r="CW8" s="169">
        <f>Seniori!CW8</f>
        <v>0</v>
      </c>
      <c r="CX8" s="169">
        <f>Seniori!CX8</f>
        <v>0</v>
      </c>
      <c r="CY8" s="169">
        <f>Seniori!CY8</f>
        <v>0</v>
      </c>
      <c r="CZ8" s="169">
        <f>Seniori!CZ8</f>
        <v>0</v>
      </c>
      <c r="DA8" s="169">
        <f>Seniori!DA8</f>
        <v>0</v>
      </c>
      <c r="DB8" s="169">
        <f>Seniori!DB8</f>
        <v>0</v>
      </c>
      <c r="DC8" s="169">
        <f>Seniori!DC8</f>
        <v>0</v>
      </c>
      <c r="DD8" s="169">
        <f>Seniori!DD8</f>
        <v>0</v>
      </c>
      <c r="DE8" s="169">
        <f>Seniori!DE8</f>
        <v>0</v>
      </c>
      <c r="DF8" s="169">
        <f>Seniori!DF8</f>
        <v>0</v>
      </c>
      <c r="DG8" s="169">
        <f>Seniori!DG8</f>
        <v>0</v>
      </c>
      <c r="DH8" s="169">
        <f>Seniori!DH8</f>
        <v>0</v>
      </c>
      <c r="DI8" s="169">
        <f>Seniori!DI8</f>
        <v>0</v>
      </c>
      <c r="DJ8" s="169">
        <f>Seniori!DJ8</f>
        <v>0</v>
      </c>
      <c r="DK8" s="169">
        <f>Seniori!DK8</f>
        <v>0</v>
      </c>
      <c r="DL8" s="169">
        <f>Seniori!DL8</f>
        <v>0</v>
      </c>
      <c r="DM8" s="169">
        <f>Seniori!DM8</f>
        <v>0</v>
      </c>
      <c r="DN8" s="169">
        <f>Seniori!DN8</f>
        <v>0</v>
      </c>
      <c r="DO8" s="169">
        <f>Seniori!DO8</f>
        <v>0</v>
      </c>
      <c r="DP8" s="169">
        <f>Seniori!DP8</f>
        <v>0</v>
      </c>
      <c r="DQ8" s="169">
        <f>Seniori!DQ8</f>
        <v>0</v>
      </c>
      <c r="DR8" s="169">
        <f>Seniori!DR8</f>
        <v>0</v>
      </c>
      <c r="DS8" s="169">
        <f>Seniori!DS8</f>
        <v>0</v>
      </c>
      <c r="DT8" s="169">
        <f>Seniori!DT8</f>
        <v>0</v>
      </c>
      <c r="DU8" s="169">
        <f>Seniori!DU8</f>
        <v>0</v>
      </c>
      <c r="DV8" s="169">
        <f>Seniori!DV8</f>
        <v>0</v>
      </c>
      <c r="DW8" s="169">
        <f>Seniori!DW8</f>
        <v>0</v>
      </c>
      <c r="DX8" s="169">
        <f>Seniori!DX8</f>
        <v>0</v>
      </c>
      <c r="DY8" s="169">
        <f>Seniori!DY8</f>
        <v>0</v>
      </c>
      <c r="DZ8" s="169">
        <f>Seniori!DZ8</f>
        <v>0</v>
      </c>
      <c r="EA8" s="169">
        <f>Seniori!EA8</f>
        <v>0</v>
      </c>
      <c r="EB8" s="169">
        <f>Seniori!EB8</f>
        <v>0</v>
      </c>
      <c r="EC8" s="169">
        <f>Seniori!EC8</f>
        <v>0</v>
      </c>
      <c r="ED8" s="169">
        <f>Seniori!ED8</f>
        <v>0</v>
      </c>
      <c r="EE8" s="169">
        <f>Seniori!EE8</f>
        <v>0</v>
      </c>
      <c r="EF8" s="169">
        <f>Seniori!EF8</f>
        <v>0</v>
      </c>
      <c r="EG8" s="169">
        <f>Seniori!EG8</f>
        <v>0</v>
      </c>
      <c r="EH8" s="169">
        <f>Seniori!EH8</f>
        <v>0</v>
      </c>
      <c r="EI8" s="169">
        <f>Seniori!EI8</f>
        <v>0</v>
      </c>
      <c r="EJ8" s="169">
        <f>Seniori!EJ8</f>
        <v>0</v>
      </c>
      <c r="EK8" s="169">
        <f>Seniori!EK8</f>
        <v>0</v>
      </c>
      <c r="EL8" s="169">
        <f>Seniori!EL8</f>
        <v>0</v>
      </c>
      <c r="EM8" s="169">
        <f>Seniori!EM8</f>
        <v>0</v>
      </c>
      <c r="EN8" s="169">
        <f>Seniori!EN8</f>
        <v>0</v>
      </c>
      <c r="EO8" s="169">
        <f>Seniori!EO8</f>
        <v>0</v>
      </c>
      <c r="EP8" s="169">
        <f>Seniori!EP8</f>
        <v>0</v>
      </c>
      <c r="EQ8" s="169">
        <f>Seniori!EQ8</f>
        <v>0</v>
      </c>
      <c r="ER8" s="169">
        <f>Seniori!ER8</f>
        <v>0</v>
      </c>
      <c r="ES8" s="169">
        <f>Seniori!ES8</f>
        <v>0</v>
      </c>
      <c r="ET8" s="169">
        <f>Seniori!ET8</f>
        <v>0</v>
      </c>
      <c r="EU8" s="169">
        <f>Seniori!EU8</f>
        <v>0</v>
      </c>
      <c r="EV8" s="169">
        <f>Seniori!EV8</f>
        <v>0</v>
      </c>
      <c r="EW8" s="169">
        <f>Seniori!EW8</f>
        <v>0</v>
      </c>
      <c r="EX8" s="169">
        <f>Seniori!EX8</f>
        <v>0</v>
      </c>
      <c r="EY8" s="169">
        <f>Seniori!EY8</f>
        <v>0</v>
      </c>
      <c r="EZ8" s="169">
        <f>Seniori!EZ8</f>
        <v>0</v>
      </c>
      <c r="FA8" s="169">
        <f>Seniori!FA8</f>
        <v>0</v>
      </c>
      <c r="FB8" s="169">
        <f>Seniori!FB8</f>
        <v>0</v>
      </c>
      <c r="FC8" s="169">
        <f>Seniori!FC8</f>
        <v>0</v>
      </c>
      <c r="FD8" s="169">
        <f>Seniori!FD8</f>
        <v>0</v>
      </c>
      <c r="FE8" s="169">
        <f>Seniori!FE8</f>
        <v>0</v>
      </c>
      <c r="FF8" s="169">
        <f>Seniori!FF8</f>
        <v>0</v>
      </c>
      <c r="FG8" s="169">
        <f>Seniori!FG8</f>
        <v>0</v>
      </c>
      <c r="FH8" s="169">
        <f>Seniori!FH8</f>
        <v>0</v>
      </c>
      <c r="FI8" s="169">
        <f>Seniori!FI8</f>
        <v>0</v>
      </c>
      <c r="FJ8" s="169">
        <f>Seniori!FJ8</f>
        <v>0</v>
      </c>
      <c r="FK8" s="169">
        <f>Seniori!FK8</f>
        <v>0</v>
      </c>
      <c r="FL8" s="169">
        <f>Seniori!FL8</f>
        <v>0</v>
      </c>
      <c r="FM8" s="169">
        <f>Seniori!FM8</f>
        <v>0</v>
      </c>
      <c r="FN8" s="169">
        <f>Seniori!FN8</f>
        <v>0</v>
      </c>
      <c r="FO8" s="169">
        <f>Seniori!FO8</f>
        <v>0</v>
      </c>
      <c r="FP8" s="169">
        <f>Seniori!FP8</f>
        <v>0</v>
      </c>
      <c r="FQ8" s="169">
        <f>Seniori!FQ8</f>
        <v>0</v>
      </c>
      <c r="FR8" s="169">
        <f>Seniori!FR8</f>
        <v>0</v>
      </c>
      <c r="FS8" s="169">
        <f>Seniori!FS8</f>
        <v>0</v>
      </c>
      <c r="FT8" s="169">
        <f>Seniori!FT8</f>
        <v>0</v>
      </c>
      <c r="FU8" s="169">
        <f>Seniori!FU8</f>
        <v>0</v>
      </c>
      <c r="FV8" s="169">
        <f>Seniori!FV8</f>
        <v>0</v>
      </c>
      <c r="FW8" s="169">
        <f>Seniori!FW8</f>
        <v>0</v>
      </c>
      <c r="FX8" s="169">
        <f>Seniori!FX8</f>
        <v>0</v>
      </c>
      <c r="FY8" s="169">
        <f>Seniori!FY8</f>
        <v>0</v>
      </c>
      <c r="FZ8" s="169">
        <f>Seniori!FZ8</f>
        <v>0</v>
      </c>
      <c r="GA8" s="169">
        <f>Seniori!GA8</f>
        <v>0</v>
      </c>
      <c r="GB8" s="169">
        <f>Seniori!GB8</f>
        <v>0</v>
      </c>
      <c r="GC8" s="169">
        <f>Seniori!GC8</f>
        <v>0</v>
      </c>
      <c r="GD8" s="169">
        <f>Seniori!GD8</f>
        <v>0</v>
      </c>
      <c r="GE8" s="169">
        <f>Seniori!GE8</f>
        <v>0</v>
      </c>
      <c r="GF8" s="169">
        <f>Seniori!GF8</f>
        <v>0</v>
      </c>
      <c r="GG8" s="169">
        <f>Seniori!GG8</f>
        <v>0</v>
      </c>
      <c r="GH8" s="169">
        <f>Seniori!GH8</f>
        <v>0</v>
      </c>
      <c r="GI8" s="169">
        <f>Seniori!GI8</f>
        <v>0</v>
      </c>
      <c r="GJ8" s="169">
        <f>Seniori!GJ8</f>
        <v>0</v>
      </c>
      <c r="GK8" s="169">
        <f>Seniori!GK8</f>
        <v>0</v>
      </c>
      <c r="GL8" s="169">
        <f>Seniori!GL8</f>
        <v>0</v>
      </c>
      <c r="GM8" s="169">
        <f>Seniori!GM8</f>
        <v>0</v>
      </c>
      <c r="GN8" s="169">
        <f>Seniori!GN8</f>
        <v>0</v>
      </c>
      <c r="GO8" s="169">
        <f>Seniori!GO8</f>
        <v>0</v>
      </c>
      <c r="GP8" s="169">
        <f>Seniori!GP8</f>
        <v>0</v>
      </c>
      <c r="GQ8" s="169">
        <f>Seniori!GQ8</f>
        <v>0</v>
      </c>
      <c r="GR8" s="169">
        <f>Seniori!GR8</f>
        <v>0</v>
      </c>
      <c r="GS8" s="169">
        <f>Seniori!GS8</f>
        <v>0</v>
      </c>
      <c r="GT8" s="169">
        <f>Seniori!GT8</f>
        <v>0</v>
      </c>
      <c r="GU8" s="169">
        <f>Seniori!GU8</f>
        <v>0</v>
      </c>
      <c r="GV8" s="169">
        <f>Seniori!GV8</f>
        <v>0</v>
      </c>
      <c r="GW8" s="169">
        <f>Seniori!GW8</f>
        <v>0</v>
      </c>
      <c r="GX8" s="169">
        <f>Seniori!GX8</f>
        <v>0</v>
      </c>
      <c r="GY8" s="169">
        <f>Seniori!GY8</f>
        <v>0</v>
      </c>
      <c r="GZ8" s="169">
        <f>Seniori!GZ8</f>
        <v>0</v>
      </c>
      <c r="HA8" s="169">
        <f>Seniori!HA8</f>
        <v>0</v>
      </c>
      <c r="HB8" s="169">
        <f>Seniori!HB8</f>
        <v>0</v>
      </c>
      <c r="HC8" s="169">
        <f>Seniori!HC8</f>
        <v>0</v>
      </c>
      <c r="HD8" s="169">
        <f>Seniori!HD8</f>
        <v>0</v>
      </c>
      <c r="HE8" s="169">
        <f>Seniori!HE8</f>
        <v>0</v>
      </c>
      <c r="HF8" s="169">
        <f>Seniori!HF8</f>
        <v>0</v>
      </c>
      <c r="HG8" s="169">
        <f>Seniori!HG8</f>
        <v>0</v>
      </c>
      <c r="HH8" s="169">
        <f>Seniori!HH8</f>
        <v>0</v>
      </c>
      <c r="HI8" s="169">
        <f>Seniori!HI8</f>
        <v>0</v>
      </c>
      <c r="HJ8" s="169">
        <f>Seniori!HJ8</f>
        <v>0</v>
      </c>
      <c r="HK8" s="169">
        <f>Seniori!HK8</f>
        <v>0</v>
      </c>
      <c r="HL8" s="169">
        <f>Seniori!HL8</f>
        <v>0</v>
      </c>
      <c r="HM8" s="169">
        <f>Seniori!HM8</f>
        <v>0</v>
      </c>
      <c r="HN8" s="169">
        <f>Seniori!HN8</f>
        <v>0</v>
      </c>
      <c r="HO8" s="169">
        <f>Seniori!HO8</f>
        <v>0</v>
      </c>
      <c r="HP8" s="169">
        <f>Seniori!HP8</f>
        <v>0</v>
      </c>
      <c r="HQ8" s="169">
        <f>Seniori!HQ8</f>
        <v>0</v>
      </c>
      <c r="HR8" s="169">
        <f>Seniori!HR8</f>
        <v>0</v>
      </c>
      <c r="HS8" s="169">
        <f>Seniori!HS8</f>
        <v>0</v>
      </c>
      <c r="HT8" s="169">
        <f>Seniori!HT8</f>
        <v>0</v>
      </c>
      <c r="HU8" s="169">
        <f>Seniori!HU8</f>
        <v>0</v>
      </c>
      <c r="HV8" s="169">
        <f>Seniori!HV8</f>
        <v>0</v>
      </c>
      <c r="HW8" s="169">
        <f>Seniori!HW8</f>
        <v>0</v>
      </c>
      <c r="HX8" s="169">
        <f>Seniori!HX8</f>
        <v>0</v>
      </c>
      <c r="HY8" s="169">
        <f>Seniori!HY8</f>
        <v>0</v>
      </c>
      <c r="HZ8" s="169">
        <f>Seniori!HZ8</f>
        <v>0</v>
      </c>
      <c r="IA8" s="169">
        <f>Seniori!IA8</f>
        <v>0</v>
      </c>
      <c r="IB8" s="169">
        <f>Seniori!IB8</f>
        <v>0</v>
      </c>
      <c r="IC8" s="169">
        <f>Seniori!IC8</f>
        <v>0</v>
      </c>
      <c r="ID8" s="169">
        <f>Seniori!ID8</f>
        <v>0</v>
      </c>
      <c r="IE8" s="169">
        <f>Seniori!IE8</f>
        <v>0</v>
      </c>
      <c r="IF8" s="169">
        <f>Seniori!IF8</f>
        <v>0</v>
      </c>
      <c r="IG8" s="169">
        <f>Seniori!IG8</f>
        <v>0</v>
      </c>
      <c r="IH8" s="169">
        <f>Seniori!IH8</f>
        <v>0</v>
      </c>
      <c r="II8" s="169">
        <f>Seniori!II8</f>
        <v>0</v>
      </c>
      <c r="IJ8" s="169">
        <f>Seniori!IJ8</f>
        <v>0</v>
      </c>
      <c r="IK8" s="169">
        <f>Seniori!IK8</f>
        <v>0</v>
      </c>
      <c r="IL8" s="169">
        <f>Seniori!IL8</f>
        <v>0</v>
      </c>
      <c r="IM8" s="169">
        <f>Seniori!IM8</f>
        <v>0</v>
      </c>
      <c r="IN8" s="169">
        <f>Seniori!IN8</f>
        <v>0</v>
      </c>
      <c r="IO8" s="169">
        <f>Seniori!IO8</f>
        <v>0</v>
      </c>
      <c r="IP8" s="169">
        <f>Seniori!IP8</f>
        <v>0</v>
      </c>
      <c r="IQ8" s="169">
        <f>Seniori!IQ8</f>
        <v>0</v>
      </c>
      <c r="IR8" s="169">
        <f>Seniori!IR8</f>
        <v>0</v>
      </c>
      <c r="IS8" s="169">
        <f>Seniori!IS8</f>
        <v>0</v>
      </c>
      <c r="IT8" s="169">
        <f>Seniori!IT8</f>
        <v>0</v>
      </c>
      <c r="IU8" s="169">
        <f>Seniori!IU8</f>
        <v>0</v>
      </c>
      <c r="IV8" s="169">
        <f>Seniori!IV8</f>
        <v>0</v>
      </c>
      <c r="IW8" s="169">
        <f>Seniori!IW8</f>
        <v>0</v>
      </c>
      <c r="IX8" s="169">
        <f>Seniori!IX8</f>
        <v>0</v>
      </c>
      <c r="IY8" s="169">
        <f>Seniori!IY8</f>
        <v>0</v>
      </c>
      <c r="IZ8" s="169">
        <f>Seniori!IZ8</f>
        <v>0</v>
      </c>
      <c r="JA8" s="169">
        <f>Seniori!JA8</f>
        <v>0</v>
      </c>
      <c r="JB8" s="169">
        <f>Seniori!JB8</f>
        <v>0</v>
      </c>
      <c r="JC8" s="169">
        <f>Seniori!JC8</f>
        <v>0</v>
      </c>
      <c r="JD8" s="169">
        <f>Seniori!JD8</f>
        <v>0</v>
      </c>
      <c r="JE8" s="169">
        <f>Seniori!JE8</f>
        <v>0</v>
      </c>
      <c r="JF8" s="169">
        <f>Seniori!JF8</f>
        <v>0</v>
      </c>
      <c r="JG8" s="169">
        <f>Seniori!JG8</f>
        <v>0</v>
      </c>
      <c r="JH8" s="169">
        <f>Seniori!JH8</f>
        <v>0</v>
      </c>
      <c r="JI8" s="169">
        <f>Seniori!JI8</f>
        <v>0</v>
      </c>
      <c r="JJ8" s="169">
        <f>Seniori!JJ8</f>
        <v>0</v>
      </c>
      <c r="JK8" s="169">
        <f>Seniori!JK8</f>
        <v>0</v>
      </c>
      <c r="JL8" s="169">
        <f>Seniori!JL8</f>
        <v>0</v>
      </c>
      <c r="JM8" s="169">
        <f>Seniori!JM8</f>
        <v>0</v>
      </c>
      <c r="JN8" s="169">
        <f>Seniori!JN8</f>
        <v>0</v>
      </c>
      <c r="JO8" s="169">
        <f>Seniori!JO8</f>
        <v>0</v>
      </c>
      <c r="JP8" s="169">
        <f>Seniori!JP8</f>
        <v>0</v>
      </c>
      <c r="JQ8" s="169">
        <f>Seniori!JQ8</f>
        <v>0</v>
      </c>
      <c r="JR8" s="169">
        <f>Seniori!JR8</f>
        <v>0</v>
      </c>
      <c r="JS8" s="169">
        <f>Seniori!JS8</f>
        <v>0</v>
      </c>
      <c r="JT8" s="169">
        <f>Seniori!JT8</f>
        <v>0</v>
      </c>
      <c r="JU8" s="169">
        <f>Seniori!JU8</f>
        <v>0</v>
      </c>
      <c r="JV8" s="169">
        <f>Seniori!JV8</f>
        <v>0</v>
      </c>
      <c r="JW8" s="169">
        <f>Seniori!JW8</f>
        <v>0</v>
      </c>
      <c r="JX8" s="169">
        <f>Seniori!JX8</f>
        <v>0</v>
      </c>
      <c r="JY8" s="169">
        <f>Seniori!JY8</f>
        <v>0</v>
      </c>
      <c r="JZ8" s="169">
        <f>Seniori!JZ8</f>
        <v>0</v>
      </c>
      <c r="KA8" s="169">
        <f>Seniori!KA8</f>
        <v>0</v>
      </c>
      <c r="KB8" s="169">
        <f>Seniori!KB8</f>
        <v>0</v>
      </c>
      <c r="KC8" s="169">
        <f>Seniori!KC8</f>
        <v>0</v>
      </c>
      <c r="KD8" s="169">
        <f>Seniori!KD8</f>
        <v>0</v>
      </c>
      <c r="KE8" s="169">
        <f>Seniori!KE8</f>
        <v>0</v>
      </c>
      <c r="KF8" s="169">
        <f>Seniori!KF8</f>
        <v>0</v>
      </c>
      <c r="KG8" s="169">
        <f>Seniori!KG8</f>
        <v>0</v>
      </c>
      <c r="KH8" s="169">
        <f>Seniori!KH8</f>
        <v>0</v>
      </c>
      <c r="KI8" s="169">
        <f>Seniori!KI8</f>
        <v>0</v>
      </c>
      <c r="KJ8" s="169">
        <f>Seniori!KJ8</f>
        <v>0</v>
      </c>
      <c r="KK8" s="169">
        <f>Seniori!KK8</f>
        <v>0</v>
      </c>
      <c r="KL8" s="169">
        <f>Seniori!KL8</f>
        <v>0</v>
      </c>
      <c r="KM8" s="169">
        <f>Seniori!KM8</f>
        <v>0</v>
      </c>
      <c r="KN8" s="169">
        <f>Seniori!KN8</f>
        <v>0</v>
      </c>
      <c r="KO8" s="169">
        <f>Seniori!KO8</f>
        <v>0</v>
      </c>
      <c r="KP8" s="169">
        <f>Seniori!KP8</f>
        <v>0</v>
      </c>
      <c r="KQ8" s="169">
        <f>Seniori!KQ8</f>
        <v>0</v>
      </c>
      <c r="KR8" s="169">
        <f>Seniori!KR8</f>
        <v>0</v>
      </c>
      <c r="KS8" s="169">
        <f>Seniori!KS8</f>
        <v>0</v>
      </c>
      <c r="KT8" s="169">
        <f>Seniori!KT8</f>
        <v>0</v>
      </c>
      <c r="KU8" s="169">
        <f>Seniori!KU8</f>
        <v>0</v>
      </c>
      <c r="KV8" s="169">
        <f>Seniori!KV8</f>
        <v>0</v>
      </c>
      <c r="KW8" s="169">
        <f>Seniori!KW8</f>
        <v>0</v>
      </c>
      <c r="KX8" s="169">
        <f>Seniori!KX8</f>
        <v>0</v>
      </c>
      <c r="KY8" s="169">
        <f>Seniori!KY8</f>
        <v>0</v>
      </c>
      <c r="KZ8" s="169">
        <f>Seniori!KZ8</f>
        <v>0</v>
      </c>
      <c r="LA8" s="169">
        <f>Seniori!LA8</f>
        <v>0</v>
      </c>
      <c r="LB8" s="169">
        <f>Seniori!LB8</f>
        <v>0</v>
      </c>
      <c r="LC8" s="169">
        <f>Seniori!LC8</f>
        <v>0</v>
      </c>
      <c r="LD8" s="169">
        <f>Seniori!LD8</f>
        <v>0</v>
      </c>
      <c r="LE8" s="169">
        <f>Seniori!LE8</f>
        <v>0</v>
      </c>
      <c r="LF8" s="169">
        <f>Seniori!LF8</f>
        <v>0</v>
      </c>
      <c r="LG8" s="169">
        <f>Seniori!LG8</f>
        <v>0</v>
      </c>
      <c r="LH8" s="169">
        <f>Seniori!LH8</f>
        <v>0</v>
      </c>
      <c r="LI8" s="169">
        <f>Seniori!LI8</f>
        <v>0</v>
      </c>
      <c r="LJ8" s="169">
        <f>Seniori!LJ8</f>
        <v>0</v>
      </c>
      <c r="LK8" s="169">
        <f>Seniori!LK8</f>
        <v>0</v>
      </c>
      <c r="LL8" s="169">
        <f>Seniori!LL8</f>
        <v>0</v>
      </c>
      <c r="LM8" s="169">
        <f>Seniori!LM8</f>
        <v>0</v>
      </c>
      <c r="LN8" s="169">
        <f>Seniori!LN8</f>
        <v>0</v>
      </c>
      <c r="LO8" s="169">
        <f>Seniori!LO8</f>
        <v>0</v>
      </c>
      <c r="LP8" s="169">
        <f>Seniori!LP8</f>
        <v>0</v>
      </c>
      <c r="LQ8" s="169">
        <f>Seniori!LQ8</f>
        <v>0</v>
      </c>
      <c r="LR8" s="169">
        <f>Seniori!LR8</f>
        <v>0</v>
      </c>
      <c r="LS8" s="169">
        <f>Seniori!LS8</f>
        <v>0</v>
      </c>
      <c r="LT8" s="169">
        <f>Seniori!LT8</f>
        <v>0</v>
      </c>
      <c r="LU8" s="169">
        <f>Seniori!LU8</f>
        <v>0</v>
      </c>
      <c r="LV8" s="169">
        <f>Seniori!LV8</f>
        <v>0</v>
      </c>
      <c r="LW8" s="169">
        <f>Seniori!LW8</f>
        <v>0</v>
      </c>
      <c r="LX8" s="169">
        <f>Seniori!LX8</f>
        <v>0</v>
      </c>
      <c r="LY8" s="169">
        <f>Seniori!LY8</f>
        <v>0</v>
      </c>
      <c r="LZ8" s="169">
        <f>Seniori!LZ8</f>
        <v>0</v>
      </c>
      <c r="MA8" s="169">
        <f>Seniori!MA8</f>
        <v>0</v>
      </c>
      <c r="MB8" s="169">
        <f>Seniori!MB8</f>
        <v>0</v>
      </c>
      <c r="MC8" s="169">
        <f>Seniori!MC8</f>
        <v>0</v>
      </c>
      <c r="MD8" s="169">
        <f>Seniori!MD8</f>
        <v>0</v>
      </c>
      <c r="ME8" s="169">
        <f>Seniori!ME8</f>
        <v>0</v>
      </c>
      <c r="MF8" s="169">
        <f>Seniori!MF8</f>
        <v>0</v>
      </c>
      <c r="MG8" s="169">
        <f>Seniori!MG8</f>
        <v>0</v>
      </c>
      <c r="MH8" s="169">
        <f>Seniori!MH8</f>
        <v>0</v>
      </c>
      <c r="MI8" s="169">
        <f>Seniori!MI8</f>
        <v>0</v>
      </c>
      <c r="MJ8" s="169">
        <f>Seniori!MJ8</f>
        <v>0</v>
      </c>
      <c r="MK8" s="169">
        <f>Seniori!MK8</f>
        <v>0</v>
      </c>
      <c r="ML8" s="169">
        <f>Seniori!ML8</f>
        <v>0</v>
      </c>
      <c r="MM8" s="169">
        <f>Seniori!MM8</f>
        <v>0</v>
      </c>
      <c r="MN8" s="169">
        <f>Seniori!MN8</f>
        <v>0</v>
      </c>
      <c r="MO8" s="169">
        <f>Seniori!MO8</f>
        <v>0</v>
      </c>
      <c r="MP8" s="169">
        <f>Seniori!MP8</f>
        <v>0</v>
      </c>
      <c r="MQ8" s="169">
        <f>Seniori!MQ8</f>
        <v>0</v>
      </c>
      <c r="MR8" s="169">
        <f>Seniori!MR8</f>
        <v>0</v>
      </c>
      <c r="MS8" s="169">
        <f>Seniori!MS8</f>
        <v>0</v>
      </c>
      <c r="MT8" s="169">
        <f>Seniori!MT8</f>
        <v>0</v>
      </c>
      <c r="MU8" s="169">
        <f>Seniori!MU8</f>
        <v>0</v>
      </c>
      <c r="MV8" s="169">
        <f>Seniori!MV8</f>
        <v>0</v>
      </c>
      <c r="MW8" s="169">
        <f>Seniori!MW8</f>
        <v>0</v>
      </c>
      <c r="MX8" s="169">
        <f>Seniori!MX8</f>
        <v>0</v>
      </c>
      <c r="MY8" s="169">
        <f>Seniori!MY8</f>
        <v>0</v>
      </c>
      <c r="MZ8" s="169">
        <f>Seniori!MZ8</f>
        <v>0</v>
      </c>
      <c r="NA8" s="169">
        <f>Seniori!NA8</f>
        <v>0</v>
      </c>
      <c r="NB8" s="169">
        <f>Seniori!NB8</f>
        <v>0</v>
      </c>
      <c r="NC8" s="169">
        <f>Seniori!NC8</f>
        <v>0</v>
      </c>
      <c r="ND8" s="169">
        <f>Seniori!ND8</f>
        <v>0</v>
      </c>
      <c r="NE8" s="169">
        <f>Seniori!NE8</f>
        <v>0</v>
      </c>
      <c r="NF8" s="169">
        <f>Seniori!NF8</f>
        <v>0</v>
      </c>
      <c r="NG8" s="169">
        <f>Seniori!NG8</f>
        <v>0</v>
      </c>
      <c r="NH8" s="169">
        <f>Seniori!NH8</f>
        <v>0</v>
      </c>
      <c r="NI8" s="169">
        <f>Seniori!NI8</f>
        <v>0</v>
      </c>
      <c r="NJ8" s="169">
        <f>Seniori!NJ8</f>
        <v>0</v>
      </c>
      <c r="NK8" s="169">
        <f>Seniori!NK8</f>
        <v>0</v>
      </c>
      <c r="NL8" s="169">
        <f>Seniori!NL8</f>
        <v>0</v>
      </c>
      <c r="NM8" s="169">
        <f>Seniori!NM8</f>
        <v>0</v>
      </c>
      <c r="NN8" s="169">
        <f>Seniori!NN8</f>
        <v>0</v>
      </c>
      <c r="NO8" s="169">
        <f>Seniori!NO8</f>
        <v>0</v>
      </c>
      <c r="NP8" s="169">
        <f>Seniori!NP8</f>
        <v>0</v>
      </c>
      <c r="NQ8" s="169">
        <f>Seniori!NQ8</f>
        <v>0</v>
      </c>
      <c r="NR8" s="169">
        <f>Seniori!NR8</f>
        <v>0</v>
      </c>
      <c r="NS8" s="169">
        <f>Seniori!NS8</f>
        <v>0</v>
      </c>
      <c r="NT8" s="169">
        <f>Seniori!NT8</f>
        <v>0</v>
      </c>
      <c r="NU8" s="169">
        <f>Seniori!NU8</f>
        <v>0</v>
      </c>
      <c r="NV8" s="169">
        <f>Seniori!NV8</f>
        <v>0</v>
      </c>
      <c r="NW8" s="169">
        <f>Seniori!NW8</f>
        <v>0</v>
      </c>
      <c r="NX8" s="169">
        <f>Seniori!NX8</f>
        <v>0</v>
      </c>
      <c r="NY8" s="169">
        <f>Seniori!NY8</f>
        <v>0</v>
      </c>
      <c r="NZ8" s="169">
        <f>Seniori!NZ8</f>
        <v>0</v>
      </c>
      <c r="OA8" s="169">
        <f>Seniori!OA8</f>
        <v>0</v>
      </c>
      <c r="OB8" s="169">
        <f>Seniori!OB8</f>
        <v>0</v>
      </c>
      <c r="OC8" s="169">
        <f>Seniori!OC8</f>
        <v>0</v>
      </c>
      <c r="OD8" s="169">
        <f>Seniori!OD8</f>
        <v>0</v>
      </c>
      <c r="OE8" s="169">
        <f>Seniori!OE8</f>
        <v>0</v>
      </c>
      <c r="OF8" s="169">
        <f>Seniori!OF8</f>
        <v>0</v>
      </c>
      <c r="OG8" s="169">
        <f>Seniori!OG8</f>
        <v>0</v>
      </c>
      <c r="OH8" s="169">
        <f>Seniori!OH8</f>
        <v>0</v>
      </c>
      <c r="OI8" s="169">
        <f>Seniori!OI8</f>
        <v>0</v>
      </c>
      <c r="OJ8" s="169">
        <f>Seniori!OJ8</f>
        <v>0</v>
      </c>
      <c r="OK8" s="169">
        <f>Seniori!OK8</f>
        <v>0</v>
      </c>
      <c r="OL8" s="169">
        <f>Seniori!OL8</f>
        <v>0</v>
      </c>
      <c r="OM8" s="169">
        <f>Seniori!OM8</f>
        <v>0</v>
      </c>
      <c r="ON8" s="169">
        <f>Seniori!ON8</f>
        <v>0</v>
      </c>
      <c r="OO8" s="169">
        <f>Seniori!OO8</f>
        <v>0</v>
      </c>
      <c r="OP8" s="169">
        <f>Seniori!OP8</f>
        <v>0</v>
      </c>
      <c r="OQ8" s="169">
        <f>Seniori!OQ8</f>
        <v>0</v>
      </c>
      <c r="OR8" s="169">
        <f>Seniori!OR8</f>
        <v>0</v>
      </c>
      <c r="OS8" s="169">
        <f>Seniori!OS8</f>
        <v>0</v>
      </c>
      <c r="OT8" s="169">
        <f>Seniori!OT8</f>
        <v>0</v>
      </c>
      <c r="OU8" s="169">
        <f>Seniori!OU8</f>
        <v>0</v>
      </c>
      <c r="OV8" s="169">
        <f>Seniori!OV8</f>
        <v>0</v>
      </c>
      <c r="OW8" s="169">
        <f>Seniori!OW8</f>
        <v>0</v>
      </c>
      <c r="OX8" s="169">
        <f>Seniori!OX8</f>
        <v>0</v>
      </c>
      <c r="OY8" s="169">
        <f>Seniori!OY8</f>
        <v>0</v>
      </c>
      <c r="OZ8" s="169">
        <f>Seniori!OZ8</f>
        <v>0</v>
      </c>
      <c r="PA8" s="169">
        <f>Seniori!PA8</f>
        <v>0</v>
      </c>
      <c r="PB8" s="169">
        <f>Seniori!PB8</f>
        <v>0</v>
      </c>
      <c r="PC8" s="169">
        <f>Seniori!PC8</f>
        <v>0</v>
      </c>
      <c r="PD8" s="169">
        <f>Seniori!PD8</f>
        <v>0</v>
      </c>
      <c r="PE8" s="169">
        <f>Seniori!PE8</f>
        <v>0</v>
      </c>
      <c r="PF8" s="169">
        <f>Seniori!PF8</f>
        <v>0</v>
      </c>
      <c r="PG8" s="169">
        <f>Seniori!PG8</f>
        <v>0</v>
      </c>
      <c r="PH8" s="169">
        <f>Seniori!PH8</f>
        <v>0</v>
      </c>
      <c r="PI8" s="169">
        <f>Seniori!PI8</f>
        <v>0</v>
      </c>
      <c r="PJ8" s="169">
        <f>Seniori!PJ8</f>
        <v>0</v>
      </c>
      <c r="PK8" s="169">
        <f>Seniori!PK8</f>
        <v>0</v>
      </c>
      <c r="PL8" s="169">
        <f>Seniori!PL8</f>
        <v>0</v>
      </c>
      <c r="PM8" s="169">
        <f>Seniori!PM8</f>
        <v>0</v>
      </c>
      <c r="PN8" s="169">
        <f>Seniori!PN8</f>
        <v>0</v>
      </c>
      <c r="PO8" s="169">
        <f>Seniori!PO8</f>
        <v>0</v>
      </c>
      <c r="PP8" s="169">
        <f>Seniori!PP8</f>
        <v>0</v>
      </c>
      <c r="PQ8" s="169">
        <f>Seniori!PQ8</f>
        <v>0</v>
      </c>
      <c r="PR8" s="169">
        <f>Seniori!PR8</f>
        <v>0</v>
      </c>
      <c r="PS8" s="169">
        <f>Seniori!PS8</f>
        <v>0</v>
      </c>
      <c r="PT8" s="169">
        <f>Seniori!PT8</f>
        <v>0</v>
      </c>
      <c r="PU8" s="169">
        <f>Seniori!PU8</f>
        <v>0</v>
      </c>
      <c r="PV8" s="169">
        <f>Seniori!PV8</f>
        <v>0</v>
      </c>
      <c r="PW8" s="169">
        <f>Seniori!PW8</f>
        <v>0</v>
      </c>
      <c r="PX8" s="169">
        <f>Seniori!PX8</f>
        <v>0</v>
      </c>
      <c r="PY8" s="169">
        <f>Seniori!PY8</f>
        <v>0</v>
      </c>
      <c r="PZ8" s="169">
        <f>Seniori!PZ8</f>
        <v>0</v>
      </c>
      <c r="QA8" s="169">
        <f>Seniori!QA8</f>
        <v>0</v>
      </c>
      <c r="QB8" s="169">
        <f>Seniori!QB8</f>
        <v>0</v>
      </c>
      <c r="QC8" s="169">
        <f>Seniori!QC8</f>
        <v>0</v>
      </c>
      <c r="QD8" s="169">
        <f>Seniori!QD8</f>
        <v>0</v>
      </c>
      <c r="QE8" s="169">
        <f>Seniori!QE8</f>
        <v>0</v>
      </c>
      <c r="QF8" s="169">
        <f>Seniori!QF8</f>
        <v>0</v>
      </c>
      <c r="QG8" s="169">
        <f>Seniori!QG8</f>
        <v>0</v>
      </c>
      <c r="QH8" s="169">
        <f>Seniori!QH8</f>
        <v>0</v>
      </c>
      <c r="QI8" s="169">
        <f>Seniori!QI8</f>
        <v>0</v>
      </c>
      <c r="QJ8" s="169">
        <f>Seniori!QJ8</f>
        <v>0</v>
      </c>
      <c r="QK8" s="169">
        <f>Seniori!QK8</f>
        <v>0</v>
      </c>
      <c r="QL8" s="169">
        <f>Seniori!QL8</f>
        <v>0</v>
      </c>
      <c r="QM8" s="169">
        <f>Seniori!QM8</f>
        <v>0</v>
      </c>
      <c r="QN8" s="169">
        <f>Seniori!QN8</f>
        <v>0</v>
      </c>
      <c r="QO8" s="169">
        <f>Seniori!QO8</f>
        <v>0</v>
      </c>
      <c r="QP8" s="169">
        <f>Seniori!QP8</f>
        <v>0</v>
      </c>
      <c r="QQ8" s="169">
        <f>Seniori!QQ8</f>
        <v>0</v>
      </c>
      <c r="QR8" s="169">
        <f>Seniori!QR8</f>
        <v>0</v>
      </c>
      <c r="QS8" s="169">
        <f>Seniori!QS8</f>
        <v>0</v>
      </c>
      <c r="QT8" s="169">
        <f>Seniori!QT8</f>
        <v>0</v>
      </c>
      <c r="QU8" s="169">
        <f>Seniori!QU8</f>
        <v>0</v>
      </c>
      <c r="QV8" s="169">
        <f>Seniori!QV8</f>
        <v>0</v>
      </c>
      <c r="QW8" s="169">
        <f>Seniori!QW8</f>
        <v>0</v>
      </c>
      <c r="QX8" s="169">
        <f>Seniori!QX8</f>
        <v>0</v>
      </c>
      <c r="QY8" s="169">
        <f>Seniori!QY8</f>
        <v>0</v>
      </c>
      <c r="QZ8" s="169">
        <f>Seniori!QZ8</f>
        <v>0</v>
      </c>
      <c r="RA8" s="169">
        <f>Seniori!RA8</f>
        <v>0</v>
      </c>
      <c r="RB8" s="169">
        <f>Seniori!RB8</f>
        <v>0</v>
      </c>
      <c r="RC8" s="169">
        <f>Seniori!RC8</f>
        <v>0</v>
      </c>
      <c r="RD8" s="169">
        <f>Seniori!RD8</f>
        <v>0</v>
      </c>
      <c r="RE8" s="169">
        <f>Seniori!RE8</f>
        <v>0</v>
      </c>
      <c r="RF8" s="169">
        <f>Seniori!RF8</f>
        <v>0</v>
      </c>
      <c r="RG8" s="169">
        <f>Seniori!RG8</f>
        <v>0</v>
      </c>
      <c r="RH8" s="169">
        <f>Seniori!RH8</f>
        <v>0</v>
      </c>
      <c r="RI8" s="169">
        <f>Seniori!RI8</f>
        <v>0</v>
      </c>
      <c r="RJ8" s="169">
        <f>Seniori!RJ8</f>
        <v>0</v>
      </c>
      <c r="RK8" s="169">
        <f>Seniori!RK8</f>
        <v>0</v>
      </c>
      <c r="RL8" s="169">
        <f>Seniori!RL8</f>
        <v>0</v>
      </c>
      <c r="RM8" s="169">
        <f>Seniori!RM8</f>
        <v>0</v>
      </c>
      <c r="RN8" s="169">
        <f>Seniori!RN8</f>
        <v>0</v>
      </c>
      <c r="RO8" s="169">
        <f>Seniori!RO8</f>
        <v>0</v>
      </c>
      <c r="RP8" s="169">
        <f>Seniori!RP8</f>
        <v>0</v>
      </c>
      <c r="RQ8" s="169">
        <f>Seniori!RQ8</f>
        <v>0</v>
      </c>
      <c r="RR8" s="169">
        <f>Seniori!RR8</f>
        <v>0</v>
      </c>
      <c r="RS8" s="169">
        <f>Seniori!RS8</f>
        <v>0</v>
      </c>
      <c r="RT8" s="169">
        <f>Seniori!RT8</f>
        <v>0</v>
      </c>
      <c r="RU8" s="169">
        <f>Seniori!RU8</f>
        <v>0</v>
      </c>
      <c r="RV8" s="169">
        <f>Seniori!RV8</f>
        <v>0</v>
      </c>
      <c r="RW8" s="169">
        <f>Seniori!RW8</f>
        <v>0</v>
      </c>
      <c r="RX8" s="169">
        <f>Seniori!RX8</f>
        <v>0</v>
      </c>
      <c r="RY8" s="169">
        <f>Seniori!RY8</f>
        <v>0</v>
      </c>
      <c r="RZ8" s="169">
        <f>Seniori!RZ8</f>
        <v>0</v>
      </c>
      <c r="SA8" s="169">
        <f>Seniori!SA8</f>
        <v>0</v>
      </c>
      <c r="SB8" s="169">
        <f>Seniori!SB8</f>
        <v>0</v>
      </c>
      <c r="SC8" s="169">
        <f>Seniori!SC8</f>
        <v>0</v>
      </c>
      <c r="SD8" s="169">
        <f>Seniori!SD8</f>
        <v>0</v>
      </c>
      <c r="SE8" s="169">
        <f>Seniori!SE8</f>
        <v>0</v>
      </c>
      <c r="SF8" s="169">
        <f>Seniori!SF8</f>
        <v>0</v>
      </c>
      <c r="SG8" s="169">
        <f>Seniori!SG8</f>
        <v>0</v>
      </c>
      <c r="SH8" s="169">
        <f>Seniori!SH8</f>
        <v>0</v>
      </c>
      <c r="SI8" s="169">
        <f>Seniori!SI8</f>
        <v>0</v>
      </c>
      <c r="SJ8" s="169">
        <f>Seniori!SJ8</f>
        <v>0</v>
      </c>
      <c r="SK8" s="169">
        <f>Seniori!SK8</f>
        <v>0</v>
      </c>
      <c r="SL8" s="169">
        <f>Seniori!SL8</f>
        <v>0</v>
      </c>
      <c r="SM8" s="169">
        <f>Seniori!SM8</f>
        <v>0</v>
      </c>
      <c r="SN8" s="169">
        <f>Seniori!SN8</f>
        <v>0</v>
      </c>
      <c r="SO8" s="169">
        <f>Seniori!SO8</f>
        <v>0</v>
      </c>
      <c r="SP8" s="169">
        <f>Seniori!SP8</f>
        <v>0</v>
      </c>
      <c r="SQ8" s="169">
        <f>Seniori!SQ8</f>
        <v>0</v>
      </c>
      <c r="SR8" s="169">
        <f>Seniori!SR8</f>
        <v>0</v>
      </c>
      <c r="SS8" s="169">
        <f>Seniori!SS8</f>
        <v>0</v>
      </c>
      <c r="ST8" s="169">
        <f>Seniori!ST8</f>
        <v>0</v>
      </c>
      <c r="SU8" s="169">
        <f>Seniori!SU8</f>
        <v>0</v>
      </c>
      <c r="SV8" s="169">
        <f>Seniori!SV8</f>
        <v>0</v>
      </c>
      <c r="SW8" s="169">
        <f>Seniori!SW8</f>
        <v>0</v>
      </c>
      <c r="SX8" s="169">
        <f>Seniori!SX8</f>
        <v>0</v>
      </c>
      <c r="SY8" s="169">
        <f>Seniori!SY8</f>
        <v>0</v>
      </c>
      <c r="SZ8" s="169">
        <f>Seniori!SZ8</f>
        <v>0</v>
      </c>
      <c r="TA8" s="169">
        <f>Seniori!TA8</f>
        <v>0</v>
      </c>
      <c r="TB8" s="169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12" si="0">SUM(K9:TB9)</f>
        <v>53.5</v>
      </c>
      <c r="J9" s="12">
        <f>SUM(I9:I12)</f>
        <v>85.5</v>
      </c>
      <c r="K9" s="97"/>
      <c r="L9" s="97"/>
      <c r="M9" s="97"/>
      <c r="N9" s="97"/>
      <c r="O9" s="97"/>
      <c r="P9" s="97">
        <f>4+3</f>
        <v>7</v>
      </c>
      <c r="Q9" s="97"/>
      <c r="R9" s="97"/>
      <c r="S9" s="97"/>
      <c r="T9" s="97"/>
      <c r="U9" s="97"/>
      <c r="V9" s="97">
        <f>3+2</f>
        <v>5</v>
      </c>
      <c r="W9" s="97">
        <v>2</v>
      </c>
      <c r="X9" s="97"/>
      <c r="Y9" s="97"/>
      <c r="Z9" s="97"/>
      <c r="AA9" s="97"/>
      <c r="AB9" s="97"/>
      <c r="AC9" s="97"/>
      <c r="AD9" s="97">
        <f>3+2</f>
        <v>5</v>
      </c>
      <c r="AE9" s="97">
        <v>2</v>
      </c>
      <c r="AF9" s="97"/>
      <c r="AG9" s="102"/>
      <c r="AH9" s="97"/>
      <c r="AI9" s="97"/>
      <c r="AJ9" s="97"/>
      <c r="AK9" s="97"/>
      <c r="AL9" s="102">
        <f>3+3</f>
        <v>6</v>
      </c>
      <c r="AM9" s="97">
        <v>3</v>
      </c>
      <c r="AN9" s="97"/>
      <c r="AO9" s="102"/>
      <c r="AP9" s="97"/>
      <c r="AQ9" s="97"/>
      <c r="AR9" s="97"/>
      <c r="AS9" s="97"/>
      <c r="AT9" s="97">
        <f>3+3</f>
        <v>6</v>
      </c>
      <c r="AU9" s="97">
        <v>3</v>
      </c>
      <c r="AV9" s="97"/>
      <c r="AW9" s="97"/>
      <c r="AX9" s="97"/>
      <c r="AY9" s="97"/>
      <c r="AZ9" s="97"/>
      <c r="BA9" s="97"/>
      <c r="BB9" s="97">
        <f>(0+1)*1.5</f>
        <v>1.5</v>
      </c>
      <c r="BC9" s="97"/>
      <c r="BD9" s="97"/>
      <c r="BE9" s="102" t="s">
        <v>523</v>
      </c>
      <c r="BF9" s="102" t="s">
        <v>523</v>
      </c>
      <c r="BG9" s="97"/>
      <c r="BH9" s="97"/>
      <c r="BI9" s="97"/>
      <c r="BJ9" s="97"/>
      <c r="BK9" s="97"/>
      <c r="BL9" s="97">
        <f>4+2</f>
        <v>6</v>
      </c>
      <c r="BM9" s="97">
        <f>3+2</f>
        <v>5</v>
      </c>
      <c r="BN9" s="97"/>
      <c r="BO9" s="97"/>
      <c r="BP9" s="97"/>
      <c r="BQ9" s="97"/>
      <c r="BR9" s="97"/>
      <c r="BS9" s="97"/>
      <c r="BT9" s="97"/>
      <c r="BU9" s="97">
        <v>2</v>
      </c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88"/>
      <c r="JI9" s="88"/>
      <c r="JJ9" s="88"/>
      <c r="JK9" s="88"/>
      <c r="JL9" s="88"/>
      <c r="JM9" s="88"/>
      <c r="JN9" s="88"/>
      <c r="JO9" s="88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102"/>
      <c r="KT9" s="97"/>
      <c r="KU9" s="97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0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102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88"/>
      <c r="JI10" s="88"/>
      <c r="JJ10" s="88"/>
      <c r="JK10" s="88"/>
      <c r="JL10" s="88"/>
      <c r="JM10" s="88"/>
      <c r="JN10" s="88"/>
      <c r="JO10" s="88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175</v>
      </c>
      <c r="E11" s="1">
        <v>12310</v>
      </c>
      <c r="F11" s="1"/>
      <c r="G11"/>
      <c r="H11"/>
      <c r="I11" s="1">
        <f t="shared" si="0"/>
        <v>10</v>
      </c>
      <c r="J11" s="12"/>
      <c r="K11" s="97"/>
      <c r="L11" s="102" t="s">
        <v>523</v>
      </c>
      <c r="M11" s="97"/>
      <c r="N11" s="97"/>
      <c r="O11" s="97"/>
      <c r="P11" s="97"/>
      <c r="Q11" s="97"/>
      <c r="R11" s="97"/>
      <c r="S11" s="97"/>
      <c r="T11" s="97">
        <v>2</v>
      </c>
      <c r="U11" s="97"/>
      <c r="V11" s="97"/>
      <c r="W11" s="97"/>
      <c r="X11" s="97"/>
      <c r="Y11" s="97"/>
      <c r="Z11" s="97"/>
      <c r="AA11" s="97">
        <v>3</v>
      </c>
      <c r="AB11" s="97"/>
      <c r="AC11" s="97"/>
      <c r="AD11" s="97">
        <v>2</v>
      </c>
      <c r="AE11" s="97"/>
      <c r="AF11" s="97"/>
      <c r="AG11" s="97"/>
      <c r="AH11" s="97"/>
      <c r="AI11" s="97">
        <f>1</f>
        <v>1</v>
      </c>
      <c r="AJ11" s="97"/>
      <c r="AK11" s="97"/>
      <c r="AL11" s="97">
        <f>1+1</f>
        <v>2</v>
      </c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102"/>
      <c r="HV11" s="97"/>
      <c r="HW11" s="97"/>
      <c r="HX11" s="97"/>
      <c r="HY11" s="97"/>
      <c r="HZ11" s="102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88"/>
      <c r="JI11" s="88"/>
      <c r="JJ11" s="88"/>
      <c r="JK11" s="88"/>
      <c r="JL11" s="88"/>
      <c r="JM11" s="88"/>
      <c r="JN11" s="88"/>
      <c r="JO11" s="88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526</v>
      </c>
      <c r="E12" s="1">
        <v>12750</v>
      </c>
      <c r="F12" s="1"/>
      <c r="G12"/>
      <c r="H12"/>
      <c r="I12" s="1">
        <f t="shared" si="0"/>
        <v>22</v>
      </c>
      <c r="J12" s="12"/>
      <c r="K12" s="97"/>
      <c r="L12" s="102"/>
      <c r="M12" s="97">
        <f>3+5</f>
        <v>8</v>
      </c>
      <c r="N12" s="97"/>
      <c r="O12" s="97"/>
      <c r="P12" s="97"/>
      <c r="Q12" s="97"/>
      <c r="R12" s="97"/>
      <c r="S12" s="97"/>
      <c r="T12" s="97"/>
      <c r="U12" s="97">
        <f>3+4</f>
        <v>7</v>
      </c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>
        <f>2+2</f>
        <v>4</v>
      </c>
      <c r="AK12" s="97"/>
      <c r="AL12" s="102" t="s">
        <v>523</v>
      </c>
      <c r="AM12" s="97"/>
      <c r="AN12" s="97"/>
      <c r="AO12" s="97"/>
      <c r="AP12" s="97"/>
      <c r="AQ12" s="97"/>
      <c r="AR12" s="97"/>
      <c r="AS12" s="97">
        <f>2+1</f>
        <v>3</v>
      </c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102"/>
      <c r="HV12" s="97"/>
      <c r="HW12" s="97"/>
      <c r="HX12" s="97"/>
      <c r="HY12" s="97"/>
      <c r="HZ12" s="102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88"/>
      <c r="JI12" s="88"/>
      <c r="JJ12" s="88"/>
      <c r="JK12" s="88"/>
      <c r="JL12" s="88"/>
      <c r="JM12" s="88"/>
      <c r="JN12" s="88"/>
      <c r="JO12" s="88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>
        <v>2</v>
      </c>
      <c r="B13" s="11" t="s">
        <v>92</v>
      </c>
      <c r="C13" s="1">
        <v>8872</v>
      </c>
      <c r="D13" s="4" t="s">
        <v>143</v>
      </c>
      <c r="E13" s="1">
        <v>12022</v>
      </c>
      <c r="F13" s="1">
        <v>2016</v>
      </c>
      <c r="G13" s="4" t="s">
        <v>525</v>
      </c>
      <c r="H13"/>
      <c r="I13" s="1">
        <f t="shared" ref="I13:I18" si="1">SUM(K13:TB13)</f>
        <v>0</v>
      </c>
      <c r="J13" s="12">
        <f>SUM(I13:I20)</f>
        <v>29</v>
      </c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102"/>
      <c r="AV13" s="97"/>
      <c r="AW13" s="97"/>
      <c r="AX13" s="97"/>
      <c r="AY13" s="97"/>
      <c r="AZ13" s="97"/>
      <c r="BA13" s="97"/>
      <c r="BB13" s="97"/>
      <c r="BC13" s="102"/>
      <c r="BD13" s="97"/>
      <c r="BE13" s="97"/>
      <c r="BF13" s="97"/>
      <c r="BG13" s="97"/>
      <c r="BH13" s="102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102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106"/>
      <c r="GE13" s="97"/>
      <c r="GF13" s="97"/>
      <c r="GG13" s="97"/>
      <c r="GH13" s="97"/>
      <c r="GI13" s="97"/>
      <c r="GJ13" s="97"/>
      <c r="GK13" s="97"/>
      <c r="GL13" s="97"/>
      <c r="GM13" s="102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10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/>
      <c r="B14" s="11"/>
      <c r="C14" s="1"/>
      <c r="D14" s="4" t="s">
        <v>176</v>
      </c>
      <c r="E14" s="1">
        <v>11480</v>
      </c>
      <c r="F14" s="1"/>
      <c r="G14"/>
      <c r="H14"/>
      <c r="I14" s="1">
        <f t="shared" si="1"/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102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/>
      <c r="B15" s="11"/>
      <c r="C15" s="1"/>
      <c r="D15" s="4" t="s">
        <v>340</v>
      </c>
      <c r="E15" s="1">
        <v>12826</v>
      </c>
      <c r="F15" s="1"/>
      <c r="G15"/>
      <c r="H15"/>
      <c r="I15" s="1">
        <f t="shared" si="1"/>
        <v>0</v>
      </c>
      <c r="J15" s="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102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102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102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102"/>
      <c r="KN15" s="97"/>
      <c r="KO15" s="97"/>
      <c r="KP15" s="97"/>
      <c r="KQ15" s="97"/>
      <c r="KR15" s="97"/>
      <c r="KS15" s="102"/>
      <c r="KT15" s="97"/>
      <c r="KU15" s="97"/>
      <c r="KV15" s="97"/>
      <c r="KW15" s="97"/>
      <c r="KX15" s="97"/>
      <c r="KY15" s="97"/>
      <c r="KZ15" s="97"/>
      <c r="LA15" s="102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521</v>
      </c>
      <c r="E16" s="1">
        <v>13121</v>
      </c>
      <c r="F16" s="1"/>
      <c r="G16"/>
      <c r="H16"/>
      <c r="I16" s="1">
        <f t="shared" si="1"/>
        <v>27</v>
      </c>
      <c r="J16" s="12"/>
      <c r="K16" s="97"/>
      <c r="L16" s="97">
        <f>3+1</f>
        <v>4</v>
      </c>
      <c r="M16" s="97"/>
      <c r="N16" s="97"/>
      <c r="O16" s="97"/>
      <c r="P16" s="97">
        <f>3+1</f>
        <v>4</v>
      </c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>
        <v>3</v>
      </c>
      <c r="AD16" s="97"/>
      <c r="AE16" s="97"/>
      <c r="AF16" s="97">
        <v>2</v>
      </c>
      <c r="AG16" s="97"/>
      <c r="AH16" s="97"/>
      <c r="AI16" s="97">
        <f>3+2</f>
        <v>5</v>
      </c>
      <c r="AJ16" s="97"/>
      <c r="AK16" s="97"/>
      <c r="AL16" s="97"/>
      <c r="AM16" s="97"/>
      <c r="AN16" s="97"/>
      <c r="AO16" s="97">
        <v>3</v>
      </c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102"/>
      <c r="BI16" s="97"/>
      <c r="BJ16" s="97"/>
      <c r="BK16" s="97">
        <v>3</v>
      </c>
      <c r="BL16" s="97"/>
      <c r="BM16" s="97"/>
      <c r="BN16" s="97">
        <v>3</v>
      </c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102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102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102"/>
      <c r="KN16" s="97"/>
      <c r="KO16" s="97"/>
      <c r="KP16" s="97"/>
      <c r="KQ16" s="97"/>
      <c r="KR16" s="97"/>
      <c r="KS16" s="102"/>
      <c r="KT16" s="97"/>
      <c r="KU16" s="97"/>
      <c r="KV16" s="97"/>
      <c r="KW16" s="97"/>
      <c r="KX16" s="97"/>
      <c r="KY16" s="97"/>
      <c r="KZ16" s="97"/>
      <c r="LA16" s="102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522</v>
      </c>
      <c r="E17" s="1">
        <v>13122</v>
      </c>
      <c r="F17" s="1"/>
      <c r="G17"/>
      <c r="H17"/>
      <c r="I17" s="1">
        <f t="shared" si="1"/>
        <v>1</v>
      </c>
      <c r="J17" s="12"/>
      <c r="K17" s="97"/>
      <c r="L17" s="97">
        <v>1</v>
      </c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102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102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102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102"/>
      <c r="KN17" s="97"/>
      <c r="KO17" s="97"/>
      <c r="KP17" s="97"/>
      <c r="KQ17" s="97"/>
      <c r="KR17" s="97"/>
      <c r="KS17" s="102"/>
      <c r="KT17" s="97"/>
      <c r="KU17" s="97"/>
      <c r="KV17" s="97"/>
      <c r="KW17" s="97"/>
      <c r="KX17" s="97"/>
      <c r="KY17" s="97"/>
      <c r="KZ17" s="97"/>
      <c r="LA17" s="102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540</v>
      </c>
      <c r="E18" s="1">
        <v>13123</v>
      </c>
      <c r="F18" s="1"/>
      <c r="G18"/>
      <c r="H18"/>
      <c r="I18" s="1">
        <f t="shared" si="1"/>
        <v>1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>
        <v>1</v>
      </c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102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102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102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102"/>
      <c r="KN18" s="97"/>
      <c r="KO18" s="97"/>
      <c r="KP18" s="97"/>
      <c r="KQ18" s="97"/>
      <c r="KR18" s="97"/>
      <c r="KS18" s="102"/>
      <c r="KT18" s="97"/>
      <c r="KU18" s="97"/>
      <c r="KV18" s="97"/>
      <c r="KW18" s="97"/>
      <c r="KX18" s="97"/>
      <c r="KY18" s="97"/>
      <c r="KZ18" s="97"/>
      <c r="LA18" s="102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/>
      <c r="B19" s="11"/>
      <c r="C19" s="1"/>
      <c r="D19" s="4" t="s">
        <v>560</v>
      </c>
      <c r="E19" s="1">
        <v>13120</v>
      </c>
      <c r="F19" s="1"/>
      <c r="G19"/>
      <c r="H19"/>
      <c r="I19" s="1"/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102"/>
      <c r="BI19" s="97"/>
      <c r="BJ19" s="97">
        <v>3</v>
      </c>
      <c r="BK19" s="97">
        <v>2</v>
      </c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102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102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102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102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499</v>
      </c>
      <c r="E20" s="1">
        <v>13083</v>
      </c>
      <c r="F20" s="1">
        <v>2019</v>
      </c>
      <c r="G20"/>
      <c r="H20"/>
      <c r="I20" s="1">
        <f>SUM(K20:TB20)</f>
        <v>0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102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102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102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102"/>
      <c r="KN20" s="97"/>
      <c r="KO20" s="97"/>
      <c r="KP20" s="97"/>
      <c r="KQ20" s="97"/>
      <c r="KR20" s="97"/>
      <c r="KS20" s="102"/>
      <c r="KT20" s="97"/>
      <c r="KU20" s="97"/>
      <c r="KV20" s="97"/>
      <c r="KW20" s="97"/>
      <c r="KX20" s="97"/>
      <c r="KY20" s="97"/>
      <c r="KZ20" s="97"/>
      <c r="LA20" s="102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.75" customHeight="1" x14ac:dyDescent="0.2">
      <c r="A21" s="12">
        <v>3</v>
      </c>
      <c r="B21" s="11" t="s">
        <v>285</v>
      </c>
      <c r="C21" s="1">
        <v>9800</v>
      </c>
      <c r="D21" s="4" t="s">
        <v>175</v>
      </c>
      <c r="E21" s="1">
        <v>12310</v>
      </c>
      <c r="F21" s="1"/>
      <c r="G21" s="4" t="s">
        <v>19</v>
      </c>
      <c r="H21"/>
      <c r="I21" s="1">
        <f>SUM(K21:TB21)</f>
        <v>0</v>
      </c>
      <c r="J21" s="12">
        <f>Tabuľka1[[#This Row],[Stĺpec8]]+I22+I23+I24</f>
        <v>25</v>
      </c>
      <c r="K21" s="102"/>
      <c r="L21" s="102"/>
      <c r="M21" s="97"/>
      <c r="N21" s="97"/>
      <c r="O21" s="97"/>
      <c r="P21" s="97"/>
      <c r="Q21" s="97"/>
      <c r="R21" s="97"/>
      <c r="S21" s="102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102"/>
      <c r="CU21" s="97"/>
      <c r="CV21" s="102"/>
      <c r="CW21" s="97"/>
      <c r="CX21" s="97"/>
      <c r="CY21" s="97"/>
      <c r="CZ21" s="97"/>
      <c r="DA21" s="97"/>
      <c r="DB21" s="97"/>
      <c r="DC21" s="97"/>
      <c r="DD21" s="102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102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88"/>
      <c r="JI21" s="88"/>
      <c r="JJ21" s="88"/>
      <c r="JK21" s="88"/>
      <c r="JL21" s="88"/>
      <c r="JM21" s="88"/>
      <c r="JN21" s="88"/>
      <c r="JO21" s="88"/>
      <c r="JP21" s="97"/>
      <c r="JQ21" s="97"/>
      <c r="JR21" s="97"/>
      <c r="JS21" s="97"/>
      <c r="JT21" s="97"/>
      <c r="JU21" s="97"/>
      <c r="JV21" s="97"/>
      <c r="JW21" s="97"/>
      <c r="JX21" s="102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.75" customHeight="1" x14ac:dyDescent="0.2">
      <c r="A22" s="12"/>
      <c r="B22" s="11"/>
      <c r="C22" s="1"/>
      <c r="D22" s="4" t="s">
        <v>468</v>
      </c>
      <c r="E22" s="1">
        <v>10989</v>
      </c>
      <c r="F22" s="1"/>
      <c r="G22" s="4"/>
      <c r="H22"/>
      <c r="I22" s="1">
        <f t="shared" ref="I22:I24" si="2">SUM(K22:TB22)</f>
        <v>0</v>
      </c>
      <c r="J22" s="12">
        <f>Tabuľka1[[#This Row],[Stĺpec8]]</f>
        <v>0</v>
      </c>
      <c r="K22" s="102"/>
      <c r="L22" s="102"/>
      <c r="M22" s="97"/>
      <c r="N22" s="97"/>
      <c r="O22" s="97"/>
      <c r="P22" s="97"/>
      <c r="Q22" s="97"/>
      <c r="R22" s="97"/>
      <c r="S22" s="102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102"/>
      <c r="CU22" s="97"/>
      <c r="CV22" s="102"/>
      <c r="CW22" s="97"/>
      <c r="CX22" s="97"/>
      <c r="CY22" s="97"/>
      <c r="CZ22" s="97"/>
      <c r="DA22" s="97"/>
      <c r="DB22" s="97"/>
      <c r="DC22" s="97"/>
      <c r="DD22" s="102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102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88"/>
      <c r="JI22" s="88"/>
      <c r="JJ22" s="88"/>
      <c r="JK22" s="88"/>
      <c r="JL22" s="88"/>
      <c r="JM22" s="88"/>
      <c r="JN22" s="88"/>
      <c r="JO22" s="88"/>
      <c r="JP22" s="97"/>
      <c r="JQ22" s="97"/>
      <c r="JR22" s="97"/>
      <c r="JS22" s="97"/>
      <c r="JT22" s="97"/>
      <c r="JU22" s="97"/>
      <c r="JV22" s="97"/>
      <c r="JW22" s="97"/>
      <c r="JX22" s="102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.75" customHeight="1" x14ac:dyDescent="0.2">
      <c r="A23" s="12"/>
      <c r="B23" s="11"/>
      <c r="C23" s="1"/>
      <c r="D23" s="4" t="s">
        <v>494</v>
      </c>
      <c r="E23" s="1">
        <v>12751</v>
      </c>
      <c r="F23" s="1">
        <v>2020</v>
      </c>
      <c r="G23" s="4"/>
      <c r="H23"/>
      <c r="I23" s="1">
        <f t="shared" si="2"/>
        <v>25</v>
      </c>
      <c r="J23" s="12"/>
      <c r="K23" s="102"/>
      <c r="L23" s="102"/>
      <c r="M23" s="97">
        <f>2+4</f>
        <v>6</v>
      </c>
      <c r="N23" s="97"/>
      <c r="O23" s="97"/>
      <c r="P23" s="97"/>
      <c r="Q23" s="97"/>
      <c r="R23" s="97"/>
      <c r="S23" s="102"/>
      <c r="T23" s="97"/>
      <c r="U23" s="97">
        <f>2+3</f>
        <v>5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3+3</f>
        <v>6</v>
      </c>
      <c r="AK23" s="97"/>
      <c r="AL23" s="102" t="s">
        <v>523</v>
      </c>
      <c r="AM23" s="97"/>
      <c r="AN23" s="97"/>
      <c r="AO23" s="97"/>
      <c r="AP23" s="97"/>
      <c r="AQ23" s="97"/>
      <c r="AR23" s="97"/>
      <c r="AS23" s="97">
        <f>3+4</f>
        <v>7</v>
      </c>
      <c r="AT23" s="97">
        <v>1</v>
      </c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102"/>
      <c r="CU23" s="97"/>
      <c r="CV23" s="102"/>
      <c r="CW23" s="97"/>
      <c r="CX23" s="97"/>
      <c r="CY23" s="97"/>
      <c r="CZ23" s="97"/>
      <c r="DA23" s="97"/>
      <c r="DB23" s="97"/>
      <c r="DC23" s="97"/>
      <c r="DD23" s="102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102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88"/>
      <c r="JI23" s="88"/>
      <c r="JJ23" s="88"/>
      <c r="JK23" s="88"/>
      <c r="JL23" s="88"/>
      <c r="JM23" s="88"/>
      <c r="JN23" s="88"/>
      <c r="JO23" s="88"/>
      <c r="JP23" s="97"/>
      <c r="JQ23" s="97"/>
      <c r="JR23" s="97"/>
      <c r="JS23" s="97"/>
      <c r="JT23" s="97"/>
      <c r="JU23" s="97"/>
      <c r="JV23" s="97"/>
      <c r="JW23" s="97"/>
      <c r="JX23" s="102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.75" customHeight="1" x14ac:dyDescent="0.2">
      <c r="A24" s="12"/>
      <c r="B24" s="11"/>
      <c r="C24" s="1"/>
      <c r="D24" s="4" t="s">
        <v>168</v>
      </c>
      <c r="E24" s="1">
        <v>12143</v>
      </c>
      <c r="F24" s="1"/>
      <c r="G24" s="4"/>
      <c r="H24"/>
      <c r="I24" s="1">
        <f t="shared" si="2"/>
        <v>0</v>
      </c>
      <c r="J24" s="12"/>
      <c r="K24" s="102"/>
      <c r="L24" s="102"/>
      <c r="M24" s="97"/>
      <c r="N24" s="97"/>
      <c r="O24" s="97"/>
      <c r="P24" s="97"/>
      <c r="Q24" s="97"/>
      <c r="R24" s="97"/>
      <c r="S24" s="102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102"/>
      <c r="CU24" s="97"/>
      <c r="CV24" s="102"/>
      <c r="CW24" s="97"/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/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>
        <v>4</v>
      </c>
      <c r="B25" s="11" t="s">
        <v>146</v>
      </c>
      <c r="C25" s="1">
        <v>9377</v>
      </c>
      <c r="D25" t="s">
        <v>85</v>
      </c>
      <c r="E25" s="1">
        <v>9547</v>
      </c>
      <c r="F25" s="1">
        <v>2010</v>
      </c>
      <c r="G25" t="s">
        <v>19</v>
      </c>
      <c r="H25"/>
      <c r="I25" s="1">
        <f t="shared" ref="I25:I41" si="3">SUM(K25:TB25)</f>
        <v>23</v>
      </c>
      <c r="J25" s="12">
        <f>Tabuľka1[[#This Row],[Stĺpec8]]</f>
        <v>23</v>
      </c>
      <c r="K25" s="102"/>
      <c r="L25" s="102">
        <v>2</v>
      </c>
      <c r="M25" s="97"/>
      <c r="N25" s="97"/>
      <c r="O25" s="97"/>
      <c r="P25" s="97"/>
      <c r="Q25" s="102"/>
      <c r="R25" s="102"/>
      <c r="S25" s="97"/>
      <c r="T25" s="97">
        <v>3</v>
      </c>
      <c r="U25" s="97"/>
      <c r="V25" s="97">
        <v>2</v>
      </c>
      <c r="W25" s="97"/>
      <c r="X25" s="97"/>
      <c r="Y25" s="97"/>
      <c r="Z25" s="97"/>
      <c r="AA25" s="97"/>
      <c r="AB25" s="97"/>
      <c r="AC25" s="97">
        <v>2</v>
      </c>
      <c r="AD25" s="97">
        <v>1</v>
      </c>
      <c r="AE25" s="97"/>
      <c r="AF25" s="97"/>
      <c r="AG25" s="97"/>
      <c r="AH25" s="97"/>
      <c r="AI25" s="97">
        <f>2+1</f>
        <v>3</v>
      </c>
      <c r="AJ25" s="97"/>
      <c r="AK25" s="97"/>
      <c r="AL25" s="97">
        <f>2+1</f>
        <v>3</v>
      </c>
      <c r="AM25" s="97"/>
      <c r="AN25" s="97"/>
      <c r="AO25" s="97"/>
      <c r="AP25" s="97"/>
      <c r="AQ25" s="97"/>
      <c r="AR25" s="102" t="s">
        <v>523</v>
      </c>
      <c r="AS25" s="97"/>
      <c r="AT25" s="97">
        <f>2+1</f>
        <v>3</v>
      </c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>
        <v>2</v>
      </c>
      <c r="BL25" s="97"/>
      <c r="BM25" s="97">
        <v>2</v>
      </c>
      <c r="BN25" s="97"/>
      <c r="BO25" s="97"/>
      <c r="BP25" s="97"/>
      <c r="BQ25" s="97"/>
      <c r="BR25" s="97"/>
      <c r="BS25" s="97"/>
      <c r="BT25" s="102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102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88"/>
      <c r="JI25" s="88"/>
      <c r="JJ25" s="88"/>
      <c r="JK25" s="88"/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102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102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102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" customHeight="1" x14ac:dyDescent="0.2">
      <c r="A26" s="12">
        <v>5</v>
      </c>
      <c r="B26" s="11" t="s">
        <v>269</v>
      </c>
      <c r="C26" s="1">
        <v>9452</v>
      </c>
      <c r="D26" s="4" t="s">
        <v>390</v>
      </c>
      <c r="E26" s="1">
        <v>12277</v>
      </c>
      <c r="F26" s="1"/>
      <c r="G26" s="4" t="s">
        <v>19</v>
      </c>
      <c r="H26"/>
      <c r="I26" s="1">
        <f t="shared" si="3"/>
        <v>0</v>
      </c>
      <c r="J26" s="12">
        <f>SUM(I26:I28)</f>
        <v>18</v>
      </c>
      <c r="K26" s="102"/>
      <c r="L26" s="102"/>
      <c r="M26" s="97"/>
      <c r="N26" s="97"/>
      <c r="O26" s="97"/>
      <c r="P26" s="97"/>
      <c r="Q26" s="97"/>
      <c r="R26" s="97"/>
      <c r="S26" s="102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102"/>
      <c r="CU26" s="97"/>
      <c r="CV26" s="102"/>
      <c r="CW26" s="97"/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102"/>
      <c r="KS26" s="102"/>
      <c r="KT26" s="97"/>
      <c r="KU26" s="97"/>
      <c r="KV26" s="97"/>
      <c r="KW26" s="97"/>
      <c r="KX26" s="97"/>
      <c r="KY26" s="97"/>
      <c r="KZ26" s="97"/>
      <c r="LA26" s="102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" customHeight="1" x14ac:dyDescent="0.2">
      <c r="A27" s="12"/>
      <c r="B27" s="11"/>
      <c r="C27" s="1"/>
      <c r="D27" s="4" t="s">
        <v>470</v>
      </c>
      <c r="E27" s="1">
        <v>12960</v>
      </c>
      <c r="F27" s="1">
        <v>2020</v>
      </c>
      <c r="G27" s="4"/>
      <c r="H27"/>
      <c r="I27" s="1">
        <f t="shared" si="3"/>
        <v>0</v>
      </c>
      <c r="J27" s="12"/>
      <c r="K27" s="102"/>
      <c r="L27" s="102"/>
      <c r="M27" s="97"/>
      <c r="N27" s="97"/>
      <c r="O27" s="97"/>
      <c r="P27" s="97"/>
      <c r="Q27" s="97"/>
      <c r="R27" s="97"/>
      <c r="S27" s="102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102"/>
      <c r="CU27" s="97"/>
      <c r="CV27" s="102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102"/>
      <c r="KS27" s="102"/>
      <c r="KT27" s="97"/>
      <c r="KU27" s="97"/>
      <c r="KV27" s="97"/>
      <c r="KW27" s="97"/>
      <c r="KX27" s="97"/>
      <c r="KY27" s="97"/>
      <c r="KZ27" s="97"/>
      <c r="LA27" s="102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" customHeight="1" x14ac:dyDescent="0.2">
      <c r="A28" s="12"/>
      <c r="B28" s="11"/>
      <c r="C28" s="1"/>
      <c r="D28" s="4" t="s">
        <v>564</v>
      </c>
      <c r="E28" s="1">
        <v>13101</v>
      </c>
      <c r="F28" s="1"/>
      <c r="G28" s="4"/>
      <c r="H28"/>
      <c r="I28" s="1">
        <f t="shared" si="3"/>
        <v>18</v>
      </c>
      <c r="J28" s="12"/>
      <c r="K28" s="102"/>
      <c r="L28" s="102"/>
      <c r="M28" s="102" t="s">
        <v>523</v>
      </c>
      <c r="N28" s="97"/>
      <c r="O28" s="97"/>
      <c r="P28" s="97"/>
      <c r="Q28" s="97"/>
      <c r="R28" s="97"/>
      <c r="S28" s="102"/>
      <c r="T28" s="97"/>
      <c r="U28" s="97">
        <v>3</v>
      </c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>
        <f>3+1</f>
        <v>4</v>
      </c>
      <c r="AK28" s="97"/>
      <c r="AL28" s="97"/>
      <c r="AM28" s="97"/>
      <c r="AN28" s="97"/>
      <c r="AO28" s="97"/>
      <c r="AP28" s="97"/>
      <c r="AQ28" s="97"/>
      <c r="AR28" s="97"/>
      <c r="AS28" s="97">
        <f>3+0</f>
        <v>3</v>
      </c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>
        <v>3</v>
      </c>
      <c r="BP28" s="97"/>
      <c r="BQ28" s="97"/>
      <c r="BR28" s="97">
        <f>3+2</f>
        <v>5</v>
      </c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102"/>
      <c r="CU28" s="97"/>
      <c r="CV28" s="102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102"/>
      <c r="KS28" s="102"/>
      <c r="KT28" s="97"/>
      <c r="KU28" s="97"/>
      <c r="KV28" s="97"/>
      <c r="KW28" s="97"/>
      <c r="KX28" s="97"/>
      <c r="KY28" s="97"/>
      <c r="KZ28" s="97"/>
      <c r="LA28" s="102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" customHeight="1" x14ac:dyDescent="0.2">
      <c r="A29" s="12">
        <v>6</v>
      </c>
      <c r="B29" s="11" t="s">
        <v>172</v>
      </c>
      <c r="C29" s="1">
        <v>9571</v>
      </c>
      <c r="D29" s="4" t="s">
        <v>173</v>
      </c>
      <c r="E29" s="1">
        <v>8029</v>
      </c>
      <c r="F29" s="1">
        <v>2004</v>
      </c>
      <c r="G29" s="4"/>
      <c r="H29"/>
      <c r="I29" s="1">
        <f t="shared" si="3"/>
        <v>0</v>
      </c>
      <c r="J29" s="12">
        <f>SUM(I29:I34)</f>
        <v>11</v>
      </c>
      <c r="K29" s="102"/>
      <c r="L29" s="102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102"/>
      <c r="AD29" s="102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102"/>
      <c r="BT29" s="97"/>
      <c r="BU29" s="97"/>
      <c r="BV29" s="97"/>
      <c r="BW29" s="97"/>
      <c r="BX29" s="97"/>
      <c r="BY29" s="97"/>
      <c r="BZ29" s="97"/>
      <c r="CA29" s="102"/>
      <c r="CB29" s="102"/>
      <c r="CC29" s="102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/>
      <c r="B30" s="11"/>
      <c r="C30" s="1"/>
      <c r="D30" s="4" t="s">
        <v>272</v>
      </c>
      <c r="E30" s="1">
        <v>10670</v>
      </c>
      <c r="F30" s="1"/>
      <c r="G30" s="4"/>
      <c r="H30"/>
      <c r="I30" s="1">
        <f t="shared" si="3"/>
        <v>0</v>
      </c>
      <c r="J30" s="12"/>
      <c r="K30" s="102"/>
      <c r="L30" s="102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102"/>
      <c r="AD30" s="102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102"/>
      <c r="BT30" s="97"/>
      <c r="BU30" s="97"/>
      <c r="BV30" s="97"/>
      <c r="BW30" s="97"/>
      <c r="BX30" s="97"/>
      <c r="BY30" s="97"/>
      <c r="BZ30" s="97"/>
      <c r="CA30" s="102"/>
      <c r="CB30" s="102"/>
      <c r="CC30" s="102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/>
      <c r="B31" s="11"/>
      <c r="C31" s="1"/>
      <c r="D31" s="4" t="s">
        <v>200</v>
      </c>
      <c r="E31" s="1">
        <v>8340</v>
      </c>
      <c r="F31" s="1"/>
      <c r="G31" s="4"/>
      <c r="H31"/>
      <c r="I31" s="1">
        <f t="shared" si="3"/>
        <v>0</v>
      </c>
      <c r="J31" s="12"/>
      <c r="K31" s="102"/>
      <c r="L31" s="102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102"/>
      <c r="AD31" s="102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102"/>
      <c r="CC31" s="97"/>
      <c r="CD31" s="97"/>
      <c r="CE31" s="97"/>
      <c r="CF31" s="97"/>
      <c r="CG31" s="97"/>
      <c r="CH31" s="97"/>
      <c r="CI31" s="97"/>
      <c r="CJ31" s="102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102"/>
      <c r="KS31" s="102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/>
      <c r="B32" s="11"/>
      <c r="C32" s="1"/>
      <c r="D32" s="4" t="s">
        <v>170</v>
      </c>
      <c r="E32" s="1">
        <v>12299</v>
      </c>
      <c r="F32" s="1">
        <v>2008</v>
      </c>
      <c r="G32" s="4"/>
      <c r="H32"/>
      <c r="I32" s="1">
        <f t="shared" si="3"/>
        <v>0</v>
      </c>
      <c r="J32" s="12"/>
      <c r="K32" s="102"/>
      <c r="L32" s="102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102"/>
      <c r="AD32" s="102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102"/>
      <c r="CC32" s="97"/>
      <c r="CD32" s="97"/>
      <c r="CE32" s="97"/>
      <c r="CF32" s="97"/>
      <c r="CG32" s="97"/>
      <c r="CH32" s="97"/>
      <c r="CI32" s="97"/>
      <c r="CJ32" s="102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102"/>
      <c r="KS32" s="102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/>
      <c r="B33" s="11"/>
      <c r="C33" s="1"/>
      <c r="D33" s="4" t="s">
        <v>517</v>
      </c>
      <c r="E33" s="1">
        <v>13228</v>
      </c>
      <c r="F33" s="1"/>
      <c r="G33" s="4"/>
      <c r="H33"/>
      <c r="I33" s="1">
        <f t="shared" si="3"/>
        <v>9</v>
      </c>
      <c r="J33" s="12"/>
      <c r="K33" s="102">
        <v>3</v>
      </c>
      <c r="L33" s="102" t="s">
        <v>523</v>
      </c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>
        <v>2</v>
      </c>
      <c r="AB33" s="97">
        <v>2</v>
      </c>
      <c r="AC33" s="102"/>
      <c r="AD33" s="102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>
        <v>2</v>
      </c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102"/>
      <c r="CC33" s="97"/>
      <c r="CD33" s="97"/>
      <c r="CE33" s="97"/>
      <c r="CF33" s="97"/>
      <c r="CG33" s="97"/>
      <c r="CH33" s="97"/>
      <c r="CI33" s="97"/>
      <c r="CJ33" s="102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102"/>
      <c r="KS33" s="102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/>
      <c r="B34" s="11"/>
      <c r="C34" s="1"/>
      <c r="D34" s="4" t="s">
        <v>559</v>
      </c>
      <c r="E34" s="1">
        <v>13304</v>
      </c>
      <c r="F34" s="1"/>
      <c r="G34" s="4"/>
      <c r="H34"/>
      <c r="I34" s="1">
        <f t="shared" si="3"/>
        <v>2</v>
      </c>
      <c r="J34" s="12"/>
      <c r="K34" s="102"/>
      <c r="L34" s="102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102"/>
      <c r="AD34" s="102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>
        <v>1</v>
      </c>
      <c r="BJ34" s="97">
        <v>1</v>
      </c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102"/>
      <c r="CC34" s="97"/>
      <c r="CD34" s="97"/>
      <c r="CE34" s="97"/>
      <c r="CF34" s="97"/>
      <c r="CG34" s="97"/>
      <c r="CH34" s="97"/>
      <c r="CI34" s="97"/>
      <c r="CJ34" s="102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88"/>
      <c r="JI34" s="88"/>
      <c r="JJ34" s="88"/>
      <c r="JK34" s="88"/>
      <c r="JL34" s="88"/>
      <c r="JM34" s="88"/>
      <c r="JN34" s="88"/>
      <c r="JO34" s="88"/>
      <c r="JP34" s="97"/>
      <c r="JQ34" s="97"/>
      <c r="JR34" s="97"/>
      <c r="JS34" s="97"/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102"/>
      <c r="KS34" s="102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/>
      <c r="B35" s="11" t="s">
        <v>169</v>
      </c>
      <c r="C35" s="1">
        <v>8995</v>
      </c>
      <c r="D35" s="4" t="s">
        <v>170</v>
      </c>
      <c r="E35" s="1">
        <v>12299</v>
      </c>
      <c r="F35" s="1">
        <v>2008</v>
      </c>
      <c r="G35" s="4" t="s">
        <v>171</v>
      </c>
      <c r="H35"/>
      <c r="I35" s="1">
        <f t="shared" ref="I35:I38" si="4">SUM(K35:TB35)</f>
        <v>0</v>
      </c>
      <c r="J35" s="12">
        <f>Tabuľka1[[#This Row],[Stĺpec8]]+I36+I37+I38</f>
        <v>11</v>
      </c>
      <c r="K35" s="102"/>
      <c r="L35" s="102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102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/>
      <c r="B36" s="11"/>
      <c r="C36" s="1"/>
      <c r="D36" s="4" t="s">
        <v>301</v>
      </c>
      <c r="E36" s="1">
        <v>12642</v>
      </c>
      <c r="F36" s="1"/>
      <c r="G36" s="4"/>
      <c r="H36"/>
      <c r="I36" s="1">
        <f t="shared" si="4"/>
        <v>5</v>
      </c>
      <c r="J36" s="12"/>
      <c r="K36" s="102"/>
      <c r="L36" s="102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>
        <v>2</v>
      </c>
      <c r="BI36" s="97">
        <v>3</v>
      </c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102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88"/>
      <c r="JI36" s="88"/>
      <c r="JJ36" s="88"/>
      <c r="JK36" s="88"/>
      <c r="JL36" s="88"/>
      <c r="JM36" s="88"/>
      <c r="JN36" s="88"/>
      <c r="JO36" s="88"/>
      <c r="JP36" s="97"/>
      <c r="JQ36" s="97"/>
      <c r="JR36" s="97"/>
      <c r="JS36" s="97"/>
      <c r="JT36" s="97"/>
      <c r="JU36" s="97"/>
      <c r="JV36" s="97"/>
      <c r="JW36" s="97"/>
      <c r="JX36" s="102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/>
      <c r="B37" s="11"/>
      <c r="C37" s="1"/>
      <c r="D37" s="4" t="s">
        <v>336</v>
      </c>
      <c r="E37" s="1">
        <v>12921</v>
      </c>
      <c r="F37" s="1">
        <v>2008</v>
      </c>
      <c r="G37" s="4"/>
      <c r="H37"/>
      <c r="I37" s="1">
        <f t="shared" si="4"/>
        <v>6</v>
      </c>
      <c r="J37" s="12"/>
      <c r="K37" s="102"/>
      <c r="L37" s="102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>
        <v>3</v>
      </c>
      <c r="BI37" s="97"/>
      <c r="BJ37" s="97"/>
      <c r="BK37" s="97"/>
      <c r="BL37" s="97">
        <v>3</v>
      </c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/>
      <c r="JQ37" s="97"/>
      <c r="JR37" s="97"/>
      <c r="JS37" s="97"/>
      <c r="JT37" s="97"/>
      <c r="JU37" s="97"/>
      <c r="JV37" s="97"/>
      <c r="JW37" s="97"/>
      <c r="JX37" s="102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102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102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" customHeight="1" x14ac:dyDescent="0.2">
      <c r="A38" s="12"/>
      <c r="B38" s="11"/>
      <c r="C38" s="1"/>
      <c r="D38" s="4" t="s">
        <v>496</v>
      </c>
      <c r="E38" s="1">
        <v>13076</v>
      </c>
      <c r="F38" s="1"/>
      <c r="G38" s="4"/>
      <c r="H38"/>
      <c r="I38" s="1">
        <f t="shared" si="4"/>
        <v>0</v>
      </c>
      <c r="J38" s="12"/>
      <c r="K38" s="102"/>
      <c r="L38" s="102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102"/>
      <c r="AD38" s="102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102"/>
      <c r="CC38" s="97"/>
      <c r="CD38" s="97"/>
      <c r="CE38" s="97"/>
      <c r="CF38" s="97"/>
      <c r="CG38" s="97"/>
      <c r="CH38" s="97"/>
      <c r="CI38" s="97"/>
      <c r="CJ38" s="102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102"/>
      <c r="KS38" s="102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>
        <v>8</v>
      </c>
      <c r="B39" s="11" t="s">
        <v>518</v>
      </c>
      <c r="C39" s="1">
        <v>9594</v>
      </c>
      <c r="D39" s="4" t="s">
        <v>517</v>
      </c>
      <c r="E39" s="1">
        <v>13228</v>
      </c>
      <c r="F39" s="1"/>
      <c r="G39" s="4"/>
      <c r="H39"/>
      <c r="I39" s="1">
        <f t="shared" si="3"/>
        <v>7</v>
      </c>
      <c r="J39" s="12">
        <f>Tabuľka1[[#This Row],[Stĺpec8]]</f>
        <v>7</v>
      </c>
      <c r="K39" s="102">
        <v>2</v>
      </c>
      <c r="L39" s="102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>
        <v>3</v>
      </c>
      <c r="AC39" s="102"/>
      <c r="AD39" s="102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>
        <v>2</v>
      </c>
      <c r="BK39" s="102" t="s">
        <v>523</v>
      </c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102"/>
      <c r="CC39" s="97"/>
      <c r="CD39" s="97"/>
      <c r="CE39" s="97"/>
      <c r="CF39" s="97"/>
      <c r="CG39" s="97"/>
      <c r="CH39" s="97"/>
      <c r="CI39" s="97"/>
      <c r="CJ39" s="102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102"/>
      <c r="KS39" s="102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>
        <v>9</v>
      </c>
      <c r="B40" s="11" t="s">
        <v>337</v>
      </c>
      <c r="C40" s="1">
        <v>9793</v>
      </c>
      <c r="D40" s="4" t="s">
        <v>338</v>
      </c>
      <c r="E40" s="1">
        <v>11854</v>
      </c>
      <c r="F40" s="1"/>
      <c r="G40" s="4" t="s">
        <v>268</v>
      </c>
      <c r="H40"/>
      <c r="I40" s="1">
        <f t="shared" si="3"/>
        <v>0</v>
      </c>
      <c r="J40" s="12">
        <f>Tabuľka1[[#This Row],[Stĺpec8]]+I41</f>
        <v>2</v>
      </c>
      <c r="K40" s="102"/>
      <c r="L40" s="102"/>
      <c r="M40" s="97"/>
      <c r="N40" s="97"/>
      <c r="O40" s="97"/>
      <c r="P40" s="97"/>
      <c r="Q40" s="97"/>
      <c r="R40" s="97"/>
      <c r="S40" s="102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102"/>
      <c r="CU40" s="97"/>
      <c r="CV40" s="102"/>
      <c r="CW40" s="97"/>
      <c r="CX40" s="97"/>
      <c r="CY40" s="97"/>
      <c r="CZ40" s="97"/>
      <c r="DA40" s="97"/>
      <c r="DB40" s="97"/>
      <c r="DC40" s="97"/>
      <c r="DD40" s="102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88"/>
      <c r="JI40" s="88"/>
      <c r="JJ40" s="88"/>
      <c r="JK40" s="88"/>
      <c r="JL40" s="88"/>
      <c r="JM40" s="88"/>
      <c r="JN40" s="88"/>
      <c r="JO40" s="88"/>
      <c r="JP40" s="97"/>
      <c r="JQ40" s="97"/>
      <c r="JR40" s="97"/>
      <c r="JS40" s="97"/>
      <c r="JT40" s="97"/>
      <c r="JU40" s="97"/>
      <c r="JV40" s="97"/>
      <c r="JW40" s="97"/>
      <c r="JX40" s="102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102"/>
      <c r="KS40" s="102"/>
      <c r="KT40" s="97"/>
      <c r="KU40" s="97"/>
      <c r="KV40" s="97"/>
      <c r="KW40" s="97"/>
      <c r="KX40" s="97"/>
      <c r="KY40" s="97"/>
      <c r="KZ40" s="97"/>
      <c r="LA40" s="102"/>
      <c r="LB40" s="97"/>
      <c r="LC40" s="97"/>
      <c r="LD40" s="97"/>
      <c r="LE40" s="97"/>
      <c r="LF40" s="97"/>
      <c r="LG40" s="97"/>
      <c r="LH40" s="97"/>
      <c r="LI40" s="102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102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/>
      <c r="B41" s="11"/>
      <c r="C41" s="1"/>
      <c r="D41" s="4" t="s">
        <v>372</v>
      </c>
      <c r="E41" s="1">
        <v>12749</v>
      </c>
      <c r="F41" s="1"/>
      <c r="G41" s="4"/>
      <c r="H41"/>
      <c r="I41" s="1">
        <f t="shared" si="3"/>
        <v>2</v>
      </c>
      <c r="J41" s="12"/>
      <c r="K41" s="102">
        <v>1</v>
      </c>
      <c r="L41" s="102" t="s">
        <v>523</v>
      </c>
      <c r="M41" s="97"/>
      <c r="N41" s="97"/>
      <c r="O41" s="97"/>
      <c r="P41" s="97"/>
      <c r="Q41" s="97"/>
      <c r="R41" s="97"/>
      <c r="S41" s="102" t="s">
        <v>523</v>
      </c>
      <c r="T41" s="97">
        <v>1</v>
      </c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102"/>
      <c r="CU41" s="97"/>
      <c r="CV41" s="102"/>
      <c r="CW41" s="97"/>
      <c r="CX41" s="97"/>
      <c r="CY41" s="97"/>
      <c r="CZ41" s="97"/>
      <c r="DA41" s="97"/>
      <c r="DB41" s="97"/>
      <c r="DC41" s="97"/>
      <c r="DD41" s="102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88"/>
      <c r="JI41" s="88"/>
      <c r="JJ41" s="88"/>
      <c r="JK41" s="88"/>
      <c r="JL41" s="88"/>
      <c r="JM41" s="88"/>
      <c r="JN41" s="88"/>
      <c r="JO41" s="88"/>
      <c r="JP41" s="97"/>
      <c r="JQ41" s="97"/>
      <c r="JR41" s="97"/>
      <c r="JS41" s="97"/>
      <c r="JT41" s="97"/>
      <c r="JU41" s="97"/>
      <c r="JV41" s="97"/>
      <c r="JW41" s="97"/>
      <c r="JX41" s="102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102"/>
      <c r="KS41" s="102"/>
      <c r="KT41" s="97"/>
      <c r="KU41" s="97"/>
      <c r="KV41" s="97"/>
      <c r="KW41" s="97"/>
      <c r="KX41" s="97"/>
      <c r="KY41" s="97"/>
      <c r="KZ41" s="97"/>
      <c r="LA41" s="102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>
        <v>9</v>
      </c>
      <c r="B42" s="11" t="s">
        <v>55</v>
      </c>
      <c r="C42" s="1"/>
      <c r="D42" s="4"/>
      <c r="E42" s="1"/>
      <c r="F42" s="1"/>
      <c r="G42" s="4"/>
      <c r="H42"/>
      <c r="I42" s="1"/>
      <c r="J42" s="12"/>
      <c r="K42" s="102"/>
      <c r="L42" s="102"/>
      <c r="M42" s="97"/>
      <c r="N42" s="97"/>
      <c r="O42" s="97"/>
      <c r="P42" s="97"/>
      <c r="Q42" s="97"/>
      <c r="R42" s="97"/>
      <c r="S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102"/>
      <c r="CU42" s="97"/>
      <c r="CV42" s="102"/>
      <c r="CW42" s="97"/>
      <c r="CX42" s="97"/>
      <c r="CY42" s="97"/>
      <c r="CZ42" s="97"/>
      <c r="DA42" s="97"/>
      <c r="DB42" s="97"/>
      <c r="DC42" s="97"/>
      <c r="DD42" s="102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88"/>
      <c r="JI42" s="88"/>
      <c r="JJ42" s="88"/>
      <c r="JK42" s="88"/>
      <c r="JL42" s="88"/>
      <c r="JM42" s="88"/>
      <c r="JN42" s="88"/>
      <c r="JO42" s="88"/>
      <c r="JP42" s="97"/>
      <c r="JQ42" s="97"/>
      <c r="JR42" s="97"/>
      <c r="JS42" s="97"/>
      <c r="JT42" s="97"/>
      <c r="JU42" s="97"/>
      <c r="JV42" s="97"/>
      <c r="JW42" s="97"/>
      <c r="JX42" s="102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102"/>
      <c r="KS42" s="102"/>
      <c r="KT42" s="97"/>
      <c r="KU42" s="97"/>
      <c r="KV42" s="97"/>
      <c r="KW42" s="97"/>
      <c r="KX42" s="97"/>
      <c r="KY42" s="97"/>
      <c r="KZ42" s="97"/>
      <c r="LA42" s="102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/>
      <c r="B43" s="11"/>
      <c r="C43" s="1"/>
      <c r="D43" s="4"/>
      <c r="E43" s="1"/>
      <c r="F43" s="1"/>
      <c r="G43" s="4"/>
      <c r="H43"/>
      <c r="I43" s="1"/>
      <c r="J43" s="12"/>
      <c r="K43" s="102"/>
      <c r="L43" s="102"/>
      <c r="M43" s="97"/>
      <c r="N43" s="97"/>
      <c r="O43" s="97"/>
      <c r="P43" s="97"/>
      <c r="Q43" s="97"/>
      <c r="R43" s="97"/>
      <c r="S43" s="102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102"/>
      <c r="CU43" s="97"/>
      <c r="CV43" s="102"/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88"/>
      <c r="JI43" s="88"/>
      <c r="JJ43" s="88"/>
      <c r="JK43" s="88"/>
      <c r="JL43" s="88"/>
      <c r="JM43" s="88"/>
      <c r="JN43" s="88"/>
      <c r="JO43" s="88"/>
      <c r="JP43" s="97"/>
      <c r="JQ43" s="97"/>
      <c r="JR43" s="97"/>
      <c r="JS43" s="97"/>
      <c r="JT43" s="97"/>
      <c r="JU43" s="97"/>
      <c r="JV43" s="97"/>
      <c r="JW43" s="97"/>
      <c r="JX43" s="102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102"/>
      <c r="KS43" s="102"/>
      <c r="KT43" s="97"/>
      <c r="KU43" s="97"/>
      <c r="KV43" s="97"/>
      <c r="KW43" s="97"/>
      <c r="KX43" s="97"/>
      <c r="KY43" s="97"/>
      <c r="KZ43" s="97"/>
      <c r="LA43" s="102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/>
      <c r="B44" s="11"/>
      <c r="C44" s="1"/>
      <c r="D44" s="4"/>
      <c r="E44" s="1"/>
      <c r="F44" s="1"/>
      <c r="G44" s="4"/>
      <c r="H44"/>
      <c r="I44" s="1"/>
      <c r="J44" s="12"/>
      <c r="K44" s="102"/>
      <c r="L44" s="102"/>
      <c r="M44" s="97"/>
      <c r="N44" s="97"/>
      <c r="O44" s="97"/>
      <c r="P44" s="97"/>
      <c r="Q44" s="97"/>
      <c r="R44" s="97"/>
      <c r="S44" s="102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102"/>
      <c r="CU44" s="97"/>
      <c r="CV44" s="102"/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102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102"/>
      <c r="KS44" s="102"/>
      <c r="KT44" s="97"/>
      <c r="KU44" s="97"/>
      <c r="KV44" s="97"/>
      <c r="KW44" s="97"/>
      <c r="KX44" s="97"/>
      <c r="KY44" s="97"/>
      <c r="KZ44" s="97"/>
      <c r="LA44" s="102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/>
      <c r="B45" s="11"/>
      <c r="C45" s="1"/>
      <c r="D45" s="4"/>
      <c r="E45" s="1"/>
      <c r="F45" s="1"/>
      <c r="G45" s="4"/>
      <c r="H45"/>
      <c r="I45" s="1"/>
      <c r="J45" s="12"/>
      <c r="K45" s="102"/>
      <c r="L45" s="102"/>
      <c r="M45" s="97"/>
      <c r="N45" s="97"/>
      <c r="O45" s="97"/>
      <c r="P45" s="97"/>
      <c r="Q45" s="97"/>
      <c r="R45" s="97"/>
      <c r="S45" s="102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102"/>
      <c r="CU45" s="97"/>
      <c r="CV45" s="102"/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88"/>
      <c r="JI45" s="88"/>
      <c r="JJ45" s="88"/>
      <c r="JK45" s="88"/>
      <c r="JL45" s="88"/>
      <c r="JM45" s="88"/>
      <c r="JN45" s="88"/>
      <c r="JO45" s="88"/>
      <c r="JP45" s="97"/>
      <c r="JQ45" s="97"/>
      <c r="JR45" s="97"/>
      <c r="JS45" s="97"/>
      <c r="JT45" s="97"/>
      <c r="JU45" s="97"/>
      <c r="JV45" s="97"/>
      <c r="JW45" s="97"/>
      <c r="JX45" s="102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102"/>
      <c r="KS45" s="102"/>
      <c r="KT45" s="97"/>
      <c r="KU45" s="97"/>
      <c r="KV45" s="97"/>
      <c r="KW45" s="97"/>
      <c r="KX45" s="97"/>
      <c r="KY45" s="97"/>
      <c r="KZ45" s="97"/>
      <c r="LA45" s="102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/>
      <c r="C46" s="1"/>
      <c r="D46" s="4"/>
      <c r="E46" s="1"/>
      <c r="F46" s="1"/>
      <c r="G46" s="4"/>
      <c r="H46"/>
      <c r="I46" s="1"/>
      <c r="J46" s="12"/>
      <c r="K46" s="102"/>
      <c r="L46" s="102"/>
      <c r="M46" s="97"/>
      <c r="N46" s="97"/>
      <c r="O46" s="97"/>
      <c r="P46" s="97"/>
      <c r="Q46" s="97"/>
      <c r="R46" s="97"/>
      <c r="S46" s="102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102"/>
      <c r="CU46" s="97"/>
      <c r="CV46" s="102"/>
      <c r="CW46" s="97"/>
      <c r="CX46" s="97"/>
      <c r="CY46" s="97"/>
      <c r="CZ46" s="97"/>
      <c r="DA46" s="97"/>
      <c r="DB46" s="97"/>
      <c r="DC46" s="97"/>
      <c r="DD46" s="102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88"/>
      <c r="JI46" s="88"/>
      <c r="JJ46" s="88"/>
      <c r="JK46" s="88"/>
      <c r="JL46" s="88"/>
      <c r="JM46" s="88"/>
      <c r="JN46" s="88"/>
      <c r="JO46" s="88"/>
      <c r="JP46" s="97"/>
      <c r="JQ46" s="97"/>
      <c r="JR46" s="97"/>
      <c r="JS46" s="97"/>
      <c r="JT46" s="97"/>
      <c r="JU46" s="97"/>
      <c r="JV46" s="97"/>
      <c r="JW46" s="97"/>
      <c r="JX46" s="102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102"/>
      <c r="KS46" s="102"/>
      <c r="KT46" s="97"/>
      <c r="KU46" s="97"/>
      <c r="KV46" s="97"/>
      <c r="KW46" s="97"/>
      <c r="KX46" s="97"/>
      <c r="KY46" s="97"/>
      <c r="KZ46" s="97"/>
      <c r="LA46" s="102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/>
      <c r="B47" s="11" t="s">
        <v>90</v>
      </c>
      <c r="C47" s="1">
        <v>8575</v>
      </c>
      <c r="D47" t="s">
        <v>91</v>
      </c>
      <c r="E47" s="1">
        <v>11628</v>
      </c>
      <c r="F47" s="1">
        <v>2010</v>
      </c>
      <c r="G47" t="s">
        <v>29</v>
      </c>
      <c r="H47"/>
      <c r="I47" s="1">
        <f t="shared" ref="I47:I48" si="5">SUM(K47:TB47)</f>
        <v>0</v>
      </c>
      <c r="J47" s="12">
        <f>CM48+CT48+Tabuľka1[[#This Row],[Stĺpec110]]+DG48+DO48+IX48+JG48+JK48+JL48+Tabuľka1[[#This Row],[Stĺpec302]]+KC48+Tabuľka1[[#This Row],[Stĺpec395]]+Tabuľka1[[#This Row],[Stĺpec441]]+Tabuľka1[[#This Row],[Stĺpec440]]+Tabuľka1[[#This Row],[Stĺpec486]]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102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/>
      <c r="B48" s="11"/>
      <c r="C48" s="1"/>
      <c r="D48" t="s">
        <v>199</v>
      </c>
      <c r="E48" s="1">
        <v>12362</v>
      </c>
      <c r="F48" s="1">
        <v>2017</v>
      </c>
      <c r="G48"/>
      <c r="H48"/>
      <c r="I48" s="1">
        <f t="shared" si="5"/>
        <v>0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 t="s">
        <v>164</v>
      </c>
      <c r="C49" s="1">
        <v>9424</v>
      </c>
      <c r="D49" s="4" t="s">
        <v>165</v>
      </c>
      <c r="E49" s="1">
        <v>10208</v>
      </c>
      <c r="F49" s="1">
        <v>2007</v>
      </c>
      <c r="G49" s="4" t="s">
        <v>166</v>
      </c>
      <c r="H49"/>
      <c r="I49" s="1">
        <f>SUM(K49:TB49)</f>
        <v>0</v>
      </c>
      <c r="J49" s="12">
        <f>Tabuľka1[[#This Row],[Stĺpec166]]+Tabuľka1[[#This Row],[Stĺpec164]]+Tabuľka1[[#This Row],[Stĺpec156]]+Tabuľka1[[#This Row],[Stĺpec213]]+Tabuľka1[[#This Row],[Stĺpec212]]+Tabuľka1[[#This Row],[Stĺpec314]]+Tabuľka1[[#This Row],[Stĺpec329]]+Tabuľka1[[#This Row],[Stĺpec431]]+Tabuľka1[[#This Row],[Stĺpec430]]+Tabuľka1[[#This Row],[Stĺpec415]]+Tabuľka1[[#This Row],[Stĺpec414]]+Tabuľka1[[#This Row],[Stĺpec480]]+RX50+Tabuľka1[[#This Row],[Stĺpec479]]+RY50</f>
        <v>0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102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88"/>
      <c r="KD49" s="88"/>
      <c r="KE49" s="88"/>
      <c r="KF49" s="88"/>
      <c r="KG49" s="88"/>
      <c r="KH49" s="88"/>
      <c r="KI49" s="97"/>
      <c r="KJ49" s="97"/>
      <c r="KK49" s="97"/>
      <c r="KL49" s="97"/>
      <c r="KM49" s="102"/>
      <c r="KN49" s="102"/>
      <c r="KO49" s="97"/>
      <c r="KP49" s="97"/>
      <c r="KQ49" s="97"/>
      <c r="KR49" s="97"/>
      <c r="KS49" s="97"/>
      <c r="KT49" s="102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102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/>
      <c r="B50" s="11"/>
      <c r="C50" s="1"/>
      <c r="D50" s="4" t="s">
        <v>41</v>
      </c>
      <c r="E50" s="1">
        <v>9679</v>
      </c>
      <c r="F50" s="1"/>
      <c r="G50" s="4"/>
      <c r="H50"/>
      <c r="I50" s="1">
        <f>SUM(K50:TB50)</f>
        <v>0</v>
      </c>
      <c r="J50" s="12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102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88"/>
      <c r="KD50" s="88"/>
      <c r="KE50" s="88"/>
      <c r="KF50" s="88"/>
      <c r="KG50" s="88"/>
      <c r="KH50" s="88"/>
      <c r="KI50" s="97"/>
      <c r="KJ50" s="97"/>
      <c r="KK50" s="97"/>
      <c r="KL50" s="97"/>
      <c r="KM50" s="102"/>
      <c r="KN50" s="102"/>
      <c r="KO50" s="97"/>
      <c r="KP50" s="97"/>
      <c r="KQ50" s="97"/>
      <c r="KR50" s="97"/>
      <c r="KS50" s="97"/>
      <c r="KT50" s="102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102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/>
      <c r="B51" s="11" t="s">
        <v>256</v>
      </c>
      <c r="C51" s="1">
        <v>9513</v>
      </c>
      <c r="D51" s="4" t="s">
        <v>257</v>
      </c>
      <c r="E51" s="1">
        <v>12488</v>
      </c>
      <c r="F51" s="1">
        <v>2017</v>
      </c>
      <c r="G51" s="4" t="s">
        <v>59</v>
      </c>
      <c r="H51"/>
      <c r="I51" s="1">
        <f>SUM(K51:TB51)</f>
        <v>0</v>
      </c>
      <c r="J51" s="12">
        <f>Tabuľka1[[#This Row],[Stĺpec285]]+Tabuľka1[[#This Row],[Stĺpec284]]+Tabuľka1[[#This Row],[Stĺpec281]]+Tabuľka1[[#This Row],[Stĺpec280]]+JB52+KU52+LE52+LZ52+MX52+NF52+NQ52+NR52+NV52+RH52+RP52</f>
        <v>0</v>
      </c>
      <c r="K51" s="102"/>
      <c r="L51" s="102"/>
      <c r="M51" s="97"/>
      <c r="N51" s="97"/>
      <c r="O51" s="97"/>
      <c r="P51" s="97"/>
      <c r="Q51" s="97"/>
      <c r="R51" s="97"/>
      <c r="S51" s="102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102"/>
      <c r="CU51" s="97"/>
      <c r="CV51" s="102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102"/>
      <c r="KS51" s="102"/>
      <c r="KT51" s="97"/>
      <c r="KU51" s="97"/>
      <c r="KV51" s="97"/>
      <c r="KW51" s="97"/>
      <c r="KX51" s="97"/>
      <c r="KY51" s="97"/>
      <c r="KZ51" s="97"/>
      <c r="LA51" s="102"/>
      <c r="LB51" s="97"/>
      <c r="LC51" s="97"/>
      <c r="LD51" s="97"/>
      <c r="LE51" s="97"/>
      <c r="LF51" s="97"/>
      <c r="LG51" s="97"/>
      <c r="LH51" s="97"/>
      <c r="LI51" s="97"/>
      <c r="LJ51" s="102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102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102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/>
      <c r="C52" s="1"/>
      <c r="D52" s="4" t="s">
        <v>399</v>
      </c>
      <c r="E52" s="1">
        <v>12902</v>
      </c>
      <c r="F52" s="1">
        <v>2019</v>
      </c>
      <c r="G52" s="4"/>
      <c r="H52"/>
      <c r="I52" s="1">
        <f>SUM(K52:TB52)</f>
        <v>0</v>
      </c>
      <c r="J52" s="12"/>
      <c r="K52" s="102"/>
      <c r="L52" s="102"/>
      <c r="M52" s="97"/>
      <c r="N52" s="97"/>
      <c r="O52" s="97"/>
      <c r="P52" s="97"/>
      <c r="Q52" s="97"/>
      <c r="R52" s="97"/>
      <c r="S52" s="102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102"/>
      <c r="CU52" s="97"/>
      <c r="CV52" s="102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97"/>
      <c r="JT52" s="97"/>
      <c r="JU52" s="97"/>
      <c r="JV52" s="97"/>
      <c r="JW52" s="97"/>
      <c r="JX52" s="102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102"/>
      <c r="KS52" s="102"/>
      <c r="KT52" s="97"/>
      <c r="KU52" s="97"/>
      <c r="KV52" s="97"/>
      <c r="KW52" s="97"/>
      <c r="KX52" s="97"/>
      <c r="KY52" s="97"/>
      <c r="KZ52" s="97"/>
      <c r="LA52" s="102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 t="s">
        <v>188</v>
      </c>
      <c r="C53" s="1">
        <v>9527</v>
      </c>
      <c r="D53" s="4" t="s">
        <v>415</v>
      </c>
      <c r="E53" s="1">
        <v>12161</v>
      </c>
      <c r="F53" s="1">
        <v>2019</v>
      </c>
      <c r="G53" s="4" t="s">
        <v>187</v>
      </c>
      <c r="H53"/>
      <c r="I53" s="1">
        <f>SUM(K53:TB53)</f>
        <v>0</v>
      </c>
      <c r="J53" s="12">
        <f>Tabuľka1[[#This Row],[Stĺpec8]]</f>
        <v>0</v>
      </c>
      <c r="K53" s="102"/>
      <c r="L53" s="102"/>
      <c r="M53" s="97"/>
      <c r="N53" s="97"/>
      <c r="O53" s="97"/>
      <c r="P53" s="97"/>
      <c r="Q53" s="97"/>
      <c r="R53" s="97"/>
      <c r="S53" s="102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102"/>
      <c r="CU53" s="97"/>
      <c r="CV53" s="97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/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102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102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/>
      <c r="B54" s="11" t="s">
        <v>153</v>
      </c>
      <c r="C54" s="1">
        <v>9004</v>
      </c>
      <c r="D54" s="4" t="s">
        <v>223</v>
      </c>
      <c r="E54" s="1">
        <v>12415</v>
      </c>
      <c r="F54" s="1">
        <v>2010</v>
      </c>
      <c r="G54" t="s">
        <v>224</v>
      </c>
      <c r="H54"/>
      <c r="I54" s="1">
        <f t="shared" ref="I54:I56" si="6">SUM(K54:TB54)</f>
        <v>0</v>
      </c>
      <c r="J54" s="12">
        <f>SUM(I54:I56)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102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/>
      <c r="C55" s="1"/>
      <c r="D55" s="4" t="s">
        <v>154</v>
      </c>
      <c r="E55" s="1">
        <v>11608</v>
      </c>
      <c r="F55" s="1">
        <v>2012</v>
      </c>
      <c r="G55"/>
      <c r="H55"/>
      <c r="I55" s="1">
        <f t="shared" si="6"/>
        <v>0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102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102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/>
      <c r="C56" s="1"/>
      <c r="D56" s="4" t="s">
        <v>317</v>
      </c>
      <c r="E56" s="1">
        <v>12628</v>
      </c>
      <c r="F56" s="1">
        <v>2020</v>
      </c>
      <c r="G56"/>
      <c r="H56"/>
      <c r="I56" s="1">
        <f t="shared" si="6"/>
        <v>0</v>
      </c>
      <c r="J56" s="1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102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246</v>
      </c>
      <c r="C57" s="1">
        <v>9607</v>
      </c>
      <c r="D57" s="4" t="s">
        <v>247</v>
      </c>
      <c r="E57" s="1">
        <v>10406</v>
      </c>
      <c r="F57" s="1">
        <v>2007</v>
      </c>
      <c r="G57" s="4" t="s">
        <v>211</v>
      </c>
      <c r="H57"/>
      <c r="I57" s="1">
        <f>SUM(K57:TB57)</f>
        <v>0</v>
      </c>
      <c r="J57" s="12">
        <f>Tabuľka1[[#This Row],[Stĺpec8]]</f>
        <v>0</v>
      </c>
      <c r="K57" s="102"/>
      <c r="L57" s="102"/>
      <c r="M57" s="97"/>
      <c r="N57" s="97"/>
      <c r="O57" s="97"/>
      <c r="P57" s="97"/>
      <c r="Q57" s="97"/>
      <c r="R57" s="97"/>
      <c r="S57" s="102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102"/>
      <c r="CU57" s="97"/>
      <c r="CV57" s="102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102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102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102"/>
      <c r="KS57" s="97"/>
      <c r="KT57" s="97"/>
      <c r="KU57" s="97"/>
      <c r="KV57" s="97"/>
      <c r="KW57" s="97"/>
      <c r="KX57" s="97"/>
      <c r="KY57" s="97"/>
      <c r="KZ57" s="102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102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/>
      <c r="B58" s="11" t="s">
        <v>431</v>
      </c>
      <c r="C58" s="1">
        <v>10169</v>
      </c>
      <c r="D58" s="4" t="s">
        <v>432</v>
      </c>
      <c r="E58" s="1">
        <v>7409</v>
      </c>
      <c r="F58" s="1"/>
      <c r="G58" s="4" t="s">
        <v>433</v>
      </c>
      <c r="H58"/>
      <c r="I58" s="1">
        <f>SUM(K58:TB58)</f>
        <v>0</v>
      </c>
      <c r="J58" s="12">
        <f>Tabuľka1[[#This Row],[Stĺpec8]]</f>
        <v>0</v>
      </c>
      <c r="K58" s="102"/>
      <c r="L58" s="102"/>
      <c r="M58" s="97"/>
      <c r="N58" s="97"/>
      <c r="O58" s="97"/>
      <c r="P58" s="97"/>
      <c r="Q58" s="97"/>
      <c r="R58" s="97"/>
      <c r="S58" s="102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102"/>
      <c r="CU58" s="97"/>
      <c r="CV58" s="97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102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102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 t="s">
        <v>324</v>
      </c>
      <c r="C59" s="1">
        <v>9910</v>
      </c>
      <c r="D59" s="4" t="s">
        <v>316</v>
      </c>
      <c r="E59" s="1">
        <v>12870</v>
      </c>
      <c r="F59" s="1">
        <v>2019</v>
      </c>
      <c r="G59" s="4" t="s">
        <v>321</v>
      </c>
      <c r="H59"/>
      <c r="I59" s="1">
        <f>SUM(K59:TB59)</f>
        <v>0</v>
      </c>
      <c r="J59" s="12">
        <f>I59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102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88"/>
      <c r="KD59" s="88"/>
      <c r="KE59" s="88"/>
      <c r="KF59" s="88"/>
      <c r="KG59" s="88"/>
      <c r="KH59" s="88"/>
      <c r="KI59" s="97"/>
      <c r="KJ59" s="97"/>
      <c r="KK59" s="97"/>
      <c r="KL59" s="97"/>
      <c r="KM59" s="102"/>
      <c r="KN59" s="102"/>
      <c r="KO59" s="97"/>
      <c r="KP59" s="97"/>
      <c r="KQ59" s="97"/>
      <c r="KR59" s="97"/>
      <c r="KS59" s="97"/>
      <c r="KT59" s="102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102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 t="s">
        <v>294</v>
      </c>
      <c r="C60" s="1">
        <v>9880</v>
      </c>
      <c r="D60" s="4" t="s">
        <v>295</v>
      </c>
      <c r="E60" s="1">
        <v>12772</v>
      </c>
      <c r="F60" s="1"/>
      <c r="G60" s="4" t="s">
        <v>281</v>
      </c>
      <c r="H60"/>
      <c r="I60" s="1">
        <f t="shared" ref="I60:I108" si="7">SUM(K60:TB60)</f>
        <v>0</v>
      </c>
      <c r="J60" s="12">
        <f>Tabuľka1[[#This Row],[Stĺpec8]]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102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102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102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102"/>
      <c r="KN60" s="97"/>
      <c r="KO60" s="97"/>
      <c r="KP60" s="97"/>
      <c r="KQ60" s="97"/>
      <c r="KR60" s="97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97"/>
      <c r="LJ60" s="102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/>
      <c r="B61" s="11" t="s">
        <v>437</v>
      </c>
      <c r="C61" s="1">
        <v>10164</v>
      </c>
      <c r="D61" s="4" t="s">
        <v>438</v>
      </c>
      <c r="E61" s="1">
        <v>12916</v>
      </c>
      <c r="F61" s="1"/>
      <c r="G61" s="4" t="s">
        <v>433</v>
      </c>
      <c r="H61"/>
      <c r="I61" s="1">
        <f>SUM(K61:TB61)</f>
        <v>0</v>
      </c>
      <c r="J61" s="12">
        <f>Tabuľka1[[#This Row],[Stĺpec8]]</f>
        <v>0</v>
      </c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102"/>
      <c r="CU61" s="97"/>
      <c r="CV61" s="97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 t="s">
        <v>276</v>
      </c>
      <c r="C62" s="9">
        <v>9414</v>
      </c>
      <c r="D62" s="4" t="s">
        <v>177</v>
      </c>
      <c r="E62" s="1">
        <v>12188</v>
      </c>
      <c r="F62" s="1">
        <v>2010</v>
      </c>
      <c r="G62" s="4" t="s">
        <v>277</v>
      </c>
      <c r="H62"/>
      <c r="I62" s="1">
        <f t="shared" ref="I62:I66" si="8">SUM(K62:TB62)</f>
        <v>0</v>
      </c>
      <c r="J62" s="12">
        <f>Tabuľka1[[#This Row],[Stĺpec8]]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102"/>
      <c r="KN62" s="102"/>
      <c r="KO62" s="97"/>
      <c r="KP62" s="97"/>
      <c r="KQ62" s="97"/>
      <c r="KR62" s="97"/>
      <c r="KS62" s="97"/>
      <c r="KT62" s="102"/>
      <c r="KU62" s="102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 t="s">
        <v>209</v>
      </c>
      <c r="C63" s="1">
        <v>9398</v>
      </c>
      <c r="D63" s="4" t="s">
        <v>214</v>
      </c>
      <c r="E63" s="1">
        <v>8754</v>
      </c>
      <c r="F63" s="1">
        <v>2007</v>
      </c>
      <c r="G63" s="4" t="s">
        <v>52</v>
      </c>
      <c r="H63"/>
      <c r="I63" s="1">
        <f t="shared" si="8"/>
        <v>0</v>
      </c>
      <c r="J63" s="12">
        <f>Tabuľka1[[#This Row],[Stĺpec8]]+I64</f>
        <v>0</v>
      </c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102"/>
      <c r="CU63" s="97"/>
      <c r="CV63" s="102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/>
      <c r="C64" s="1"/>
      <c r="D64" s="4" t="s">
        <v>359</v>
      </c>
      <c r="E64" s="1">
        <v>12629</v>
      </c>
      <c r="F64" s="1"/>
      <c r="G64" s="4"/>
      <c r="H64"/>
      <c r="I64" s="1">
        <f t="shared" si="8"/>
        <v>0</v>
      </c>
      <c r="J64" s="12"/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102"/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185</v>
      </c>
      <c r="C65" s="1">
        <v>9601</v>
      </c>
      <c r="D65" s="4" t="s">
        <v>308</v>
      </c>
      <c r="E65" s="1">
        <v>11717</v>
      </c>
      <c r="F65" s="1">
        <v>2011</v>
      </c>
      <c r="G65" s="4" t="s">
        <v>187</v>
      </c>
      <c r="H65"/>
      <c r="I65" s="1">
        <f>SUM(K65:TB65)</f>
        <v>0</v>
      </c>
      <c r="J65" s="12">
        <f>Tabuľka1[[#This Row],[Stĺpec8]]</f>
        <v>0</v>
      </c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102"/>
      <c r="LJ65" s="102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258</v>
      </c>
      <c r="C66" s="1">
        <v>9753</v>
      </c>
      <c r="D66" s="4" t="s">
        <v>165</v>
      </c>
      <c r="E66" s="1">
        <v>10208</v>
      </c>
      <c r="F66" s="1">
        <v>2007</v>
      </c>
      <c r="G66" s="4" t="s">
        <v>166</v>
      </c>
      <c r="H66"/>
      <c r="I66" s="1">
        <f t="shared" si="8"/>
        <v>0</v>
      </c>
      <c r="J66" s="12">
        <f>Tabuľka1[[#This Row],[Stĺpec8]]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102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88"/>
      <c r="KD66" s="88"/>
      <c r="KE66" s="88"/>
      <c r="KF66" s="88"/>
      <c r="KG66" s="88"/>
      <c r="KH66" s="88"/>
      <c r="KI66" s="97"/>
      <c r="KJ66" s="97"/>
      <c r="KK66" s="97"/>
      <c r="KL66" s="97"/>
      <c r="KM66" s="102"/>
      <c r="KN66" s="102"/>
      <c r="KO66" s="97"/>
      <c r="KP66" s="97"/>
      <c r="KQ66" s="97"/>
      <c r="KR66" s="97"/>
      <c r="KS66" s="97"/>
      <c r="KT66" s="102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273</v>
      </c>
      <c r="C67" s="1">
        <v>9415</v>
      </c>
      <c r="D67" s="4" t="s">
        <v>270</v>
      </c>
      <c r="E67" s="1">
        <v>12573</v>
      </c>
      <c r="F67" s="1">
        <v>2019</v>
      </c>
      <c r="G67" s="4" t="s">
        <v>21</v>
      </c>
      <c r="H67"/>
      <c r="I67" s="1">
        <f t="shared" si="7"/>
        <v>0</v>
      </c>
      <c r="J67" s="12">
        <f>Tabuľka1[[#This Row],[Stĺpec8]]</f>
        <v>0</v>
      </c>
      <c r="K67" s="102"/>
      <c r="L67" s="102"/>
      <c r="M67" s="97"/>
      <c r="N67" s="97"/>
      <c r="O67" s="97"/>
      <c r="P67" s="97"/>
      <c r="Q67" s="97"/>
      <c r="R67" s="97"/>
      <c r="S67" s="102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102"/>
      <c r="CU67" s="97"/>
      <c r="CV67" s="102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102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334</v>
      </c>
      <c r="C68" s="1">
        <v>9965</v>
      </c>
      <c r="D68" s="4" t="s">
        <v>335</v>
      </c>
      <c r="E68" s="1">
        <v>9130</v>
      </c>
      <c r="F68" s="1"/>
      <c r="G68" s="4" t="s">
        <v>19</v>
      </c>
      <c r="H68"/>
      <c r="I68" s="1">
        <f t="shared" ref="I68:I71" si="9">SUM(K68:TB68)</f>
        <v>0</v>
      </c>
      <c r="J68" s="12">
        <f>Tabuľka1[[#This Row],[Stĺpec8]]+I69</f>
        <v>0</v>
      </c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102"/>
      <c r="CU68" s="97"/>
      <c r="CV68" s="102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102"/>
      <c r="KS68" s="102"/>
      <c r="KT68" s="97"/>
      <c r="KU68" s="97"/>
      <c r="KV68" s="97"/>
      <c r="KW68" s="97"/>
      <c r="KX68" s="97"/>
      <c r="KY68" s="97"/>
      <c r="KZ68" s="97"/>
      <c r="LA68" s="102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/>
      <c r="B69" s="11"/>
      <c r="C69" s="1"/>
      <c r="D69" s="4" t="s">
        <v>386</v>
      </c>
      <c r="E69" s="1">
        <v>11681</v>
      </c>
      <c r="F69" s="1"/>
      <c r="G69" s="4"/>
      <c r="H69"/>
      <c r="I69" s="1">
        <f t="shared" si="9"/>
        <v>0</v>
      </c>
      <c r="J69" s="12"/>
      <c r="K69" s="102"/>
      <c r="L69" s="102"/>
      <c r="M69" s="97"/>
      <c r="N69" s="97"/>
      <c r="O69" s="97"/>
      <c r="P69" s="97"/>
      <c r="Q69" s="97"/>
      <c r="R69" s="97"/>
      <c r="S69" s="102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102"/>
      <c r="CU69" s="97"/>
      <c r="CV69" s="102"/>
      <c r="CW69" s="97"/>
      <c r="CX69" s="97"/>
      <c r="CY69" s="97"/>
      <c r="CZ69" s="97"/>
      <c r="DA69" s="97"/>
      <c r="DB69" s="97"/>
      <c r="DC69" s="97"/>
      <c r="DD69" s="102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102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102"/>
      <c r="KS69" s="102"/>
      <c r="KT69" s="97"/>
      <c r="KU69" s="97"/>
      <c r="KV69" s="97"/>
      <c r="KW69" s="97"/>
      <c r="KX69" s="97"/>
      <c r="KY69" s="97"/>
      <c r="KZ69" s="97"/>
      <c r="LA69" s="102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102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/>
      <c r="C70" s="1"/>
      <c r="D70" s="4" t="s">
        <v>562</v>
      </c>
      <c r="E70" s="1">
        <v>8780</v>
      </c>
      <c r="F70" s="1"/>
      <c r="G70" s="4"/>
      <c r="H70"/>
      <c r="I70" s="1"/>
      <c r="J70" s="12"/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>
        <v>1</v>
      </c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102"/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102"/>
      <c r="KS70" s="102"/>
      <c r="KT70" s="97"/>
      <c r="KU70" s="97"/>
      <c r="KV70" s="97"/>
      <c r="KW70" s="97"/>
      <c r="KX70" s="97"/>
      <c r="KY70" s="97"/>
      <c r="KZ70" s="97"/>
      <c r="LA70" s="102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102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 t="s">
        <v>445</v>
      </c>
      <c r="C71" s="1">
        <v>10166</v>
      </c>
      <c r="D71" s="4" t="s">
        <v>446</v>
      </c>
      <c r="E71" s="1">
        <v>7179</v>
      </c>
      <c r="F71" s="1"/>
      <c r="G71" s="4" t="s">
        <v>433</v>
      </c>
      <c r="H71"/>
      <c r="I71" s="1">
        <f t="shared" si="9"/>
        <v>0</v>
      </c>
      <c r="J71" s="12">
        <f>Tabuľka1[[#This Row],[Stĺpec8]]</f>
        <v>0</v>
      </c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102"/>
      <c r="CU71" s="97"/>
      <c r="CV71" s="97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 t="s">
        <v>234</v>
      </c>
      <c r="C72" s="9">
        <v>5943</v>
      </c>
      <c r="D72" s="4" t="s">
        <v>63</v>
      </c>
      <c r="E72" s="1">
        <v>10324</v>
      </c>
      <c r="F72" s="1"/>
      <c r="G72" s="4" t="s">
        <v>46</v>
      </c>
      <c r="H72"/>
      <c r="I72" s="1">
        <f t="shared" si="7"/>
        <v>0</v>
      </c>
      <c r="J72" s="12">
        <f>Tabuľka1[[#This Row],[Stĺpec8]]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102"/>
      <c r="KN72" s="102"/>
      <c r="KO72" s="97"/>
      <c r="KP72" s="97"/>
      <c r="KQ72" s="97"/>
      <c r="KR72" s="97"/>
      <c r="KS72" s="97"/>
      <c r="KT72" s="102"/>
      <c r="KU72" s="102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 t="s">
        <v>400</v>
      </c>
      <c r="C73" s="1">
        <v>10270</v>
      </c>
      <c r="D73" s="4" t="s">
        <v>401</v>
      </c>
      <c r="E73" s="1">
        <v>12844</v>
      </c>
      <c r="F73" s="1">
        <v>2009</v>
      </c>
      <c r="G73" s="4" t="s">
        <v>59</v>
      </c>
      <c r="H73"/>
      <c r="I73" s="1">
        <f>SUM(K73:TB73)</f>
        <v>0</v>
      </c>
      <c r="J73" s="12">
        <f>Tabuľka1[[#This Row],[Stĺpec8]]</f>
        <v>0</v>
      </c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102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102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102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 t="s">
        <v>355</v>
      </c>
      <c r="C74" s="1">
        <v>10171</v>
      </c>
      <c r="D74" s="4" t="s">
        <v>356</v>
      </c>
      <c r="E74" s="1">
        <v>9086</v>
      </c>
      <c r="F74" s="1"/>
      <c r="G74" s="4" t="s">
        <v>152</v>
      </c>
      <c r="H74"/>
      <c r="I74" s="1">
        <f>SUM(K74:TB74)</f>
        <v>0</v>
      </c>
      <c r="J74" s="12">
        <f>Tabuľka1[[#This Row],[Stĺpec8]]</f>
        <v>0</v>
      </c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102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102"/>
      <c r="KS74" s="102"/>
      <c r="KT74" s="97"/>
      <c r="KU74" s="97"/>
      <c r="KV74" s="97"/>
      <c r="KW74" s="97"/>
      <c r="KX74" s="97"/>
      <c r="KY74" s="97"/>
      <c r="KZ74" s="97"/>
      <c r="LA74" s="102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 t="s">
        <v>413</v>
      </c>
      <c r="C75" s="1">
        <v>10275</v>
      </c>
      <c r="D75" s="4" t="s">
        <v>414</v>
      </c>
      <c r="E75" s="1">
        <v>12845</v>
      </c>
      <c r="F75" s="1">
        <v>2018</v>
      </c>
      <c r="G75" s="4" t="s">
        <v>59</v>
      </c>
      <c r="H75"/>
      <c r="I75" s="1">
        <f>SUM(K75:TB75)</f>
        <v>0</v>
      </c>
      <c r="J75" s="12">
        <f>Tabuľka1[[#This Row],[Stĺpec8]]</f>
        <v>0</v>
      </c>
      <c r="K75" s="102"/>
      <c r="L75" s="102"/>
      <c r="M75" s="97"/>
      <c r="N75" s="97"/>
      <c r="O75" s="97"/>
      <c r="P75" s="97"/>
      <c r="Q75" s="97"/>
      <c r="R75" s="97"/>
      <c r="S75" s="102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102"/>
      <c r="CU75" s="97"/>
      <c r="CV75" s="102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102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/>
      <c r="C76" s="1"/>
      <c r="D76" s="4" t="s">
        <v>244</v>
      </c>
      <c r="E76" s="1">
        <v>12213</v>
      </c>
      <c r="F76" s="1">
        <v>2012</v>
      </c>
      <c r="G76" s="4"/>
      <c r="H76"/>
      <c r="I76" s="1">
        <f>SUM(K76:TB76)</f>
        <v>0</v>
      </c>
      <c r="J76" s="12"/>
      <c r="K76" s="102"/>
      <c r="L76" s="102"/>
      <c r="M76" s="97"/>
      <c r="N76" s="97"/>
      <c r="O76" s="97"/>
      <c r="P76" s="97"/>
      <c r="Q76" s="97"/>
      <c r="R76" s="97"/>
      <c r="S76" s="102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102"/>
      <c r="CU76" s="97"/>
      <c r="CV76" s="102"/>
      <c r="CW76" s="97"/>
      <c r="CX76" s="97"/>
      <c r="CY76" s="97"/>
      <c r="CZ76" s="97"/>
      <c r="DA76" s="97"/>
      <c r="DB76" s="97"/>
      <c r="DC76" s="97"/>
      <c r="DD76" s="102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102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88"/>
      <c r="JI76" s="88"/>
      <c r="JJ76" s="88"/>
      <c r="JK76" s="88"/>
      <c r="JL76" s="88"/>
      <c r="JM76" s="88"/>
      <c r="JN76" s="88"/>
      <c r="JO76" s="88"/>
      <c r="JP76" s="97"/>
      <c r="JQ76" s="97"/>
      <c r="JR76" s="97"/>
      <c r="JS76" s="97"/>
      <c r="JT76" s="97"/>
      <c r="JU76" s="97"/>
      <c r="JV76" s="97"/>
      <c r="JW76" s="97"/>
      <c r="JX76" s="102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 t="s">
        <v>249</v>
      </c>
      <c r="C77" s="1">
        <v>9708</v>
      </c>
      <c r="D77" s="4" t="s">
        <v>250</v>
      </c>
      <c r="E77" s="1">
        <v>11392</v>
      </c>
      <c r="F77" s="1">
        <v>2014</v>
      </c>
      <c r="G77" s="4" t="s">
        <v>211</v>
      </c>
      <c r="H77"/>
      <c r="I77" s="1">
        <f t="shared" si="7"/>
        <v>0</v>
      </c>
      <c r="J77" s="12">
        <f>Tabuľka1[[#This Row],[Stĺpec8]]</f>
        <v>0</v>
      </c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102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102"/>
      <c r="KS77" s="97"/>
      <c r="KT77" s="102"/>
      <c r="KU77" s="97"/>
      <c r="KV77" s="97"/>
      <c r="KW77" s="97"/>
      <c r="KX77" s="97"/>
      <c r="KY77" s="97"/>
      <c r="KZ77" s="97"/>
      <c r="LA77" s="102"/>
      <c r="LB77" s="97"/>
      <c r="LC77" s="97"/>
      <c r="LD77" s="97"/>
      <c r="LE77" s="97"/>
      <c r="LF77" s="97"/>
      <c r="LG77" s="97"/>
      <c r="LH77" s="97"/>
      <c r="LI77" s="97"/>
      <c r="LJ77" s="102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366</v>
      </c>
      <c r="C78" s="1">
        <v>10257</v>
      </c>
      <c r="D78" t="s">
        <v>131</v>
      </c>
      <c r="E78" s="1">
        <v>9019</v>
      </c>
      <c r="F78" s="1"/>
      <c r="G78" t="s">
        <v>49</v>
      </c>
      <c r="H78"/>
      <c r="I78" s="1">
        <f t="shared" ref="I78:I79" si="10">SUM(K78:TB78)</f>
        <v>0</v>
      </c>
      <c r="J78" s="12">
        <f>Tabuľka1[[#This Row],[Stĺpec8]]+I79</f>
        <v>0</v>
      </c>
      <c r="K78" s="102"/>
      <c r="L78" s="102"/>
      <c r="M78" s="97"/>
      <c r="N78" s="97"/>
      <c r="O78" s="97"/>
      <c r="P78" s="97"/>
      <c r="Q78" s="97"/>
      <c r="R78" s="102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102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102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102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/>
      <c r="C79" s="1"/>
      <c r="D79" t="s">
        <v>270</v>
      </c>
      <c r="E79" s="1">
        <v>12573</v>
      </c>
      <c r="F79" s="1"/>
      <c r="G79"/>
      <c r="H79"/>
      <c r="I79" s="1">
        <f t="shared" si="10"/>
        <v>0</v>
      </c>
      <c r="J79" s="12"/>
      <c r="K79" s="102"/>
      <c r="L79" s="102"/>
      <c r="M79" s="97"/>
      <c r="N79" s="97"/>
      <c r="O79" s="97"/>
      <c r="P79" s="97"/>
      <c r="Q79" s="97"/>
      <c r="R79" s="102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102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102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102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102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102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102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266</v>
      </c>
      <c r="C80" s="1">
        <v>9421</v>
      </c>
      <c r="D80" s="4" t="s">
        <v>286</v>
      </c>
      <c r="E80" s="1">
        <v>12309</v>
      </c>
      <c r="F80" s="1"/>
      <c r="G80" s="4" t="s">
        <v>19</v>
      </c>
      <c r="H80"/>
      <c r="I80" s="1">
        <f>SUM(K80:TB80)</f>
        <v>0</v>
      </c>
      <c r="J80" s="12">
        <f>Tabuľka1[[#This Row],[Stĺpec8]]+I81</f>
        <v>0</v>
      </c>
      <c r="K80" s="102"/>
      <c r="L80" s="102"/>
      <c r="M80" s="97"/>
      <c r="N80" s="97"/>
      <c r="O80" s="97"/>
      <c r="P80" s="97"/>
      <c r="Q80" s="97"/>
      <c r="R80" s="97"/>
      <c r="S80" s="102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102"/>
      <c r="CU80" s="97"/>
      <c r="CV80" s="102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102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102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/>
      <c r="C81" s="1"/>
      <c r="D81" s="4" t="s">
        <v>488</v>
      </c>
      <c r="E81" s="1">
        <v>12950</v>
      </c>
      <c r="F81" s="1"/>
      <c r="G81" s="4"/>
      <c r="H81"/>
      <c r="I81" s="1">
        <f>SUM(K81:TB81)</f>
        <v>0</v>
      </c>
      <c r="J81" s="12"/>
      <c r="K81" s="102"/>
      <c r="L81" s="102"/>
      <c r="M81" s="97"/>
      <c r="N81" s="97"/>
      <c r="O81" s="97"/>
      <c r="P81" s="97"/>
      <c r="Q81" s="97"/>
      <c r="R81" s="97"/>
      <c r="S81" s="102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102"/>
      <c r="CU81" s="97"/>
      <c r="CV81" s="102"/>
      <c r="CW81" s="97"/>
      <c r="CX81" s="97"/>
      <c r="CY81" s="97"/>
      <c r="CZ81" s="97"/>
      <c r="DA81" s="97"/>
      <c r="DB81" s="97"/>
      <c r="DC81" s="97"/>
      <c r="DD81" s="102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102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102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102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357</v>
      </c>
      <c r="C82" s="1">
        <v>9935</v>
      </c>
      <c r="D82" s="4" t="s">
        <v>358</v>
      </c>
      <c r="E82" s="1">
        <v>12695</v>
      </c>
      <c r="F82" s="1"/>
      <c r="G82" s="4" t="s">
        <v>49</v>
      </c>
      <c r="H82"/>
      <c r="I82" s="1">
        <f>SUM(K82:TB82)</f>
        <v>0</v>
      </c>
      <c r="J82" s="12">
        <f>Tabuľka1[[#This Row],[Stĺpec8]]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102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102"/>
      <c r="KS82" s="102"/>
      <c r="KT82" s="97"/>
      <c r="KU82" s="97"/>
      <c r="KV82" s="97"/>
      <c r="KW82" s="97"/>
      <c r="KX82" s="97"/>
      <c r="KY82" s="97"/>
      <c r="KZ82" s="97"/>
      <c r="LA82" s="102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251</v>
      </c>
      <c r="C83" s="1">
        <v>9725</v>
      </c>
      <c r="D83" s="4" t="s">
        <v>252</v>
      </c>
      <c r="E83" s="1">
        <v>10202</v>
      </c>
      <c r="F83" s="1">
        <v>2014</v>
      </c>
      <c r="G83" s="4" t="s">
        <v>211</v>
      </c>
      <c r="H83"/>
      <c r="I83" s="1">
        <f t="shared" si="7"/>
        <v>0</v>
      </c>
      <c r="J83" s="12">
        <f>Tabuľka1[[#This Row],[Stĺpec8]]</f>
        <v>0</v>
      </c>
      <c r="K83" s="102"/>
      <c r="L83" s="102"/>
      <c r="M83" s="97"/>
      <c r="N83" s="97"/>
      <c r="O83" s="97"/>
      <c r="P83" s="97"/>
      <c r="Q83" s="97"/>
      <c r="R83" s="97"/>
      <c r="S83" s="102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102"/>
      <c r="CU83" s="97"/>
      <c r="CV83" s="102"/>
      <c r="CW83" s="97"/>
      <c r="CX83" s="97"/>
      <c r="CY83" s="97"/>
      <c r="CZ83" s="97"/>
      <c r="DA83" s="97"/>
      <c r="DB83" s="97"/>
      <c r="DC83" s="97"/>
      <c r="DD83" s="102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102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88"/>
      <c r="JI83" s="88"/>
      <c r="JJ83" s="88"/>
      <c r="JK83" s="88"/>
      <c r="JL83" s="88"/>
      <c r="JM83" s="88"/>
      <c r="JN83" s="88"/>
      <c r="JO83" s="88"/>
      <c r="JP83" s="97"/>
      <c r="JQ83" s="97"/>
      <c r="JR83" s="97"/>
      <c r="JS83" s="97"/>
      <c r="JT83" s="97"/>
      <c r="JU83" s="97"/>
      <c r="JV83" s="97"/>
      <c r="JW83" s="97"/>
      <c r="JX83" s="102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102"/>
      <c r="KS83" s="102"/>
      <c r="KT83" s="97"/>
      <c r="KU83" s="97"/>
      <c r="KV83" s="97"/>
      <c r="KW83" s="97"/>
      <c r="KX83" s="97"/>
      <c r="KY83" s="97"/>
      <c r="KZ83" s="97"/>
      <c r="LA83" s="102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307</v>
      </c>
      <c r="C84" s="1">
        <v>9955</v>
      </c>
      <c r="D84" s="4" t="s">
        <v>308</v>
      </c>
      <c r="E84" s="1">
        <v>11717</v>
      </c>
      <c r="F84" s="1">
        <v>2011</v>
      </c>
      <c r="G84" s="4" t="s">
        <v>187</v>
      </c>
      <c r="H84"/>
      <c r="I84" s="1">
        <f t="shared" si="7"/>
        <v>0</v>
      </c>
      <c r="J84" s="12">
        <f>Tabuľka1[[#This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102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102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102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102"/>
      <c r="KN84" s="97"/>
      <c r="KO84" s="97"/>
      <c r="KP84" s="97"/>
      <c r="KQ84" s="97"/>
      <c r="KR84" s="97"/>
      <c r="KS84" s="102"/>
      <c r="KT84" s="97"/>
      <c r="KU84" s="97"/>
      <c r="KV84" s="97"/>
      <c r="KW84" s="97"/>
      <c r="KX84" s="97"/>
      <c r="KY84" s="97"/>
      <c r="KZ84" s="97"/>
      <c r="LA84" s="102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368</v>
      </c>
      <c r="C85" s="1">
        <v>9918</v>
      </c>
      <c r="D85" s="4" t="s">
        <v>214</v>
      </c>
      <c r="E85" s="1">
        <v>8754</v>
      </c>
      <c r="F85" s="1"/>
      <c r="G85" s="4" t="s">
        <v>52</v>
      </c>
      <c r="H85"/>
      <c r="I85" s="1">
        <f t="shared" si="7"/>
        <v>0</v>
      </c>
      <c r="J85" s="12">
        <f>Tabuľka1[[#This Row],[Stĺpec8]]</f>
        <v>0</v>
      </c>
      <c r="K85" s="102"/>
      <c r="L85" s="102"/>
      <c r="M85" s="97"/>
      <c r="N85" s="97"/>
      <c r="O85" s="97"/>
      <c r="P85" s="97"/>
      <c r="Q85" s="97"/>
      <c r="R85" s="97"/>
      <c r="S85" s="102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102"/>
      <c r="CU85" s="97"/>
      <c r="CV85" s="102"/>
      <c r="CW85" s="97"/>
      <c r="CX85" s="97"/>
      <c r="CY85" s="97"/>
      <c r="CZ85" s="97"/>
      <c r="DA85" s="97"/>
      <c r="DB85" s="97"/>
      <c r="DC85" s="97"/>
      <c r="DD85" s="102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102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339</v>
      </c>
      <c r="C86" s="1">
        <v>9763</v>
      </c>
      <c r="D86" s="4" t="s">
        <v>340</v>
      </c>
      <c r="E86" s="1">
        <v>12826</v>
      </c>
      <c r="F86" s="1"/>
      <c r="G86" s="4" t="s">
        <v>19</v>
      </c>
      <c r="H86"/>
      <c r="I86" s="1">
        <f t="shared" si="7"/>
        <v>0</v>
      </c>
      <c r="J86" s="12">
        <f>Tabuľka1[[#This Row],[Stĺpec8]]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102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102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102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102"/>
      <c r="KN86" s="97"/>
      <c r="KO86" s="97"/>
      <c r="KP86" s="97"/>
      <c r="KQ86" s="97"/>
      <c r="KR86" s="97"/>
      <c r="KS86" s="102"/>
      <c r="KT86" s="97"/>
      <c r="KU86" s="97"/>
      <c r="KV86" s="97"/>
      <c r="KW86" s="97"/>
      <c r="KX86" s="97"/>
      <c r="KY86" s="97"/>
      <c r="KZ86" s="97"/>
      <c r="LA86" s="102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 t="s">
        <v>505</v>
      </c>
      <c r="C87" s="1">
        <v>9486</v>
      </c>
      <c r="D87" s="4" t="s">
        <v>506</v>
      </c>
      <c r="E87" s="1">
        <v>12169</v>
      </c>
      <c r="F87" s="1"/>
      <c r="G87" s="4" t="s">
        <v>49</v>
      </c>
      <c r="H87"/>
      <c r="I87" s="1">
        <f t="shared" ref="I87" si="11">SUM(K87:TB87)</f>
        <v>0</v>
      </c>
      <c r="J87" s="12">
        <f>Tabuľka1[[#This Row],[Stĺpec8]]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102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102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102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102"/>
      <c r="KN87" s="97"/>
      <c r="KO87" s="97"/>
      <c r="KP87" s="97"/>
      <c r="KQ87" s="97"/>
      <c r="KR87" s="97"/>
      <c r="KS87" s="102"/>
      <c r="KT87" s="97"/>
      <c r="KU87" s="97"/>
      <c r="KV87" s="97"/>
      <c r="KW87" s="97"/>
      <c r="KX87" s="97"/>
      <c r="KY87" s="97"/>
      <c r="KZ87" s="97"/>
      <c r="LA87" s="102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280</v>
      </c>
      <c r="C88" s="1">
        <v>9750</v>
      </c>
      <c r="D88" s="4" t="s">
        <v>178</v>
      </c>
      <c r="E88" s="1">
        <v>6866</v>
      </c>
      <c r="F88" s="1"/>
      <c r="G88" s="4" t="s">
        <v>179</v>
      </c>
      <c r="H88"/>
      <c r="I88" s="1">
        <f t="shared" si="7"/>
        <v>0</v>
      </c>
      <c r="J88" s="12">
        <f>Tabuľka1[[#This Row],[Stĺpec8]]</f>
        <v>0</v>
      </c>
      <c r="K88" s="102"/>
      <c r="L88" s="102"/>
      <c r="M88" s="97"/>
      <c r="N88" s="97"/>
      <c r="O88" s="97"/>
      <c r="P88" s="97"/>
      <c r="Q88" s="97"/>
      <c r="R88" s="97"/>
      <c r="S88" s="102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102"/>
      <c r="CU88" s="97"/>
      <c r="CV88" s="102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102"/>
      <c r="KS88" s="102"/>
      <c r="KT88" s="97"/>
      <c r="KU88" s="97"/>
      <c r="KV88" s="97"/>
      <c r="KW88" s="97"/>
      <c r="KX88" s="97"/>
      <c r="KY88" s="97"/>
      <c r="KZ88" s="97"/>
      <c r="LA88" s="102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 t="s">
        <v>461</v>
      </c>
      <c r="C89" s="1">
        <v>9436</v>
      </c>
      <c r="D89" s="4" t="s">
        <v>462</v>
      </c>
      <c r="E89" s="1">
        <v>12598</v>
      </c>
      <c r="F89" s="1"/>
      <c r="G89" s="4" t="s">
        <v>298</v>
      </c>
      <c r="H89"/>
      <c r="I89" s="1">
        <f>SUM(K89:TB89)</f>
        <v>0</v>
      </c>
      <c r="J89" s="12">
        <f>Tabuľka1[[#This Row],[Stĺpec8]]</f>
        <v>0</v>
      </c>
      <c r="K89" s="102"/>
      <c r="L89" s="102"/>
      <c r="M89" s="97"/>
      <c r="N89" s="97"/>
      <c r="O89" s="97"/>
      <c r="P89" s="97"/>
      <c r="Q89" s="97"/>
      <c r="R89" s="97"/>
      <c r="S89" s="102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102"/>
      <c r="CU89" s="97"/>
      <c r="CV89" s="97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421</v>
      </c>
      <c r="C90" s="1"/>
      <c r="D90" s="4" t="s">
        <v>208</v>
      </c>
      <c r="E90" s="1"/>
      <c r="F90" s="1"/>
      <c r="G90" s="4" t="s">
        <v>52</v>
      </c>
      <c r="H90"/>
      <c r="I90" s="1">
        <f>SUM(K90:TB90)</f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97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363</v>
      </c>
      <c r="C91" s="1">
        <v>10058</v>
      </c>
      <c r="D91" t="s">
        <v>364</v>
      </c>
      <c r="E91" s="1">
        <v>11020</v>
      </c>
      <c r="F91" s="1"/>
      <c r="G91" t="s">
        <v>365</v>
      </c>
      <c r="H91"/>
      <c r="I91" s="1">
        <f>SUM(K91:TB91)</f>
        <v>0</v>
      </c>
      <c r="J91" s="12">
        <f>Tabuľka1[[#This Row],[Stĺpec8]]</f>
        <v>0</v>
      </c>
      <c r="K91" s="102"/>
      <c r="L91" s="102"/>
      <c r="M91" s="97"/>
      <c r="N91" s="97"/>
      <c r="O91" s="97"/>
      <c r="P91" s="97"/>
      <c r="Q91" s="97"/>
      <c r="R91" s="102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102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102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102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102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102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102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 t="s">
        <v>509</v>
      </c>
      <c r="C92" s="1">
        <v>10167</v>
      </c>
      <c r="D92" t="s">
        <v>444</v>
      </c>
      <c r="E92" s="1">
        <v>5130</v>
      </c>
      <c r="F92" s="1"/>
      <c r="G92" t="s">
        <v>433</v>
      </c>
      <c r="H92"/>
      <c r="I92" s="1">
        <f>SUM(K92:TB92)</f>
        <v>0</v>
      </c>
      <c r="J92" s="12">
        <f>Tabuľka1[[#This Row],[Stĺpec8]]</f>
        <v>0</v>
      </c>
      <c r="K92" s="102"/>
      <c r="L92" s="102"/>
      <c r="M92" s="97"/>
      <c r="N92" s="97"/>
      <c r="O92" s="97"/>
      <c r="P92" s="97"/>
      <c r="Q92" s="97"/>
      <c r="R92" s="102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102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102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102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102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88"/>
      <c r="JI92" s="88"/>
      <c r="JJ92" s="88"/>
      <c r="JK92" s="88"/>
      <c r="JL92" s="88"/>
      <c r="JM92" s="88"/>
      <c r="JN92" s="88"/>
      <c r="JO92" s="88"/>
      <c r="JP92" s="97"/>
      <c r="JQ92" s="97"/>
      <c r="JR92" s="97"/>
      <c r="JS92" s="97"/>
      <c r="JT92" s="97"/>
      <c r="JU92" s="97"/>
      <c r="JV92" s="97"/>
      <c r="JW92" s="97"/>
      <c r="JX92" s="102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102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212</v>
      </c>
      <c r="C93" s="1">
        <v>9505</v>
      </c>
      <c r="D93" s="4" t="s">
        <v>213</v>
      </c>
      <c r="E93" s="1">
        <v>11277</v>
      </c>
      <c r="F93" s="1">
        <v>2007</v>
      </c>
      <c r="G93" s="4" t="s">
        <v>52</v>
      </c>
      <c r="H93"/>
      <c r="I93" s="1">
        <f t="shared" si="7"/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498</v>
      </c>
      <c r="C94" s="1">
        <v>10301</v>
      </c>
      <c r="D94" s="4" t="s">
        <v>186</v>
      </c>
      <c r="E94" s="1">
        <v>8885</v>
      </c>
      <c r="F94" s="1"/>
      <c r="G94" s="4" t="s">
        <v>187</v>
      </c>
      <c r="H94"/>
      <c r="I94" s="1">
        <f>SUM(K94:TB94)</f>
        <v>0</v>
      </c>
      <c r="J94" s="12">
        <f>Tabuľka1[[#This Row],[Stĺpec8]]</f>
        <v>0</v>
      </c>
      <c r="K94" s="102"/>
      <c r="L94" s="102"/>
      <c r="M94" s="97"/>
      <c r="N94" s="97"/>
      <c r="O94" s="97"/>
      <c r="P94" s="97"/>
      <c r="Q94" s="97"/>
      <c r="R94" s="97"/>
      <c r="S94" s="102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102"/>
      <c r="CU94" s="97"/>
      <c r="CV94" s="102"/>
      <c r="CW94" s="97"/>
      <c r="CX94" s="97"/>
      <c r="CY94" s="97"/>
      <c r="CZ94" s="97"/>
      <c r="DA94" s="97"/>
      <c r="DB94" s="97"/>
      <c r="DC94" s="97"/>
      <c r="DD94" s="102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102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88"/>
      <c r="JI94" s="88"/>
      <c r="JJ94" s="88"/>
      <c r="JK94" s="88"/>
      <c r="JL94" s="88"/>
      <c r="JM94" s="88"/>
      <c r="JN94" s="88"/>
      <c r="JO94" s="88"/>
      <c r="JP94" s="97"/>
      <c r="JQ94" s="97"/>
      <c r="JR94" s="97"/>
      <c r="JS94" s="97"/>
      <c r="JT94" s="97"/>
      <c r="JU94" s="97"/>
      <c r="JV94" s="97"/>
      <c r="JW94" s="97"/>
      <c r="JX94" s="102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.75" customHeight="1" x14ac:dyDescent="0.2">
      <c r="A95" s="12"/>
      <c r="B95" s="11" t="s">
        <v>487</v>
      </c>
      <c r="C95" s="1">
        <v>8358</v>
      </c>
      <c r="D95" s="29" t="s">
        <v>489</v>
      </c>
      <c r="E95" s="1">
        <v>10686</v>
      </c>
      <c r="F95" s="1"/>
      <c r="G95" s="4" t="s">
        <v>268</v>
      </c>
      <c r="H95"/>
      <c r="I95" s="1">
        <f>SUM(K95:TB95)</f>
        <v>0</v>
      </c>
      <c r="J95" s="12">
        <f>Tabuľka1[[#This Row],[Stĺpec8]]</f>
        <v>0</v>
      </c>
      <c r="K95" s="102"/>
      <c r="L95" s="102"/>
      <c r="M95" s="97"/>
      <c r="N95" s="97"/>
      <c r="O95" s="97"/>
      <c r="P95" s="97"/>
      <c r="Q95" s="97"/>
      <c r="R95" s="97"/>
      <c r="S95" s="102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102"/>
      <c r="CU95" s="97"/>
      <c r="CV95" s="102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102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369</v>
      </c>
      <c r="C96" s="1">
        <v>9891</v>
      </c>
      <c r="D96" s="4" t="s">
        <v>370</v>
      </c>
      <c r="E96" s="1">
        <v>12872</v>
      </c>
      <c r="F96" s="1"/>
      <c r="G96" s="4" t="s">
        <v>152</v>
      </c>
      <c r="H96"/>
      <c r="I96" s="1">
        <f>SUM(K96:TB96)</f>
        <v>0</v>
      </c>
      <c r="J96" s="12">
        <f>Tabuľka1[[#This Row],[Stĺpec8]]</f>
        <v>0</v>
      </c>
      <c r="K96" s="102"/>
      <c r="L96" s="102"/>
      <c r="M96" s="97"/>
      <c r="N96" s="97"/>
      <c r="O96" s="97"/>
      <c r="P96" s="97"/>
      <c r="Q96" s="97"/>
      <c r="R96" s="97"/>
      <c r="S96" s="102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102"/>
      <c r="CU96" s="97"/>
      <c r="CV96" s="102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500</v>
      </c>
      <c r="C97" s="1">
        <v>9676</v>
      </c>
      <c r="D97" s="4" t="s">
        <v>501</v>
      </c>
      <c r="E97" s="1">
        <v>10277</v>
      </c>
      <c r="F97" s="1"/>
      <c r="G97" s="4" t="s">
        <v>46</v>
      </c>
      <c r="H97"/>
      <c r="I97" s="1"/>
      <c r="J97" s="12"/>
      <c r="K97" s="102"/>
      <c r="L97" s="102"/>
      <c r="M97" s="97"/>
      <c r="N97" s="97"/>
      <c r="O97" s="97"/>
      <c r="P97" s="97"/>
      <c r="Q97" s="97"/>
      <c r="R97" s="97"/>
      <c r="S97" s="102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102"/>
      <c r="CU97" s="97"/>
      <c r="CV97" s="102"/>
      <c r="CW97" s="97"/>
      <c r="CX97" s="97"/>
      <c r="CY97" s="97"/>
      <c r="CZ97" s="97"/>
      <c r="DA97" s="97"/>
      <c r="DB97" s="97"/>
      <c r="DC97" s="97"/>
      <c r="DD97" s="102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88"/>
      <c r="JI97" s="88"/>
      <c r="JJ97" s="88"/>
      <c r="JK97" s="88"/>
      <c r="JL97" s="88"/>
      <c r="JM97" s="88"/>
      <c r="JN97" s="88"/>
      <c r="JO97" s="88"/>
      <c r="JP97" s="97"/>
      <c r="JQ97" s="97"/>
      <c r="JR97" s="97"/>
      <c r="JS97" s="97"/>
      <c r="JT97" s="97"/>
      <c r="JU97" s="97"/>
      <c r="JV97" s="97"/>
      <c r="JW97" s="97"/>
      <c r="JX97" s="102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 t="s">
        <v>361</v>
      </c>
      <c r="C98" s="1">
        <v>9665</v>
      </c>
      <c r="D98" s="4" t="s">
        <v>362</v>
      </c>
      <c r="E98" s="1">
        <v>9235</v>
      </c>
      <c r="F98" s="1"/>
      <c r="G98" s="4" t="s">
        <v>52</v>
      </c>
      <c r="H98"/>
      <c r="I98" s="1">
        <f t="shared" ref="I98:I102" si="12">SUM(K98:TB98)</f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102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.75" customHeight="1" x14ac:dyDescent="0.2">
      <c r="A99" s="12"/>
      <c r="B99" s="11" t="s">
        <v>467</v>
      </c>
      <c r="C99" s="1">
        <v>8647</v>
      </c>
      <c r="D99" s="4" t="s">
        <v>390</v>
      </c>
      <c r="E99" s="1">
        <v>12277</v>
      </c>
      <c r="F99" s="1"/>
      <c r="G99" s="4" t="s">
        <v>268</v>
      </c>
      <c r="H99"/>
      <c r="I99" s="1">
        <f>SUM(K99:TB99)</f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97"/>
      <c r="S99" s="102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102"/>
      <c r="CU99" s="97"/>
      <c r="CV99" s="102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443</v>
      </c>
      <c r="C100" s="1">
        <v>9666</v>
      </c>
      <c r="D100" s="4" t="s">
        <v>444</v>
      </c>
      <c r="E100" s="1">
        <v>5130</v>
      </c>
      <c r="F100" s="1"/>
      <c r="G100" s="4" t="s">
        <v>433</v>
      </c>
      <c r="H100"/>
      <c r="I100" s="1">
        <f>SUM(K100:TB100)</f>
        <v>0</v>
      </c>
      <c r="J100" s="12">
        <f>Tabuľka1[[#This Row],[Stĺpec8]]</f>
        <v>0</v>
      </c>
      <c r="K100" s="102"/>
      <c r="L100" s="102"/>
      <c r="M100" s="97"/>
      <c r="N100" s="97"/>
      <c r="O100" s="97"/>
      <c r="P100" s="97"/>
      <c r="Q100" s="97"/>
      <c r="R100" s="97"/>
      <c r="S100" s="102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102"/>
      <c r="CU100" s="97"/>
      <c r="CV100" s="97"/>
      <c r="CW100" s="97"/>
      <c r="CX100" s="97"/>
      <c r="CY100" s="97"/>
      <c r="CZ100" s="97"/>
      <c r="DA100" s="97"/>
      <c r="DB100" s="97"/>
      <c r="DC100" s="97"/>
      <c r="DD100" s="102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88"/>
      <c r="JI100" s="88"/>
      <c r="JJ100" s="88"/>
      <c r="JK100" s="88"/>
      <c r="JL100" s="88"/>
      <c r="JM100" s="88"/>
      <c r="JN100" s="88"/>
      <c r="JO100" s="88"/>
      <c r="JP100" s="97"/>
      <c r="JQ100" s="97"/>
      <c r="JR100" s="97"/>
      <c r="JS100" s="97"/>
      <c r="JT100" s="97"/>
      <c r="JU100" s="97"/>
      <c r="JV100" s="97"/>
      <c r="JW100" s="97"/>
      <c r="JX100" s="102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/>
      <c r="C101" s="1"/>
      <c r="D101" s="4" t="s">
        <v>504</v>
      </c>
      <c r="E101" s="1">
        <v>7895</v>
      </c>
      <c r="F101" s="1"/>
      <c r="G101" s="4"/>
      <c r="H101"/>
      <c r="I101" s="1"/>
      <c r="J101" s="12"/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97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" customHeight="1" x14ac:dyDescent="0.2">
      <c r="A102" s="12"/>
      <c r="B102" s="11" t="s">
        <v>371</v>
      </c>
      <c r="C102" s="1">
        <v>10046</v>
      </c>
      <c r="D102" s="4" t="s">
        <v>206</v>
      </c>
      <c r="E102" s="1">
        <v>12298</v>
      </c>
      <c r="F102" s="1"/>
      <c r="G102" s="4" t="s">
        <v>52</v>
      </c>
      <c r="H102"/>
      <c r="I102" s="1">
        <f t="shared" si="12"/>
        <v>0</v>
      </c>
      <c r="J102" s="12">
        <f>Tabuľka1[[#This Row],[Stĺpec8]]</f>
        <v>0</v>
      </c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102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.75" customHeight="1" x14ac:dyDescent="0.2">
      <c r="A103" s="12"/>
      <c r="B103" s="11" t="s">
        <v>279</v>
      </c>
      <c r="C103" s="1">
        <v>9674</v>
      </c>
      <c r="D103" s="4" t="s">
        <v>204</v>
      </c>
      <c r="E103" s="1">
        <v>11205</v>
      </c>
      <c r="F103" s="1"/>
      <c r="G103" s="4" t="s">
        <v>46</v>
      </c>
      <c r="H103"/>
      <c r="I103" s="1">
        <f>SUM(K103:TB103)</f>
        <v>0</v>
      </c>
      <c r="J103" s="12"/>
      <c r="K103" s="102"/>
      <c r="L103" s="102"/>
      <c r="M103" s="97"/>
      <c r="N103" s="97"/>
      <c r="O103" s="97"/>
      <c r="P103" s="97"/>
      <c r="Q103" s="97"/>
      <c r="R103" s="97"/>
      <c r="S103" s="102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102"/>
      <c r="CU103" s="97"/>
      <c r="CV103" s="102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 t="s">
        <v>416</v>
      </c>
      <c r="C104" s="1">
        <v>8827</v>
      </c>
      <c r="D104" s="4" t="s">
        <v>417</v>
      </c>
      <c r="E104" s="1">
        <v>13031</v>
      </c>
      <c r="F104" s="1">
        <v>2006</v>
      </c>
      <c r="G104" s="4" t="s">
        <v>418</v>
      </c>
      <c r="H104"/>
      <c r="I104" s="1">
        <f>SUM(K104:TB104)</f>
        <v>0</v>
      </c>
      <c r="J104" s="12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102"/>
      <c r="CU104" s="97"/>
      <c r="CV104" s="97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.75" customHeight="1" x14ac:dyDescent="0.2">
      <c r="A105" s="12"/>
      <c r="B105" s="11" t="s">
        <v>510</v>
      </c>
      <c r="C105" s="1">
        <v>9696</v>
      </c>
      <c r="D105" s="4" t="s">
        <v>511</v>
      </c>
      <c r="E105" s="1">
        <v>12196</v>
      </c>
      <c r="F105" s="1"/>
      <c r="G105" s="4" t="s">
        <v>433</v>
      </c>
      <c r="H105"/>
      <c r="I105" s="1"/>
      <c r="J105" s="12"/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102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" customHeight="1" x14ac:dyDescent="0.2">
      <c r="A106" s="12"/>
      <c r="B106" s="11" t="s">
        <v>360</v>
      </c>
      <c r="C106" s="1">
        <v>9932</v>
      </c>
      <c r="D106" s="4" t="s">
        <v>155</v>
      </c>
      <c r="E106" s="1">
        <v>10757</v>
      </c>
      <c r="F106" s="1"/>
      <c r="G106" s="4" t="s">
        <v>49</v>
      </c>
      <c r="H106"/>
      <c r="I106" s="1">
        <f>SUM(K106:TB106)</f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97"/>
      <c r="S106" s="102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102"/>
      <c r="CU106" s="97"/>
      <c r="CV106" s="102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73">
        <v>56</v>
      </c>
      <c r="B107" s="174" t="s">
        <v>55</v>
      </c>
      <c r="C107" s="55"/>
      <c r="D107" s="176"/>
      <c r="E107" s="55"/>
      <c r="F107" s="55"/>
      <c r="G107" s="176"/>
      <c r="H107" s="176"/>
      <c r="I107" s="55">
        <f t="shared" si="7"/>
        <v>0</v>
      </c>
      <c r="J107" s="173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102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102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102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102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" customHeight="1" x14ac:dyDescent="0.2">
      <c r="A108" s="12"/>
      <c r="B108" s="11"/>
      <c r="C108" s="1"/>
      <c r="D108"/>
      <c r="E108" s="1"/>
      <c r="F108" s="1"/>
      <c r="G108"/>
      <c r="H108"/>
      <c r="I108" s="1">
        <f t="shared" si="7"/>
        <v>0</v>
      </c>
      <c r="J108" s="12">
        <f>Tabuľka1[[#This Row],[Stĺpec8]]</f>
        <v>0</v>
      </c>
      <c r="K108" s="102"/>
      <c r="L108" s="102"/>
      <c r="M108" s="97"/>
      <c r="N108" s="97"/>
      <c r="O108" s="97"/>
      <c r="P108" s="97"/>
      <c r="Q108" s="97"/>
      <c r="R108" s="102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102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102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102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" customHeight="1" x14ac:dyDescent="0.2">
      <c r="A109" s="12"/>
      <c r="B109" s="11"/>
      <c r="C109" s="1"/>
      <c r="D109"/>
      <c r="E109" s="1"/>
      <c r="F109" s="1"/>
      <c r="G109"/>
      <c r="H109"/>
      <c r="I109" s="1">
        <f t="shared" ref="I109:I110" si="13">SUM(K109:TB109)</f>
        <v>0</v>
      </c>
      <c r="J109" s="12">
        <f>Tabuľka1[[#This Row],[Stĺpec8]]</f>
        <v>0</v>
      </c>
      <c r="K109" s="102"/>
      <c r="L109" s="102"/>
      <c r="M109" s="97"/>
      <c r="N109" s="97"/>
      <c r="O109" s="97"/>
      <c r="P109" s="97"/>
      <c r="Q109" s="97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102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102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102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" customHeight="1" x14ac:dyDescent="0.2">
      <c r="A110" s="12"/>
      <c r="B110" s="11"/>
      <c r="C110" s="1"/>
      <c r="D110"/>
      <c r="E110" s="1"/>
      <c r="F110" s="1"/>
      <c r="G110"/>
      <c r="H110"/>
      <c r="I110" s="1">
        <f t="shared" si="13"/>
        <v>0</v>
      </c>
      <c r="J110" s="12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102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102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102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102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7"/>
      <c r="B111" s="15"/>
      <c r="C111" s="19"/>
      <c r="E111" s="19"/>
      <c r="F111" s="19"/>
      <c r="I111" s="19"/>
      <c r="J111" s="17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  <c r="IR111" s="101"/>
      <c r="IS111" s="101"/>
      <c r="IT111" s="101"/>
      <c r="IU111" s="101"/>
      <c r="IV111" s="101"/>
      <c r="IW111" s="101"/>
      <c r="IX111" s="101"/>
      <c r="IY111" s="101"/>
      <c r="IZ111" s="101"/>
      <c r="JA111" s="101"/>
      <c r="JB111" s="101"/>
      <c r="JC111" s="101"/>
      <c r="JD111" s="101"/>
      <c r="JE111" s="101"/>
      <c r="JF111" s="101"/>
      <c r="JG111" s="101"/>
      <c r="JH111" s="101"/>
      <c r="JI111" s="101"/>
      <c r="JJ111" s="101"/>
      <c r="JK111" s="101"/>
      <c r="JL111" s="101"/>
      <c r="JM111" s="101"/>
      <c r="JN111" s="101"/>
      <c r="JO111" s="101"/>
      <c r="JP111" s="101"/>
      <c r="JQ111" s="101"/>
      <c r="JR111" s="101"/>
      <c r="JS111" s="101"/>
      <c r="JT111" s="101"/>
      <c r="JU111" s="101"/>
      <c r="JV111" s="101"/>
      <c r="JW111" s="101"/>
      <c r="JX111" s="101"/>
      <c r="JY111" s="101"/>
      <c r="JZ111" s="101"/>
      <c r="KA111" s="101"/>
      <c r="KB111" s="101"/>
      <c r="KC111" s="101"/>
      <c r="KD111" s="101"/>
      <c r="KE111" s="101"/>
      <c r="KF111" s="101"/>
      <c r="KG111" s="101"/>
      <c r="KH111" s="101"/>
      <c r="KI111" s="101"/>
      <c r="KJ111" s="101"/>
      <c r="KK111" s="101"/>
      <c r="KL111" s="101"/>
      <c r="KM111" s="101"/>
      <c r="KN111" s="101"/>
      <c r="KO111" s="101"/>
      <c r="KP111" s="101"/>
      <c r="KQ111" s="101"/>
      <c r="KR111" s="101"/>
      <c r="KS111" s="101"/>
      <c r="KT111" s="101"/>
      <c r="KU111" s="101"/>
      <c r="KV111" s="101"/>
      <c r="KW111" s="101"/>
      <c r="KX111" s="101"/>
      <c r="KY111" s="101"/>
      <c r="KZ111" s="101"/>
      <c r="LA111" s="101"/>
      <c r="LB111" s="101"/>
      <c r="LC111" s="101"/>
      <c r="LD111" s="101"/>
      <c r="LE111" s="101"/>
      <c r="LF111" s="101"/>
      <c r="LG111" s="101"/>
      <c r="LH111" s="101"/>
      <c r="LI111" s="101"/>
      <c r="LJ111" s="101"/>
      <c r="LK111" s="101"/>
      <c r="LL111" s="101"/>
      <c r="LM111" s="101"/>
      <c r="LN111" s="101"/>
      <c r="LO111" s="101"/>
      <c r="LP111" s="101"/>
      <c r="LQ111" s="101"/>
      <c r="LR111" s="101"/>
      <c r="LS111" s="101"/>
      <c r="LT111" s="101"/>
      <c r="LU111" s="101"/>
      <c r="LV111" s="101"/>
      <c r="LW111" s="101"/>
      <c r="LX111" s="101"/>
      <c r="LY111" s="101"/>
      <c r="LZ111" s="101"/>
      <c r="MA111" s="101"/>
      <c r="MB111" s="101"/>
      <c r="MC111" s="101"/>
      <c r="MD111" s="101"/>
      <c r="ME111" s="101"/>
      <c r="MF111" s="101"/>
      <c r="MG111" s="101"/>
      <c r="MH111" s="101"/>
      <c r="MI111" s="101"/>
      <c r="MJ111" s="101"/>
      <c r="MK111" s="101"/>
      <c r="ML111" s="101"/>
      <c r="MM111" s="101"/>
      <c r="MN111" s="101"/>
      <c r="MO111" s="101"/>
      <c r="MP111" s="101"/>
      <c r="MQ111" s="101"/>
      <c r="MR111" s="101"/>
      <c r="MS111" s="101"/>
      <c r="MT111" s="101"/>
      <c r="MU111" s="101"/>
      <c r="MV111" s="101"/>
      <c r="MW111" s="101"/>
      <c r="MX111" s="101"/>
      <c r="MY111" s="101"/>
      <c r="MZ111" s="101"/>
      <c r="NA111" s="101"/>
      <c r="NB111" s="101"/>
      <c r="NC111" s="101"/>
      <c r="ND111" s="101"/>
      <c r="NE111" s="101"/>
      <c r="NF111" s="101"/>
      <c r="NG111" s="101"/>
      <c r="NH111" s="101"/>
      <c r="NI111" s="101"/>
      <c r="NJ111" s="101"/>
      <c r="NK111" s="101"/>
      <c r="NL111" s="101"/>
      <c r="NM111" s="101"/>
      <c r="NN111" s="101"/>
      <c r="NO111" s="101"/>
      <c r="NP111" s="101"/>
      <c r="NQ111" s="101"/>
      <c r="NR111" s="101"/>
      <c r="NS111" s="101"/>
      <c r="NT111" s="101"/>
      <c r="NU111" s="101"/>
      <c r="NV111" s="101"/>
      <c r="NW111" s="101"/>
      <c r="NX111" s="101"/>
      <c r="NY111" s="101"/>
      <c r="NZ111" s="101"/>
      <c r="OA111" s="101"/>
      <c r="OB111" s="101"/>
      <c r="OC111" s="101"/>
      <c r="OD111" s="101"/>
      <c r="OE111" s="101"/>
      <c r="OF111" s="101"/>
      <c r="OG111" s="101"/>
      <c r="OH111" s="101"/>
      <c r="OI111" s="101"/>
      <c r="OJ111" s="101"/>
      <c r="OK111" s="101"/>
      <c r="OL111" s="101"/>
      <c r="OM111" s="101"/>
      <c r="ON111" s="101"/>
      <c r="OO111" s="101"/>
      <c r="OP111" s="101"/>
      <c r="OQ111" s="101"/>
      <c r="OR111" s="101"/>
      <c r="OS111" s="101"/>
      <c r="OT111" s="101"/>
      <c r="OU111" s="101"/>
      <c r="OV111" s="101"/>
      <c r="OW111" s="101"/>
      <c r="OX111" s="101"/>
      <c r="OY111" s="101"/>
      <c r="OZ111" s="101"/>
      <c r="PA111" s="101"/>
      <c r="PB111" s="101"/>
      <c r="PC111" s="101"/>
      <c r="PD111" s="101"/>
      <c r="PE111" s="101"/>
      <c r="PF111" s="101"/>
      <c r="PG111" s="101"/>
      <c r="PH111" s="101"/>
      <c r="PI111" s="101"/>
      <c r="PJ111" s="101"/>
      <c r="PK111" s="101"/>
      <c r="PL111" s="101"/>
      <c r="PM111" s="101"/>
      <c r="PN111" s="101"/>
      <c r="PO111" s="101"/>
      <c r="PP111" s="101"/>
      <c r="PQ111" s="101"/>
      <c r="PR111" s="101"/>
      <c r="PS111" s="101"/>
      <c r="PT111" s="101"/>
      <c r="PU111" s="101"/>
      <c r="PV111" s="101"/>
      <c r="PW111" s="101"/>
      <c r="PX111" s="101"/>
      <c r="PY111" s="101"/>
      <c r="PZ111" s="101"/>
      <c r="QA111" s="101"/>
      <c r="QB111" s="101"/>
      <c r="QC111" s="101"/>
      <c r="QD111" s="101"/>
      <c r="QE111" s="101"/>
      <c r="QF111" s="101"/>
      <c r="QG111" s="101"/>
      <c r="QH111" s="101"/>
      <c r="QI111" s="101"/>
      <c r="QJ111" s="101"/>
      <c r="QK111" s="101"/>
      <c r="QL111" s="101"/>
      <c r="QM111" s="101"/>
      <c r="QN111" s="101"/>
      <c r="QO111" s="101"/>
      <c r="QP111" s="101"/>
      <c r="QQ111" s="101"/>
      <c r="QR111" s="101"/>
      <c r="QS111" s="101"/>
      <c r="QT111" s="101"/>
      <c r="QU111" s="101"/>
      <c r="QV111" s="101"/>
      <c r="QW111" s="101"/>
      <c r="QX111" s="101"/>
      <c r="QY111" s="101"/>
      <c r="QZ111" s="101"/>
      <c r="RA111" s="101"/>
      <c r="RB111" s="101"/>
      <c r="RC111" s="101"/>
      <c r="RD111" s="101"/>
      <c r="RE111" s="101"/>
      <c r="RF111" s="101"/>
      <c r="RG111" s="101"/>
      <c r="RH111" s="101"/>
      <c r="RI111" s="101"/>
      <c r="RJ111" s="101"/>
      <c r="RK111" s="101"/>
      <c r="RL111" s="101"/>
      <c r="RM111" s="101"/>
      <c r="RN111" s="101"/>
      <c r="RO111" s="101"/>
      <c r="RP111" s="101"/>
      <c r="RQ111" s="101"/>
      <c r="RR111" s="101"/>
      <c r="RS111" s="101"/>
      <c r="RT111" s="101"/>
      <c r="RU111" s="101"/>
      <c r="RV111" s="101"/>
      <c r="RW111" s="101"/>
      <c r="RX111" s="101"/>
      <c r="RY111" s="101"/>
      <c r="RZ111" s="101"/>
      <c r="SA111" s="101"/>
      <c r="SB111" s="101"/>
      <c r="SC111" s="101"/>
      <c r="SD111" s="101"/>
      <c r="SE111" s="101"/>
      <c r="SF111" s="101"/>
      <c r="SG111" s="101"/>
      <c r="SH111" s="101"/>
      <c r="SI111" s="101"/>
      <c r="SJ111" s="101"/>
      <c r="SK111" s="101"/>
      <c r="SL111" s="101"/>
      <c r="SM111" s="101"/>
      <c r="SN111" s="101"/>
      <c r="SO111" s="101"/>
      <c r="SP111" s="101"/>
      <c r="SQ111" s="101"/>
      <c r="SR111" s="101"/>
      <c r="SS111" s="101"/>
      <c r="ST111" s="101"/>
      <c r="SU111" s="101"/>
      <c r="SV111" s="101"/>
      <c r="SW111" s="101"/>
      <c r="SX111" s="101"/>
      <c r="SY111" s="101"/>
      <c r="SZ111" s="101"/>
      <c r="TA111" s="101"/>
      <c r="TB111" s="101"/>
    </row>
    <row r="112" spans="1:522" s="10" customFormat="1" ht="18" customHeight="1" x14ac:dyDescent="0.2">
      <c r="A112" s="17"/>
      <c r="B112" s="15"/>
      <c r="C112" s="19"/>
      <c r="E112" s="19"/>
      <c r="F112" s="19"/>
      <c r="I112" s="19"/>
      <c r="J112" s="17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  <c r="IR112" s="101"/>
      <c r="IS112" s="101"/>
      <c r="IT112" s="101"/>
      <c r="IU112" s="101"/>
      <c r="IV112" s="101"/>
      <c r="IW112" s="101"/>
      <c r="IX112" s="101"/>
      <c r="IY112" s="101"/>
      <c r="IZ112" s="101"/>
      <c r="JA112" s="101"/>
      <c r="JB112" s="101"/>
      <c r="JC112" s="101"/>
      <c r="JD112" s="101"/>
      <c r="JE112" s="101"/>
      <c r="JF112" s="101"/>
      <c r="JG112" s="101"/>
      <c r="JH112" s="101"/>
      <c r="JI112" s="101"/>
      <c r="JJ112" s="101"/>
      <c r="JK112" s="101"/>
      <c r="JL112" s="101"/>
      <c r="JM112" s="101"/>
      <c r="JN112" s="101"/>
      <c r="JO112" s="101"/>
      <c r="JP112" s="101"/>
      <c r="JQ112" s="101"/>
      <c r="JR112" s="101"/>
      <c r="JS112" s="101"/>
      <c r="JT112" s="101"/>
      <c r="JU112" s="101"/>
      <c r="JV112" s="101"/>
      <c r="JW112" s="101"/>
      <c r="JX112" s="101"/>
      <c r="JY112" s="101"/>
      <c r="JZ112" s="101"/>
      <c r="KA112" s="101"/>
      <c r="KB112" s="101"/>
      <c r="KC112" s="101"/>
      <c r="KD112" s="101"/>
      <c r="KE112" s="101"/>
      <c r="KF112" s="101"/>
      <c r="KG112" s="101"/>
      <c r="KH112" s="101"/>
      <c r="KI112" s="101"/>
      <c r="KJ112" s="101"/>
      <c r="KK112" s="101"/>
      <c r="KL112" s="101"/>
      <c r="KM112" s="101"/>
      <c r="KN112" s="101"/>
      <c r="KO112" s="101"/>
      <c r="KP112" s="101"/>
      <c r="KQ112" s="101"/>
      <c r="KR112" s="101"/>
      <c r="KS112" s="101"/>
      <c r="KT112" s="101"/>
      <c r="KU112" s="101"/>
      <c r="KV112" s="101"/>
      <c r="KW112" s="101"/>
      <c r="KX112" s="101"/>
      <c r="KY112" s="101"/>
      <c r="KZ112" s="101"/>
      <c r="LA112" s="101"/>
      <c r="LB112" s="101"/>
      <c r="LC112" s="101"/>
      <c r="LD112" s="101"/>
      <c r="LE112" s="101"/>
      <c r="LF112" s="101"/>
      <c r="LG112" s="101"/>
      <c r="LH112" s="101"/>
      <c r="LI112" s="101"/>
      <c r="LJ112" s="101"/>
      <c r="LK112" s="101"/>
      <c r="LL112" s="101"/>
      <c r="LM112" s="101"/>
      <c r="LN112" s="101"/>
      <c r="LO112" s="101"/>
      <c r="LP112" s="101"/>
      <c r="LQ112" s="101"/>
      <c r="LR112" s="101"/>
      <c r="LS112" s="101"/>
      <c r="LT112" s="101"/>
      <c r="LU112" s="101"/>
      <c r="LV112" s="101"/>
      <c r="LW112" s="101"/>
      <c r="LX112" s="101"/>
      <c r="LY112" s="101"/>
      <c r="LZ112" s="101"/>
      <c r="MA112" s="101"/>
      <c r="MB112" s="101"/>
      <c r="MC112" s="101"/>
      <c r="MD112" s="101"/>
      <c r="ME112" s="101"/>
      <c r="MF112" s="101"/>
      <c r="MG112" s="101"/>
      <c r="MH112" s="101"/>
      <c r="MI112" s="101"/>
      <c r="MJ112" s="101"/>
      <c r="MK112" s="101"/>
      <c r="ML112" s="101"/>
      <c r="MM112" s="101"/>
      <c r="MN112" s="101"/>
      <c r="MO112" s="101"/>
      <c r="MP112" s="101"/>
      <c r="MQ112" s="101"/>
      <c r="MR112" s="101"/>
      <c r="MS112" s="101"/>
      <c r="MT112" s="101"/>
      <c r="MU112" s="101"/>
      <c r="MV112" s="101"/>
      <c r="MW112" s="101"/>
      <c r="MX112" s="101"/>
      <c r="MY112" s="101"/>
      <c r="MZ112" s="101"/>
      <c r="NA112" s="101"/>
      <c r="NB112" s="101"/>
      <c r="NC112" s="101"/>
      <c r="ND112" s="101"/>
      <c r="NE112" s="101"/>
      <c r="NF112" s="101"/>
      <c r="NG112" s="101"/>
      <c r="NH112" s="101"/>
      <c r="NI112" s="101"/>
      <c r="NJ112" s="101"/>
      <c r="NK112" s="101"/>
      <c r="NL112" s="101"/>
      <c r="NM112" s="101"/>
      <c r="NN112" s="101"/>
      <c r="NO112" s="101"/>
      <c r="NP112" s="101"/>
      <c r="NQ112" s="101"/>
      <c r="NR112" s="101"/>
      <c r="NS112" s="101"/>
      <c r="NT112" s="101"/>
      <c r="NU112" s="101"/>
      <c r="NV112" s="101"/>
      <c r="NW112" s="101"/>
      <c r="NX112" s="101"/>
      <c r="NY112" s="101"/>
      <c r="NZ112" s="101"/>
      <c r="OA112" s="101"/>
      <c r="OB112" s="101"/>
      <c r="OC112" s="101"/>
      <c r="OD112" s="101"/>
      <c r="OE112" s="101"/>
      <c r="OF112" s="101"/>
      <c r="OG112" s="101"/>
      <c r="OH112" s="101"/>
      <c r="OI112" s="101"/>
      <c r="OJ112" s="101"/>
      <c r="OK112" s="101"/>
      <c r="OL112" s="101"/>
      <c r="OM112" s="101"/>
      <c r="ON112" s="101"/>
      <c r="OO112" s="101"/>
      <c r="OP112" s="101"/>
      <c r="OQ112" s="101"/>
      <c r="OR112" s="101"/>
      <c r="OS112" s="101"/>
      <c r="OT112" s="101"/>
      <c r="OU112" s="101"/>
      <c r="OV112" s="101"/>
      <c r="OW112" s="101"/>
      <c r="OX112" s="101"/>
      <c r="OY112" s="101"/>
      <c r="OZ112" s="101"/>
      <c r="PA112" s="101"/>
      <c r="PB112" s="101"/>
      <c r="PC112" s="101"/>
      <c r="PD112" s="101"/>
      <c r="PE112" s="101"/>
      <c r="PF112" s="101"/>
      <c r="PG112" s="101"/>
      <c r="PH112" s="101"/>
      <c r="PI112" s="101"/>
      <c r="PJ112" s="101"/>
      <c r="PK112" s="101"/>
      <c r="PL112" s="101"/>
      <c r="PM112" s="101"/>
      <c r="PN112" s="101"/>
      <c r="PO112" s="101"/>
      <c r="PP112" s="101"/>
      <c r="PQ112" s="101"/>
      <c r="PR112" s="101"/>
      <c r="PS112" s="101"/>
      <c r="PT112" s="101"/>
      <c r="PU112" s="101"/>
      <c r="PV112" s="101"/>
      <c r="PW112" s="101"/>
      <c r="PX112" s="101"/>
      <c r="PY112" s="101"/>
      <c r="PZ112" s="101"/>
      <c r="QA112" s="101"/>
      <c r="QB112" s="101"/>
      <c r="QC112" s="101"/>
      <c r="QD112" s="101"/>
      <c r="QE112" s="101"/>
      <c r="QF112" s="101"/>
      <c r="QG112" s="101"/>
      <c r="QH112" s="101"/>
      <c r="QI112" s="101"/>
      <c r="QJ112" s="101"/>
      <c r="QK112" s="101"/>
      <c r="QL112" s="101"/>
      <c r="QM112" s="101"/>
      <c r="QN112" s="101"/>
      <c r="QO112" s="101"/>
      <c r="QP112" s="101"/>
      <c r="QQ112" s="101"/>
      <c r="QR112" s="101"/>
      <c r="QS112" s="101"/>
      <c r="QT112" s="101"/>
      <c r="QU112" s="101"/>
      <c r="QV112" s="101"/>
      <c r="QW112" s="101"/>
      <c r="QX112" s="101"/>
      <c r="QY112" s="101"/>
      <c r="QZ112" s="101"/>
      <c r="RA112" s="101"/>
      <c r="RB112" s="101"/>
      <c r="RC112" s="101"/>
      <c r="RD112" s="101"/>
      <c r="RE112" s="101"/>
      <c r="RF112" s="101"/>
      <c r="RG112" s="101"/>
      <c r="RH112" s="101"/>
      <c r="RI112" s="101"/>
      <c r="RJ112" s="101"/>
      <c r="RK112" s="101"/>
      <c r="RL112" s="101"/>
      <c r="RM112" s="101"/>
      <c r="RN112" s="101"/>
      <c r="RO112" s="101"/>
      <c r="RP112" s="101"/>
      <c r="RQ112" s="101"/>
      <c r="RR112" s="101"/>
      <c r="RS112" s="101"/>
      <c r="RT112" s="101"/>
      <c r="RU112" s="101"/>
      <c r="RV112" s="101"/>
      <c r="RW112" s="101"/>
      <c r="RX112" s="101"/>
      <c r="RY112" s="101"/>
      <c r="RZ112" s="101"/>
      <c r="SA112" s="101"/>
      <c r="SB112" s="101"/>
      <c r="SC112" s="101"/>
      <c r="SD112" s="101"/>
      <c r="SE112" s="101"/>
      <c r="SF112" s="101"/>
      <c r="SG112" s="101"/>
      <c r="SH112" s="101"/>
      <c r="SI112" s="101"/>
      <c r="SJ112" s="101"/>
      <c r="SK112" s="101"/>
      <c r="SL112" s="101"/>
      <c r="SM112" s="101"/>
      <c r="SN112" s="101"/>
      <c r="SO112" s="101"/>
      <c r="SP112" s="101"/>
      <c r="SQ112" s="101"/>
      <c r="SR112" s="101"/>
      <c r="SS112" s="101"/>
      <c r="ST112" s="101"/>
      <c r="SU112" s="101"/>
      <c r="SV112" s="101"/>
      <c r="SW112" s="101"/>
      <c r="SX112" s="101"/>
      <c r="SY112" s="101"/>
      <c r="SZ112" s="101"/>
      <c r="TA112" s="101"/>
      <c r="TB112" s="101"/>
    </row>
    <row r="113" spans="1:522" s="10" customFormat="1" ht="18" customHeight="1" x14ac:dyDescent="0.2">
      <c r="A113" s="17"/>
      <c r="B113" s="15"/>
      <c r="C113" s="19"/>
      <c r="E113" s="19"/>
      <c r="F113" s="19"/>
      <c r="I113" s="19"/>
      <c r="J113" s="17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  <c r="IR113" s="101"/>
      <c r="IS113" s="101"/>
      <c r="IT113" s="101"/>
      <c r="IU113" s="101"/>
      <c r="IV113" s="101"/>
      <c r="IW113" s="101"/>
      <c r="IX113" s="101"/>
      <c r="IY113" s="101"/>
      <c r="IZ113" s="101"/>
      <c r="JA113" s="101"/>
      <c r="JB113" s="101"/>
      <c r="JC113" s="101"/>
      <c r="JD113" s="101"/>
      <c r="JE113" s="101"/>
      <c r="JF113" s="101"/>
      <c r="JG113" s="101"/>
      <c r="JH113" s="101"/>
      <c r="JI113" s="101"/>
      <c r="JJ113" s="101"/>
      <c r="JK113" s="101"/>
      <c r="JL113" s="101"/>
      <c r="JM113" s="101"/>
      <c r="JN113" s="101"/>
      <c r="JO113" s="101"/>
      <c r="JP113" s="101"/>
      <c r="JQ113" s="101"/>
      <c r="JR113" s="101"/>
      <c r="JS113" s="101"/>
      <c r="JT113" s="101"/>
      <c r="JU113" s="101"/>
      <c r="JV113" s="101"/>
      <c r="JW113" s="101"/>
      <c r="JX113" s="101"/>
      <c r="JY113" s="101"/>
      <c r="JZ113" s="101"/>
      <c r="KA113" s="101"/>
      <c r="KB113" s="101"/>
      <c r="KC113" s="101"/>
      <c r="KD113" s="101"/>
      <c r="KE113" s="101"/>
      <c r="KF113" s="101"/>
      <c r="KG113" s="101"/>
      <c r="KH113" s="101"/>
      <c r="KI113" s="101"/>
      <c r="KJ113" s="101"/>
      <c r="KK113" s="101"/>
      <c r="KL113" s="101"/>
      <c r="KM113" s="101"/>
      <c r="KN113" s="101"/>
      <c r="KO113" s="101"/>
      <c r="KP113" s="101"/>
      <c r="KQ113" s="101"/>
      <c r="KR113" s="101"/>
      <c r="KS113" s="101"/>
      <c r="KT113" s="101"/>
      <c r="KU113" s="101"/>
      <c r="KV113" s="101"/>
      <c r="KW113" s="101"/>
      <c r="KX113" s="101"/>
      <c r="KY113" s="101"/>
      <c r="KZ113" s="101"/>
      <c r="LA113" s="101"/>
      <c r="LB113" s="101"/>
      <c r="LC113" s="101"/>
      <c r="LD113" s="101"/>
      <c r="LE113" s="101"/>
      <c r="LF113" s="101"/>
      <c r="LG113" s="101"/>
      <c r="LH113" s="101"/>
      <c r="LI113" s="101"/>
      <c r="LJ113" s="101"/>
      <c r="LK113" s="101"/>
      <c r="LL113" s="101"/>
      <c r="LM113" s="101"/>
      <c r="LN113" s="101"/>
      <c r="LO113" s="101"/>
      <c r="LP113" s="101"/>
      <c r="LQ113" s="101"/>
      <c r="LR113" s="101"/>
      <c r="LS113" s="101"/>
      <c r="LT113" s="101"/>
      <c r="LU113" s="101"/>
      <c r="LV113" s="101"/>
      <c r="LW113" s="101"/>
      <c r="LX113" s="101"/>
      <c r="LY113" s="101"/>
      <c r="LZ113" s="101"/>
      <c r="MA113" s="101"/>
      <c r="MB113" s="101"/>
      <c r="MC113" s="101"/>
      <c r="MD113" s="101"/>
      <c r="ME113" s="101"/>
      <c r="MF113" s="101"/>
      <c r="MG113" s="101"/>
      <c r="MH113" s="101"/>
      <c r="MI113" s="101"/>
      <c r="MJ113" s="101"/>
      <c r="MK113" s="101"/>
      <c r="ML113" s="101"/>
      <c r="MM113" s="101"/>
      <c r="MN113" s="101"/>
      <c r="MO113" s="101"/>
      <c r="MP113" s="101"/>
      <c r="MQ113" s="101"/>
      <c r="MR113" s="101"/>
      <c r="MS113" s="101"/>
      <c r="MT113" s="101"/>
      <c r="MU113" s="101"/>
      <c r="MV113" s="101"/>
      <c r="MW113" s="101"/>
      <c r="MX113" s="101"/>
      <c r="MY113" s="101"/>
      <c r="MZ113" s="101"/>
      <c r="NA113" s="101"/>
      <c r="NB113" s="101"/>
      <c r="NC113" s="101"/>
      <c r="ND113" s="101"/>
      <c r="NE113" s="101"/>
      <c r="NF113" s="101"/>
      <c r="NG113" s="101"/>
      <c r="NH113" s="101"/>
      <c r="NI113" s="101"/>
      <c r="NJ113" s="101"/>
      <c r="NK113" s="101"/>
      <c r="NL113" s="101"/>
      <c r="NM113" s="101"/>
      <c r="NN113" s="101"/>
      <c r="NO113" s="101"/>
      <c r="NP113" s="101"/>
      <c r="NQ113" s="101"/>
      <c r="NR113" s="101"/>
      <c r="NS113" s="101"/>
      <c r="NT113" s="101"/>
      <c r="NU113" s="101"/>
      <c r="NV113" s="101"/>
      <c r="NW113" s="101"/>
      <c r="NX113" s="101"/>
      <c r="NY113" s="101"/>
      <c r="NZ113" s="101"/>
      <c r="OA113" s="101"/>
      <c r="OB113" s="101"/>
      <c r="OC113" s="101"/>
      <c r="OD113" s="101"/>
      <c r="OE113" s="101"/>
      <c r="OF113" s="101"/>
      <c r="OG113" s="101"/>
      <c r="OH113" s="101"/>
      <c r="OI113" s="101"/>
      <c r="OJ113" s="101"/>
      <c r="OK113" s="101"/>
      <c r="OL113" s="101"/>
      <c r="OM113" s="101"/>
      <c r="ON113" s="101"/>
      <c r="OO113" s="101"/>
      <c r="OP113" s="101"/>
      <c r="OQ113" s="101"/>
      <c r="OR113" s="101"/>
      <c r="OS113" s="101"/>
      <c r="OT113" s="101"/>
      <c r="OU113" s="101"/>
      <c r="OV113" s="101"/>
      <c r="OW113" s="101"/>
      <c r="OX113" s="101"/>
      <c r="OY113" s="101"/>
      <c r="OZ113" s="101"/>
      <c r="PA113" s="101"/>
      <c r="PB113" s="101"/>
      <c r="PC113" s="101"/>
      <c r="PD113" s="101"/>
      <c r="PE113" s="101"/>
      <c r="PF113" s="101"/>
      <c r="PG113" s="101"/>
      <c r="PH113" s="101"/>
      <c r="PI113" s="101"/>
      <c r="PJ113" s="101"/>
      <c r="PK113" s="101"/>
      <c r="PL113" s="101"/>
      <c r="PM113" s="101"/>
      <c r="PN113" s="101"/>
      <c r="PO113" s="101"/>
      <c r="PP113" s="101"/>
      <c r="PQ113" s="101"/>
      <c r="PR113" s="101"/>
      <c r="PS113" s="101"/>
      <c r="PT113" s="101"/>
      <c r="PU113" s="101"/>
      <c r="PV113" s="101"/>
      <c r="PW113" s="101"/>
      <c r="PX113" s="101"/>
      <c r="PY113" s="101"/>
      <c r="PZ113" s="101"/>
      <c r="QA113" s="101"/>
      <c r="QB113" s="101"/>
      <c r="QC113" s="101"/>
      <c r="QD113" s="101"/>
      <c r="QE113" s="101"/>
      <c r="QF113" s="101"/>
      <c r="QG113" s="101"/>
      <c r="QH113" s="101"/>
      <c r="QI113" s="101"/>
      <c r="QJ113" s="101"/>
      <c r="QK113" s="101"/>
      <c r="QL113" s="101"/>
      <c r="QM113" s="101"/>
      <c r="QN113" s="101"/>
      <c r="QO113" s="101"/>
      <c r="QP113" s="101"/>
      <c r="QQ113" s="101"/>
      <c r="QR113" s="101"/>
      <c r="QS113" s="101"/>
      <c r="QT113" s="101"/>
      <c r="QU113" s="101"/>
      <c r="QV113" s="101"/>
      <c r="QW113" s="101"/>
      <c r="QX113" s="101"/>
      <c r="QY113" s="101"/>
      <c r="QZ113" s="101"/>
      <c r="RA113" s="101"/>
      <c r="RB113" s="101"/>
      <c r="RC113" s="101"/>
      <c r="RD113" s="101"/>
      <c r="RE113" s="101"/>
      <c r="RF113" s="101"/>
      <c r="RG113" s="101"/>
      <c r="RH113" s="101"/>
      <c r="RI113" s="101"/>
      <c r="RJ113" s="101"/>
      <c r="RK113" s="101"/>
      <c r="RL113" s="101"/>
      <c r="RM113" s="101"/>
      <c r="RN113" s="101"/>
      <c r="RO113" s="101"/>
      <c r="RP113" s="101"/>
      <c r="RQ113" s="101"/>
      <c r="RR113" s="101"/>
      <c r="RS113" s="101"/>
      <c r="RT113" s="101"/>
      <c r="RU113" s="101"/>
      <c r="RV113" s="101"/>
      <c r="RW113" s="101"/>
      <c r="RX113" s="101"/>
      <c r="RY113" s="101"/>
      <c r="RZ113" s="101"/>
      <c r="SA113" s="101"/>
      <c r="SB113" s="101"/>
      <c r="SC113" s="101"/>
      <c r="SD113" s="101"/>
      <c r="SE113" s="101"/>
      <c r="SF113" s="101"/>
      <c r="SG113" s="101"/>
      <c r="SH113" s="101"/>
      <c r="SI113" s="101"/>
      <c r="SJ113" s="101"/>
      <c r="SK113" s="101"/>
      <c r="SL113" s="101"/>
      <c r="SM113" s="101"/>
      <c r="SN113" s="101"/>
      <c r="SO113" s="101"/>
      <c r="SP113" s="101"/>
      <c r="SQ113" s="101"/>
      <c r="SR113" s="101"/>
      <c r="SS113" s="101"/>
      <c r="ST113" s="101"/>
      <c r="SU113" s="101"/>
      <c r="SV113" s="101"/>
      <c r="SW113" s="101"/>
      <c r="SX113" s="101"/>
      <c r="SY113" s="101"/>
      <c r="SZ113" s="101"/>
      <c r="TA113" s="101"/>
      <c r="TB113" s="101"/>
    </row>
    <row r="114" spans="1:522" s="10" customFormat="1" ht="18" customHeight="1" x14ac:dyDescent="0.2">
      <c r="A114" s="17"/>
      <c r="B114" s="15"/>
      <c r="C114" s="19"/>
      <c r="E114" s="19"/>
      <c r="F114" s="19"/>
      <c r="I114" s="19"/>
      <c r="J114" s="17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  <c r="IR114" s="101"/>
      <c r="IS114" s="101"/>
      <c r="IT114" s="101"/>
      <c r="IU114" s="101"/>
      <c r="IV114" s="101"/>
      <c r="IW114" s="101"/>
      <c r="IX114" s="101"/>
      <c r="IY114" s="101"/>
      <c r="IZ114" s="101"/>
      <c r="JA114" s="101"/>
      <c r="JB114" s="101"/>
      <c r="JC114" s="101"/>
      <c r="JD114" s="101"/>
      <c r="JE114" s="101"/>
      <c r="JF114" s="101"/>
      <c r="JG114" s="101"/>
      <c r="JH114" s="101"/>
      <c r="JI114" s="101"/>
      <c r="JJ114" s="101"/>
      <c r="JK114" s="101"/>
      <c r="JL114" s="101"/>
      <c r="JM114" s="101"/>
      <c r="JN114" s="101"/>
      <c r="JO114" s="101"/>
      <c r="JP114" s="101"/>
      <c r="JQ114" s="101"/>
      <c r="JR114" s="101"/>
      <c r="JS114" s="101"/>
      <c r="JT114" s="101"/>
      <c r="JU114" s="101"/>
      <c r="JV114" s="101"/>
      <c r="JW114" s="101"/>
      <c r="JX114" s="101"/>
      <c r="JY114" s="101"/>
      <c r="JZ114" s="101"/>
      <c r="KA114" s="101"/>
      <c r="KB114" s="101"/>
      <c r="KC114" s="101"/>
      <c r="KD114" s="101"/>
      <c r="KE114" s="101"/>
      <c r="KF114" s="101"/>
      <c r="KG114" s="101"/>
      <c r="KH114" s="101"/>
      <c r="KI114" s="101"/>
      <c r="KJ114" s="101"/>
      <c r="KK114" s="101"/>
      <c r="KL114" s="101"/>
      <c r="KM114" s="101"/>
      <c r="KN114" s="101"/>
      <c r="KO114" s="101"/>
      <c r="KP114" s="101"/>
      <c r="KQ114" s="101"/>
      <c r="KR114" s="101"/>
      <c r="KS114" s="101"/>
      <c r="KT114" s="101"/>
      <c r="KU114" s="101"/>
      <c r="KV114" s="101"/>
      <c r="KW114" s="101"/>
      <c r="KX114" s="101"/>
      <c r="KY114" s="101"/>
      <c r="KZ114" s="101"/>
      <c r="LA114" s="101"/>
      <c r="LB114" s="101"/>
      <c r="LC114" s="101"/>
      <c r="LD114" s="101"/>
      <c r="LE114" s="101"/>
      <c r="LF114" s="101"/>
      <c r="LG114" s="101"/>
      <c r="LH114" s="101"/>
      <c r="LI114" s="101"/>
      <c r="LJ114" s="101"/>
      <c r="LK114" s="101"/>
      <c r="LL114" s="101"/>
      <c r="LM114" s="101"/>
      <c r="LN114" s="101"/>
      <c r="LO114" s="101"/>
      <c r="LP114" s="101"/>
      <c r="LQ114" s="101"/>
      <c r="LR114" s="101"/>
      <c r="LS114" s="101"/>
      <c r="LT114" s="101"/>
      <c r="LU114" s="101"/>
      <c r="LV114" s="101"/>
      <c r="LW114" s="101"/>
      <c r="LX114" s="101"/>
      <c r="LY114" s="101"/>
      <c r="LZ114" s="101"/>
      <c r="MA114" s="101"/>
      <c r="MB114" s="101"/>
      <c r="MC114" s="101"/>
      <c r="MD114" s="101"/>
      <c r="ME114" s="101"/>
      <c r="MF114" s="101"/>
      <c r="MG114" s="101"/>
      <c r="MH114" s="101"/>
      <c r="MI114" s="101"/>
      <c r="MJ114" s="101"/>
      <c r="MK114" s="101"/>
      <c r="ML114" s="101"/>
      <c r="MM114" s="101"/>
      <c r="MN114" s="101"/>
      <c r="MO114" s="101"/>
      <c r="MP114" s="101"/>
      <c r="MQ114" s="101"/>
      <c r="MR114" s="101"/>
      <c r="MS114" s="101"/>
      <c r="MT114" s="101"/>
      <c r="MU114" s="101"/>
      <c r="MV114" s="101"/>
      <c r="MW114" s="101"/>
      <c r="MX114" s="101"/>
      <c r="MY114" s="101"/>
      <c r="MZ114" s="101"/>
      <c r="NA114" s="101"/>
      <c r="NB114" s="101"/>
      <c r="NC114" s="101"/>
      <c r="ND114" s="101"/>
      <c r="NE114" s="101"/>
      <c r="NF114" s="101"/>
      <c r="NG114" s="101"/>
      <c r="NH114" s="101"/>
      <c r="NI114" s="101"/>
      <c r="NJ114" s="101"/>
      <c r="NK114" s="101"/>
      <c r="NL114" s="101"/>
      <c r="NM114" s="101"/>
      <c r="NN114" s="101"/>
      <c r="NO114" s="101"/>
      <c r="NP114" s="101"/>
      <c r="NQ114" s="101"/>
      <c r="NR114" s="101"/>
      <c r="NS114" s="101"/>
      <c r="NT114" s="101"/>
      <c r="NU114" s="101"/>
      <c r="NV114" s="101"/>
      <c r="NW114" s="101"/>
      <c r="NX114" s="101"/>
      <c r="NY114" s="101"/>
      <c r="NZ114" s="101"/>
      <c r="OA114" s="101"/>
      <c r="OB114" s="101"/>
      <c r="OC114" s="101"/>
      <c r="OD114" s="101"/>
      <c r="OE114" s="101"/>
      <c r="OF114" s="101"/>
      <c r="OG114" s="101"/>
      <c r="OH114" s="101"/>
      <c r="OI114" s="101"/>
      <c r="OJ114" s="101"/>
      <c r="OK114" s="101"/>
      <c r="OL114" s="101"/>
      <c r="OM114" s="101"/>
      <c r="ON114" s="101"/>
      <c r="OO114" s="101"/>
      <c r="OP114" s="101"/>
      <c r="OQ114" s="101"/>
      <c r="OR114" s="101"/>
      <c r="OS114" s="101"/>
      <c r="OT114" s="101"/>
      <c r="OU114" s="101"/>
      <c r="OV114" s="101"/>
      <c r="OW114" s="101"/>
      <c r="OX114" s="101"/>
      <c r="OY114" s="101"/>
      <c r="OZ114" s="101"/>
      <c r="PA114" s="101"/>
      <c r="PB114" s="101"/>
      <c r="PC114" s="101"/>
      <c r="PD114" s="101"/>
      <c r="PE114" s="101"/>
      <c r="PF114" s="101"/>
      <c r="PG114" s="101"/>
      <c r="PH114" s="101"/>
      <c r="PI114" s="101"/>
      <c r="PJ114" s="101"/>
      <c r="PK114" s="101"/>
      <c r="PL114" s="101"/>
      <c r="PM114" s="101"/>
      <c r="PN114" s="101"/>
      <c r="PO114" s="101"/>
      <c r="PP114" s="101"/>
      <c r="PQ114" s="101"/>
      <c r="PR114" s="101"/>
      <c r="PS114" s="101"/>
      <c r="PT114" s="101"/>
      <c r="PU114" s="101"/>
      <c r="PV114" s="101"/>
      <c r="PW114" s="101"/>
      <c r="PX114" s="101"/>
      <c r="PY114" s="101"/>
      <c r="PZ114" s="101"/>
      <c r="QA114" s="101"/>
      <c r="QB114" s="101"/>
      <c r="QC114" s="101"/>
      <c r="QD114" s="101"/>
      <c r="QE114" s="101"/>
      <c r="QF114" s="101"/>
      <c r="QG114" s="101"/>
      <c r="QH114" s="101"/>
      <c r="QI114" s="101"/>
      <c r="QJ114" s="101"/>
      <c r="QK114" s="101"/>
      <c r="QL114" s="101"/>
      <c r="QM114" s="101"/>
      <c r="QN114" s="101"/>
      <c r="QO114" s="101"/>
      <c r="QP114" s="101"/>
      <c r="QQ114" s="101"/>
      <c r="QR114" s="101"/>
      <c r="QS114" s="101"/>
      <c r="QT114" s="101"/>
      <c r="QU114" s="101"/>
      <c r="QV114" s="101"/>
      <c r="QW114" s="101"/>
      <c r="QX114" s="101"/>
      <c r="QY114" s="101"/>
      <c r="QZ114" s="101"/>
      <c r="RA114" s="101"/>
      <c r="RB114" s="101"/>
      <c r="RC114" s="101"/>
      <c r="RD114" s="101"/>
      <c r="RE114" s="101"/>
      <c r="RF114" s="101"/>
      <c r="RG114" s="101"/>
      <c r="RH114" s="101"/>
      <c r="RI114" s="101"/>
      <c r="RJ114" s="101"/>
      <c r="RK114" s="101"/>
      <c r="RL114" s="101"/>
      <c r="RM114" s="101"/>
      <c r="RN114" s="101"/>
      <c r="RO114" s="101"/>
      <c r="RP114" s="101"/>
      <c r="RQ114" s="101"/>
      <c r="RR114" s="101"/>
      <c r="RS114" s="101"/>
      <c r="RT114" s="101"/>
      <c r="RU114" s="101"/>
      <c r="RV114" s="101"/>
      <c r="RW114" s="101"/>
      <c r="RX114" s="101"/>
      <c r="RY114" s="101"/>
      <c r="RZ114" s="101"/>
      <c r="SA114" s="101"/>
      <c r="SB114" s="101"/>
      <c r="SC114" s="101"/>
      <c r="SD114" s="101"/>
      <c r="SE114" s="101"/>
      <c r="SF114" s="101"/>
      <c r="SG114" s="101"/>
      <c r="SH114" s="101"/>
      <c r="SI114" s="101"/>
      <c r="SJ114" s="101"/>
      <c r="SK114" s="101"/>
      <c r="SL114" s="101"/>
      <c r="SM114" s="101"/>
      <c r="SN114" s="101"/>
      <c r="SO114" s="101"/>
      <c r="SP114" s="101"/>
      <c r="SQ114" s="101"/>
      <c r="SR114" s="101"/>
      <c r="SS114" s="101"/>
      <c r="ST114" s="101"/>
      <c r="SU114" s="101"/>
      <c r="SV114" s="101"/>
      <c r="SW114" s="101"/>
      <c r="SX114" s="101"/>
      <c r="SY114" s="101"/>
      <c r="SZ114" s="101"/>
      <c r="TA114" s="101"/>
      <c r="TB114" s="101"/>
    </row>
    <row r="115" spans="1:522" s="10" customFormat="1" ht="18" customHeight="1" x14ac:dyDescent="0.2">
      <c r="A115" s="17"/>
      <c r="B115" s="15"/>
      <c r="C115" s="19"/>
      <c r="E115" s="19"/>
      <c r="F115" s="19"/>
      <c r="I115" s="19"/>
      <c r="J115" s="17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  <c r="IU115" s="101"/>
      <c r="IV115" s="101"/>
      <c r="IW115" s="101"/>
      <c r="IX115" s="101"/>
      <c r="IY115" s="101"/>
      <c r="IZ115" s="101"/>
      <c r="JA115" s="101"/>
      <c r="JB115" s="101"/>
      <c r="JC115" s="101"/>
      <c r="JD115" s="101"/>
      <c r="JE115" s="101"/>
      <c r="JF115" s="101"/>
      <c r="JG115" s="101"/>
      <c r="JH115" s="101"/>
      <c r="JI115" s="101"/>
      <c r="JJ115" s="101"/>
      <c r="JK115" s="101"/>
      <c r="JL115" s="101"/>
      <c r="JM115" s="101"/>
      <c r="JN115" s="101"/>
      <c r="JO115" s="101"/>
      <c r="JP115" s="101"/>
      <c r="JQ115" s="101"/>
      <c r="JR115" s="101"/>
      <c r="JS115" s="101"/>
      <c r="JT115" s="101"/>
      <c r="JU115" s="101"/>
      <c r="JV115" s="101"/>
      <c r="JW115" s="101"/>
      <c r="JX115" s="101"/>
      <c r="JY115" s="101"/>
      <c r="JZ115" s="101"/>
      <c r="KA115" s="101"/>
      <c r="KB115" s="101"/>
      <c r="KC115" s="101"/>
      <c r="KD115" s="101"/>
      <c r="KE115" s="101"/>
      <c r="KF115" s="101"/>
      <c r="KG115" s="101"/>
      <c r="KH115" s="101"/>
      <c r="KI115" s="101"/>
      <c r="KJ115" s="101"/>
      <c r="KK115" s="101"/>
      <c r="KL115" s="101"/>
      <c r="KM115" s="101"/>
      <c r="KN115" s="101"/>
      <c r="KO115" s="101"/>
      <c r="KP115" s="101"/>
      <c r="KQ115" s="101"/>
      <c r="KR115" s="101"/>
      <c r="KS115" s="101"/>
      <c r="KT115" s="101"/>
      <c r="KU115" s="101"/>
      <c r="KV115" s="101"/>
      <c r="KW115" s="101"/>
      <c r="KX115" s="101"/>
      <c r="KY115" s="101"/>
      <c r="KZ115" s="101"/>
      <c r="LA115" s="101"/>
      <c r="LB115" s="101"/>
      <c r="LC115" s="101"/>
      <c r="LD115" s="101"/>
      <c r="LE115" s="101"/>
      <c r="LF115" s="101"/>
      <c r="LG115" s="101"/>
      <c r="LH115" s="101"/>
      <c r="LI115" s="101"/>
      <c r="LJ115" s="101"/>
      <c r="LK115" s="101"/>
      <c r="LL115" s="101"/>
      <c r="LM115" s="101"/>
      <c r="LN115" s="101"/>
      <c r="LO115" s="101"/>
      <c r="LP115" s="101"/>
      <c r="LQ115" s="101"/>
      <c r="LR115" s="101"/>
      <c r="LS115" s="101"/>
      <c r="LT115" s="101"/>
      <c r="LU115" s="101"/>
      <c r="LV115" s="101"/>
      <c r="LW115" s="101"/>
      <c r="LX115" s="101"/>
      <c r="LY115" s="101"/>
      <c r="LZ115" s="101"/>
      <c r="MA115" s="101"/>
      <c r="MB115" s="101"/>
      <c r="MC115" s="101"/>
      <c r="MD115" s="101"/>
      <c r="ME115" s="101"/>
      <c r="MF115" s="101"/>
      <c r="MG115" s="101"/>
      <c r="MH115" s="101"/>
      <c r="MI115" s="101"/>
      <c r="MJ115" s="101"/>
      <c r="MK115" s="101"/>
      <c r="ML115" s="101"/>
      <c r="MM115" s="101"/>
      <c r="MN115" s="101"/>
      <c r="MO115" s="101"/>
      <c r="MP115" s="101"/>
      <c r="MQ115" s="101"/>
      <c r="MR115" s="101"/>
      <c r="MS115" s="101"/>
      <c r="MT115" s="101"/>
      <c r="MU115" s="101"/>
      <c r="MV115" s="101"/>
      <c r="MW115" s="101"/>
      <c r="MX115" s="101"/>
      <c r="MY115" s="101"/>
      <c r="MZ115" s="101"/>
      <c r="NA115" s="101"/>
      <c r="NB115" s="101"/>
      <c r="NC115" s="101"/>
      <c r="ND115" s="101"/>
      <c r="NE115" s="101"/>
      <c r="NF115" s="101"/>
      <c r="NG115" s="101"/>
      <c r="NH115" s="101"/>
      <c r="NI115" s="101"/>
      <c r="NJ115" s="101"/>
      <c r="NK115" s="101"/>
      <c r="NL115" s="101"/>
      <c r="NM115" s="101"/>
      <c r="NN115" s="101"/>
      <c r="NO115" s="101"/>
      <c r="NP115" s="101"/>
      <c r="NQ115" s="101"/>
      <c r="NR115" s="101"/>
      <c r="NS115" s="101"/>
      <c r="NT115" s="101"/>
      <c r="NU115" s="101"/>
      <c r="NV115" s="101"/>
      <c r="NW115" s="101"/>
      <c r="NX115" s="101"/>
      <c r="NY115" s="101"/>
      <c r="NZ115" s="101"/>
      <c r="OA115" s="101"/>
      <c r="OB115" s="101"/>
      <c r="OC115" s="101"/>
      <c r="OD115" s="101"/>
      <c r="OE115" s="101"/>
      <c r="OF115" s="101"/>
      <c r="OG115" s="101"/>
      <c r="OH115" s="101"/>
      <c r="OI115" s="101"/>
      <c r="OJ115" s="101"/>
      <c r="OK115" s="101"/>
      <c r="OL115" s="101"/>
      <c r="OM115" s="101"/>
      <c r="ON115" s="101"/>
      <c r="OO115" s="101"/>
      <c r="OP115" s="101"/>
      <c r="OQ115" s="101"/>
      <c r="OR115" s="101"/>
      <c r="OS115" s="101"/>
      <c r="OT115" s="101"/>
      <c r="OU115" s="101"/>
      <c r="OV115" s="101"/>
      <c r="OW115" s="101"/>
      <c r="OX115" s="101"/>
      <c r="OY115" s="101"/>
      <c r="OZ115" s="101"/>
      <c r="PA115" s="101"/>
      <c r="PB115" s="101"/>
      <c r="PC115" s="101"/>
      <c r="PD115" s="101"/>
      <c r="PE115" s="101"/>
      <c r="PF115" s="101"/>
      <c r="PG115" s="101"/>
      <c r="PH115" s="101"/>
      <c r="PI115" s="101"/>
      <c r="PJ115" s="101"/>
      <c r="PK115" s="101"/>
      <c r="PL115" s="101"/>
      <c r="PM115" s="101"/>
      <c r="PN115" s="101"/>
      <c r="PO115" s="101"/>
      <c r="PP115" s="101"/>
      <c r="PQ115" s="101"/>
      <c r="PR115" s="101"/>
      <c r="PS115" s="101"/>
      <c r="PT115" s="101"/>
      <c r="PU115" s="101"/>
      <c r="PV115" s="101"/>
      <c r="PW115" s="101"/>
      <c r="PX115" s="101"/>
      <c r="PY115" s="101"/>
      <c r="PZ115" s="101"/>
      <c r="QA115" s="101"/>
      <c r="QB115" s="101"/>
      <c r="QC115" s="101"/>
      <c r="QD115" s="101"/>
      <c r="QE115" s="101"/>
      <c r="QF115" s="101"/>
      <c r="QG115" s="101"/>
      <c r="QH115" s="101"/>
      <c r="QI115" s="101"/>
      <c r="QJ115" s="101"/>
      <c r="QK115" s="101"/>
      <c r="QL115" s="101"/>
      <c r="QM115" s="101"/>
      <c r="QN115" s="101"/>
      <c r="QO115" s="101"/>
      <c r="QP115" s="101"/>
      <c r="QQ115" s="101"/>
      <c r="QR115" s="101"/>
      <c r="QS115" s="101"/>
      <c r="QT115" s="101"/>
      <c r="QU115" s="101"/>
      <c r="QV115" s="101"/>
      <c r="QW115" s="101"/>
      <c r="QX115" s="101"/>
      <c r="QY115" s="101"/>
      <c r="QZ115" s="101"/>
      <c r="RA115" s="101"/>
      <c r="RB115" s="101"/>
      <c r="RC115" s="101"/>
      <c r="RD115" s="101"/>
      <c r="RE115" s="101"/>
      <c r="RF115" s="101"/>
      <c r="RG115" s="101"/>
      <c r="RH115" s="101"/>
      <c r="RI115" s="101"/>
      <c r="RJ115" s="101"/>
      <c r="RK115" s="101"/>
      <c r="RL115" s="101"/>
      <c r="RM115" s="101"/>
      <c r="RN115" s="101"/>
      <c r="RO115" s="101"/>
      <c r="RP115" s="101"/>
      <c r="RQ115" s="101"/>
      <c r="RR115" s="101"/>
      <c r="RS115" s="101"/>
      <c r="RT115" s="101"/>
      <c r="RU115" s="101"/>
      <c r="RV115" s="101"/>
      <c r="RW115" s="101"/>
      <c r="RX115" s="101"/>
      <c r="RY115" s="101"/>
      <c r="RZ115" s="101"/>
      <c r="SA115" s="101"/>
      <c r="SB115" s="101"/>
      <c r="SC115" s="101"/>
      <c r="SD115" s="101"/>
      <c r="SE115" s="101"/>
      <c r="SF115" s="101"/>
      <c r="SG115" s="101"/>
      <c r="SH115" s="101"/>
      <c r="SI115" s="101"/>
      <c r="SJ115" s="101"/>
      <c r="SK115" s="101"/>
      <c r="SL115" s="101"/>
      <c r="SM115" s="101"/>
      <c r="SN115" s="101"/>
      <c r="SO115" s="101"/>
      <c r="SP115" s="101"/>
      <c r="SQ115" s="101"/>
      <c r="SR115" s="101"/>
      <c r="SS115" s="101"/>
      <c r="ST115" s="101"/>
      <c r="SU115" s="101"/>
      <c r="SV115" s="101"/>
      <c r="SW115" s="101"/>
      <c r="SX115" s="101"/>
      <c r="SY115" s="101"/>
      <c r="SZ115" s="101"/>
      <c r="TA115" s="101"/>
      <c r="TB115" s="101"/>
    </row>
    <row r="116" spans="1:522" s="10" customFormat="1" ht="18" customHeight="1" x14ac:dyDescent="0.2">
      <c r="A116" s="17"/>
      <c r="B116" s="15"/>
      <c r="C116" s="19"/>
      <c r="E116" s="19"/>
      <c r="F116" s="19"/>
      <c r="I116" s="19"/>
      <c r="J116" s="17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  <c r="IU116" s="101"/>
      <c r="IV116" s="101"/>
      <c r="IW116" s="101"/>
      <c r="IX116" s="101"/>
      <c r="IY116" s="101"/>
      <c r="IZ116" s="101"/>
      <c r="JA116" s="101"/>
      <c r="JB116" s="101"/>
      <c r="JC116" s="101"/>
      <c r="JD116" s="101"/>
      <c r="JE116" s="101"/>
      <c r="JF116" s="101"/>
      <c r="JG116" s="101"/>
      <c r="JH116" s="101"/>
      <c r="JI116" s="101"/>
      <c r="JJ116" s="101"/>
      <c r="JK116" s="101"/>
      <c r="JL116" s="101"/>
      <c r="JM116" s="101"/>
      <c r="JN116" s="101"/>
      <c r="JO116" s="101"/>
      <c r="JP116" s="101"/>
      <c r="JQ116" s="101"/>
      <c r="JR116" s="101"/>
      <c r="JS116" s="101"/>
      <c r="JT116" s="101"/>
      <c r="JU116" s="101"/>
      <c r="JV116" s="101"/>
      <c r="JW116" s="101"/>
      <c r="JX116" s="101"/>
      <c r="JY116" s="101"/>
      <c r="JZ116" s="101"/>
      <c r="KA116" s="101"/>
      <c r="KB116" s="101"/>
      <c r="KC116" s="101"/>
      <c r="KD116" s="101"/>
      <c r="KE116" s="101"/>
      <c r="KF116" s="101"/>
      <c r="KG116" s="101"/>
      <c r="KH116" s="101"/>
      <c r="KI116" s="101"/>
      <c r="KJ116" s="101"/>
      <c r="KK116" s="101"/>
      <c r="KL116" s="101"/>
      <c r="KM116" s="101"/>
      <c r="KN116" s="101"/>
      <c r="KO116" s="101"/>
      <c r="KP116" s="101"/>
      <c r="KQ116" s="101"/>
      <c r="KR116" s="101"/>
      <c r="KS116" s="101"/>
      <c r="KT116" s="101"/>
      <c r="KU116" s="101"/>
      <c r="KV116" s="101"/>
      <c r="KW116" s="101"/>
      <c r="KX116" s="101"/>
      <c r="KY116" s="101"/>
      <c r="KZ116" s="101"/>
      <c r="LA116" s="101"/>
      <c r="LB116" s="101"/>
      <c r="LC116" s="101"/>
      <c r="LD116" s="101"/>
      <c r="LE116" s="101"/>
      <c r="LF116" s="101"/>
      <c r="LG116" s="101"/>
      <c r="LH116" s="101"/>
      <c r="LI116" s="101"/>
      <c r="LJ116" s="101"/>
      <c r="LK116" s="101"/>
      <c r="LL116" s="101"/>
      <c r="LM116" s="101"/>
      <c r="LN116" s="101"/>
      <c r="LO116" s="101"/>
      <c r="LP116" s="101"/>
      <c r="LQ116" s="101"/>
      <c r="LR116" s="101"/>
      <c r="LS116" s="101"/>
      <c r="LT116" s="101"/>
      <c r="LU116" s="101"/>
      <c r="LV116" s="101"/>
      <c r="LW116" s="101"/>
      <c r="LX116" s="101"/>
      <c r="LY116" s="101"/>
      <c r="LZ116" s="101"/>
      <c r="MA116" s="101"/>
      <c r="MB116" s="101"/>
      <c r="MC116" s="101"/>
      <c r="MD116" s="101"/>
      <c r="ME116" s="101"/>
      <c r="MF116" s="101"/>
      <c r="MG116" s="101"/>
      <c r="MH116" s="101"/>
      <c r="MI116" s="101"/>
      <c r="MJ116" s="101"/>
      <c r="MK116" s="101"/>
      <c r="ML116" s="101"/>
      <c r="MM116" s="101"/>
      <c r="MN116" s="101"/>
      <c r="MO116" s="101"/>
      <c r="MP116" s="101"/>
      <c r="MQ116" s="101"/>
      <c r="MR116" s="101"/>
      <c r="MS116" s="101"/>
      <c r="MT116" s="101"/>
      <c r="MU116" s="101"/>
      <c r="MV116" s="101"/>
      <c r="MW116" s="101"/>
      <c r="MX116" s="101"/>
      <c r="MY116" s="101"/>
      <c r="MZ116" s="101"/>
      <c r="NA116" s="101"/>
      <c r="NB116" s="101"/>
      <c r="NC116" s="101"/>
      <c r="ND116" s="101"/>
      <c r="NE116" s="101"/>
      <c r="NF116" s="101"/>
      <c r="NG116" s="101"/>
      <c r="NH116" s="101"/>
      <c r="NI116" s="101"/>
      <c r="NJ116" s="101"/>
      <c r="NK116" s="101"/>
      <c r="NL116" s="101"/>
      <c r="NM116" s="101"/>
      <c r="NN116" s="101"/>
      <c r="NO116" s="101"/>
      <c r="NP116" s="101"/>
      <c r="NQ116" s="101"/>
      <c r="NR116" s="101"/>
      <c r="NS116" s="101"/>
      <c r="NT116" s="101"/>
      <c r="NU116" s="101"/>
      <c r="NV116" s="101"/>
      <c r="NW116" s="101"/>
      <c r="NX116" s="101"/>
      <c r="NY116" s="101"/>
      <c r="NZ116" s="101"/>
      <c r="OA116" s="101"/>
      <c r="OB116" s="101"/>
      <c r="OC116" s="101"/>
      <c r="OD116" s="101"/>
      <c r="OE116" s="101"/>
      <c r="OF116" s="101"/>
      <c r="OG116" s="101"/>
      <c r="OH116" s="101"/>
      <c r="OI116" s="101"/>
      <c r="OJ116" s="101"/>
      <c r="OK116" s="101"/>
      <c r="OL116" s="101"/>
      <c r="OM116" s="101"/>
      <c r="ON116" s="101"/>
      <c r="OO116" s="101"/>
      <c r="OP116" s="101"/>
      <c r="OQ116" s="101"/>
      <c r="OR116" s="101"/>
      <c r="OS116" s="101"/>
      <c r="OT116" s="101"/>
      <c r="OU116" s="101"/>
      <c r="OV116" s="101"/>
      <c r="OW116" s="101"/>
      <c r="OX116" s="101"/>
      <c r="OY116" s="101"/>
      <c r="OZ116" s="101"/>
      <c r="PA116" s="101"/>
      <c r="PB116" s="101"/>
      <c r="PC116" s="101"/>
      <c r="PD116" s="101"/>
      <c r="PE116" s="101"/>
      <c r="PF116" s="101"/>
      <c r="PG116" s="101"/>
      <c r="PH116" s="101"/>
      <c r="PI116" s="101"/>
      <c r="PJ116" s="101"/>
      <c r="PK116" s="101"/>
      <c r="PL116" s="101"/>
      <c r="PM116" s="101"/>
      <c r="PN116" s="101"/>
      <c r="PO116" s="101"/>
      <c r="PP116" s="101"/>
      <c r="PQ116" s="101"/>
      <c r="PR116" s="101"/>
      <c r="PS116" s="101"/>
      <c r="PT116" s="101"/>
      <c r="PU116" s="101"/>
      <c r="PV116" s="101"/>
      <c r="PW116" s="101"/>
      <c r="PX116" s="101"/>
      <c r="PY116" s="101"/>
      <c r="PZ116" s="101"/>
      <c r="QA116" s="101"/>
      <c r="QB116" s="101"/>
      <c r="QC116" s="101"/>
      <c r="QD116" s="101"/>
      <c r="QE116" s="101"/>
      <c r="QF116" s="101"/>
      <c r="QG116" s="101"/>
      <c r="QH116" s="101"/>
      <c r="QI116" s="101"/>
      <c r="QJ116" s="101"/>
      <c r="QK116" s="101"/>
      <c r="QL116" s="101"/>
      <c r="QM116" s="101"/>
      <c r="QN116" s="101"/>
      <c r="QO116" s="101"/>
      <c r="QP116" s="101"/>
      <c r="QQ116" s="101"/>
      <c r="QR116" s="101"/>
      <c r="QS116" s="101"/>
      <c r="QT116" s="101"/>
      <c r="QU116" s="101"/>
      <c r="QV116" s="101"/>
      <c r="QW116" s="101"/>
      <c r="QX116" s="101"/>
      <c r="QY116" s="101"/>
      <c r="QZ116" s="101"/>
      <c r="RA116" s="101"/>
      <c r="RB116" s="101"/>
      <c r="RC116" s="101"/>
      <c r="RD116" s="101"/>
      <c r="RE116" s="101"/>
      <c r="RF116" s="101"/>
      <c r="RG116" s="101"/>
      <c r="RH116" s="101"/>
      <c r="RI116" s="101"/>
      <c r="RJ116" s="101"/>
      <c r="RK116" s="101"/>
      <c r="RL116" s="101"/>
      <c r="RM116" s="101"/>
      <c r="RN116" s="101"/>
      <c r="RO116" s="101"/>
      <c r="RP116" s="101"/>
      <c r="RQ116" s="101"/>
      <c r="RR116" s="101"/>
      <c r="RS116" s="101"/>
      <c r="RT116" s="101"/>
      <c r="RU116" s="101"/>
      <c r="RV116" s="101"/>
      <c r="RW116" s="101"/>
      <c r="RX116" s="101"/>
      <c r="RY116" s="101"/>
      <c r="RZ116" s="101"/>
      <c r="SA116" s="101"/>
      <c r="SB116" s="101"/>
      <c r="SC116" s="101"/>
      <c r="SD116" s="101"/>
      <c r="SE116" s="101"/>
      <c r="SF116" s="101"/>
      <c r="SG116" s="101"/>
      <c r="SH116" s="101"/>
      <c r="SI116" s="101"/>
      <c r="SJ116" s="101"/>
      <c r="SK116" s="101"/>
      <c r="SL116" s="101"/>
      <c r="SM116" s="101"/>
      <c r="SN116" s="101"/>
      <c r="SO116" s="101"/>
      <c r="SP116" s="101"/>
      <c r="SQ116" s="101"/>
      <c r="SR116" s="101"/>
      <c r="SS116" s="101"/>
      <c r="ST116" s="101"/>
      <c r="SU116" s="101"/>
      <c r="SV116" s="101"/>
      <c r="SW116" s="101"/>
      <c r="SX116" s="101"/>
      <c r="SY116" s="101"/>
      <c r="SZ116" s="101"/>
      <c r="TA116" s="101"/>
      <c r="TB116" s="101"/>
    </row>
    <row r="117" spans="1:522" s="10" customFormat="1" ht="18" customHeight="1" x14ac:dyDescent="0.2">
      <c r="A117" s="17"/>
      <c r="B117" s="15"/>
      <c r="C117" s="19"/>
      <c r="E117" s="19"/>
      <c r="F117" s="19"/>
      <c r="I117" s="19"/>
      <c r="J117" s="17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1"/>
      <c r="JM117" s="101"/>
      <c r="JN117" s="101"/>
      <c r="JO117" s="101"/>
      <c r="JP117" s="101"/>
      <c r="JQ117" s="101"/>
      <c r="JR117" s="101"/>
      <c r="JS117" s="101"/>
      <c r="JT117" s="101"/>
      <c r="JU117" s="101"/>
      <c r="JV117" s="101"/>
      <c r="JW117" s="101"/>
      <c r="JX117" s="101"/>
      <c r="JY117" s="101"/>
      <c r="JZ117" s="101"/>
      <c r="KA117" s="101"/>
      <c r="KB117" s="101"/>
      <c r="KC117" s="101"/>
      <c r="KD117" s="101"/>
      <c r="KE117" s="101"/>
      <c r="KF117" s="101"/>
      <c r="KG117" s="101"/>
      <c r="KH117" s="101"/>
      <c r="KI117" s="101"/>
      <c r="KJ117" s="101"/>
      <c r="KK117" s="101"/>
      <c r="KL117" s="101"/>
      <c r="KM117" s="101"/>
      <c r="KN117" s="101"/>
      <c r="KO117" s="101"/>
      <c r="KP117" s="101"/>
      <c r="KQ117" s="101"/>
      <c r="KR117" s="101"/>
      <c r="KS117" s="101"/>
      <c r="KT117" s="101"/>
      <c r="KU117" s="101"/>
      <c r="KV117" s="101"/>
      <c r="KW117" s="101"/>
      <c r="KX117" s="101"/>
      <c r="KY117" s="101"/>
      <c r="KZ117" s="101"/>
      <c r="LA117" s="101"/>
      <c r="LB117" s="101"/>
      <c r="LC117" s="101"/>
      <c r="LD117" s="101"/>
      <c r="LE117" s="101"/>
      <c r="LF117" s="101"/>
      <c r="LG117" s="101"/>
      <c r="LH117" s="101"/>
      <c r="LI117" s="101"/>
      <c r="LJ117" s="101"/>
      <c r="LK117" s="101"/>
      <c r="LL117" s="101"/>
      <c r="LM117" s="101"/>
      <c r="LN117" s="101"/>
      <c r="LO117" s="101"/>
      <c r="LP117" s="101"/>
      <c r="LQ117" s="101"/>
      <c r="LR117" s="101"/>
      <c r="LS117" s="101"/>
      <c r="LT117" s="101"/>
      <c r="LU117" s="101"/>
      <c r="LV117" s="101"/>
      <c r="LW117" s="101"/>
      <c r="LX117" s="101"/>
      <c r="LY117" s="101"/>
      <c r="LZ117" s="101"/>
      <c r="MA117" s="101"/>
      <c r="MB117" s="101"/>
      <c r="MC117" s="101"/>
      <c r="MD117" s="101"/>
      <c r="ME117" s="101"/>
      <c r="MF117" s="101"/>
      <c r="MG117" s="101"/>
      <c r="MH117" s="101"/>
      <c r="MI117" s="101"/>
      <c r="MJ117" s="101"/>
      <c r="MK117" s="101"/>
      <c r="ML117" s="101"/>
      <c r="MM117" s="101"/>
      <c r="MN117" s="101"/>
      <c r="MO117" s="101"/>
      <c r="MP117" s="101"/>
      <c r="MQ117" s="101"/>
      <c r="MR117" s="101"/>
      <c r="MS117" s="101"/>
      <c r="MT117" s="101"/>
      <c r="MU117" s="101"/>
      <c r="MV117" s="101"/>
      <c r="MW117" s="101"/>
      <c r="MX117" s="101"/>
      <c r="MY117" s="101"/>
      <c r="MZ117" s="101"/>
      <c r="NA117" s="101"/>
      <c r="NB117" s="101"/>
      <c r="NC117" s="101"/>
      <c r="ND117" s="101"/>
      <c r="NE117" s="101"/>
      <c r="NF117" s="101"/>
      <c r="NG117" s="101"/>
      <c r="NH117" s="101"/>
      <c r="NI117" s="101"/>
      <c r="NJ117" s="101"/>
      <c r="NK117" s="101"/>
      <c r="NL117" s="101"/>
      <c r="NM117" s="101"/>
      <c r="NN117" s="101"/>
      <c r="NO117" s="101"/>
      <c r="NP117" s="101"/>
      <c r="NQ117" s="101"/>
      <c r="NR117" s="101"/>
      <c r="NS117" s="101"/>
      <c r="NT117" s="101"/>
      <c r="NU117" s="101"/>
      <c r="NV117" s="101"/>
      <c r="NW117" s="101"/>
      <c r="NX117" s="101"/>
      <c r="NY117" s="101"/>
      <c r="NZ117" s="101"/>
      <c r="OA117" s="101"/>
      <c r="OB117" s="101"/>
      <c r="OC117" s="101"/>
      <c r="OD117" s="101"/>
      <c r="OE117" s="101"/>
      <c r="OF117" s="101"/>
      <c r="OG117" s="101"/>
      <c r="OH117" s="101"/>
      <c r="OI117" s="101"/>
      <c r="OJ117" s="101"/>
      <c r="OK117" s="101"/>
      <c r="OL117" s="101"/>
      <c r="OM117" s="101"/>
      <c r="ON117" s="101"/>
      <c r="OO117" s="101"/>
      <c r="OP117" s="101"/>
      <c r="OQ117" s="101"/>
      <c r="OR117" s="101"/>
      <c r="OS117" s="101"/>
      <c r="OT117" s="101"/>
      <c r="OU117" s="101"/>
      <c r="OV117" s="101"/>
      <c r="OW117" s="101"/>
      <c r="OX117" s="101"/>
      <c r="OY117" s="101"/>
      <c r="OZ117" s="101"/>
      <c r="PA117" s="101"/>
      <c r="PB117" s="101"/>
      <c r="PC117" s="101"/>
      <c r="PD117" s="101"/>
      <c r="PE117" s="101"/>
      <c r="PF117" s="101"/>
      <c r="PG117" s="101"/>
      <c r="PH117" s="101"/>
      <c r="PI117" s="101"/>
      <c r="PJ117" s="101"/>
      <c r="PK117" s="101"/>
      <c r="PL117" s="101"/>
      <c r="PM117" s="101"/>
      <c r="PN117" s="101"/>
      <c r="PO117" s="101"/>
      <c r="PP117" s="101"/>
      <c r="PQ117" s="101"/>
      <c r="PR117" s="101"/>
      <c r="PS117" s="101"/>
      <c r="PT117" s="101"/>
      <c r="PU117" s="101"/>
      <c r="PV117" s="101"/>
      <c r="PW117" s="101"/>
      <c r="PX117" s="101"/>
      <c r="PY117" s="101"/>
      <c r="PZ117" s="101"/>
      <c r="QA117" s="101"/>
      <c r="QB117" s="101"/>
      <c r="QC117" s="101"/>
      <c r="QD117" s="101"/>
      <c r="QE117" s="101"/>
      <c r="QF117" s="101"/>
      <c r="QG117" s="101"/>
      <c r="QH117" s="101"/>
      <c r="QI117" s="101"/>
      <c r="QJ117" s="101"/>
      <c r="QK117" s="101"/>
      <c r="QL117" s="101"/>
      <c r="QM117" s="101"/>
      <c r="QN117" s="101"/>
      <c r="QO117" s="101"/>
      <c r="QP117" s="101"/>
      <c r="QQ117" s="101"/>
      <c r="QR117" s="101"/>
      <c r="QS117" s="101"/>
      <c r="QT117" s="101"/>
      <c r="QU117" s="101"/>
      <c r="QV117" s="101"/>
      <c r="QW117" s="101"/>
      <c r="QX117" s="101"/>
      <c r="QY117" s="101"/>
      <c r="QZ117" s="101"/>
      <c r="RA117" s="101"/>
      <c r="RB117" s="101"/>
      <c r="RC117" s="101"/>
      <c r="RD117" s="101"/>
      <c r="RE117" s="101"/>
      <c r="RF117" s="101"/>
      <c r="RG117" s="101"/>
      <c r="RH117" s="101"/>
      <c r="RI117" s="101"/>
      <c r="RJ117" s="101"/>
      <c r="RK117" s="101"/>
      <c r="RL117" s="101"/>
      <c r="RM117" s="101"/>
      <c r="RN117" s="101"/>
      <c r="RO117" s="101"/>
      <c r="RP117" s="101"/>
      <c r="RQ117" s="101"/>
      <c r="RR117" s="101"/>
      <c r="RS117" s="101"/>
      <c r="RT117" s="101"/>
      <c r="RU117" s="101"/>
      <c r="RV117" s="101"/>
      <c r="RW117" s="101"/>
      <c r="RX117" s="101"/>
      <c r="RY117" s="101"/>
      <c r="RZ117" s="101"/>
      <c r="SA117" s="101"/>
      <c r="SB117" s="101"/>
      <c r="SC117" s="101"/>
      <c r="SD117" s="101"/>
      <c r="SE117" s="101"/>
      <c r="SF117" s="101"/>
      <c r="SG117" s="101"/>
      <c r="SH117" s="101"/>
      <c r="SI117" s="101"/>
      <c r="SJ117" s="101"/>
      <c r="SK117" s="101"/>
      <c r="SL117" s="101"/>
      <c r="SM117" s="101"/>
      <c r="SN117" s="101"/>
      <c r="SO117" s="101"/>
      <c r="SP117" s="101"/>
      <c r="SQ117" s="101"/>
      <c r="SR117" s="101"/>
      <c r="SS117" s="101"/>
      <c r="ST117" s="101"/>
      <c r="SU117" s="101"/>
      <c r="SV117" s="101"/>
      <c r="SW117" s="101"/>
      <c r="SX117" s="101"/>
      <c r="SY117" s="101"/>
      <c r="SZ117" s="101"/>
      <c r="TA117" s="101"/>
      <c r="TB117" s="101"/>
    </row>
    <row r="118" spans="1:522" s="10" customFormat="1" ht="18" customHeight="1" x14ac:dyDescent="0.2">
      <c r="A118" s="17"/>
      <c r="B118" s="15"/>
      <c r="C118" s="19"/>
      <c r="E118" s="19"/>
      <c r="F118" s="19"/>
      <c r="I118" s="19"/>
      <c r="J118" s="17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  <c r="IY118" s="101"/>
      <c r="IZ118" s="101"/>
      <c r="JA118" s="101"/>
      <c r="JB118" s="101"/>
      <c r="JC118" s="101"/>
      <c r="JD118" s="101"/>
      <c r="JE118" s="101"/>
      <c r="JF118" s="101"/>
      <c r="JG118" s="101"/>
      <c r="JH118" s="101"/>
      <c r="JI118" s="101"/>
      <c r="JJ118" s="101"/>
      <c r="JK118" s="101"/>
      <c r="JL118" s="101"/>
      <c r="JM118" s="101"/>
      <c r="JN118" s="101"/>
      <c r="JO118" s="101"/>
      <c r="JP118" s="101"/>
      <c r="JQ118" s="101"/>
      <c r="JR118" s="101"/>
      <c r="JS118" s="101"/>
      <c r="JT118" s="101"/>
      <c r="JU118" s="101"/>
      <c r="JV118" s="101"/>
      <c r="JW118" s="101"/>
      <c r="JX118" s="101"/>
      <c r="JY118" s="101"/>
      <c r="JZ118" s="101"/>
      <c r="KA118" s="101"/>
      <c r="KB118" s="101"/>
      <c r="KC118" s="101"/>
      <c r="KD118" s="101"/>
      <c r="KE118" s="101"/>
      <c r="KF118" s="101"/>
      <c r="KG118" s="101"/>
      <c r="KH118" s="101"/>
      <c r="KI118" s="101"/>
      <c r="KJ118" s="101"/>
      <c r="KK118" s="101"/>
      <c r="KL118" s="101"/>
      <c r="KM118" s="101"/>
      <c r="KN118" s="101"/>
      <c r="KO118" s="101"/>
      <c r="KP118" s="101"/>
      <c r="KQ118" s="101"/>
      <c r="KR118" s="101"/>
      <c r="KS118" s="101"/>
      <c r="KT118" s="101"/>
      <c r="KU118" s="101"/>
      <c r="KV118" s="101"/>
      <c r="KW118" s="101"/>
      <c r="KX118" s="101"/>
      <c r="KY118" s="101"/>
      <c r="KZ118" s="101"/>
      <c r="LA118" s="101"/>
      <c r="LB118" s="101"/>
      <c r="LC118" s="101"/>
      <c r="LD118" s="101"/>
      <c r="LE118" s="101"/>
      <c r="LF118" s="101"/>
      <c r="LG118" s="101"/>
      <c r="LH118" s="101"/>
      <c r="LI118" s="101"/>
      <c r="LJ118" s="101"/>
      <c r="LK118" s="101"/>
      <c r="LL118" s="101"/>
      <c r="LM118" s="101"/>
      <c r="LN118" s="101"/>
      <c r="LO118" s="101"/>
      <c r="LP118" s="101"/>
      <c r="LQ118" s="101"/>
      <c r="LR118" s="101"/>
      <c r="LS118" s="101"/>
      <c r="LT118" s="101"/>
      <c r="LU118" s="101"/>
      <c r="LV118" s="101"/>
      <c r="LW118" s="101"/>
      <c r="LX118" s="101"/>
      <c r="LY118" s="101"/>
      <c r="LZ118" s="101"/>
      <c r="MA118" s="101"/>
      <c r="MB118" s="101"/>
      <c r="MC118" s="101"/>
      <c r="MD118" s="101"/>
      <c r="ME118" s="101"/>
      <c r="MF118" s="101"/>
      <c r="MG118" s="101"/>
      <c r="MH118" s="101"/>
      <c r="MI118" s="101"/>
      <c r="MJ118" s="101"/>
      <c r="MK118" s="101"/>
      <c r="ML118" s="101"/>
      <c r="MM118" s="101"/>
      <c r="MN118" s="101"/>
      <c r="MO118" s="101"/>
      <c r="MP118" s="101"/>
      <c r="MQ118" s="101"/>
      <c r="MR118" s="101"/>
      <c r="MS118" s="101"/>
      <c r="MT118" s="101"/>
      <c r="MU118" s="101"/>
      <c r="MV118" s="101"/>
      <c r="MW118" s="101"/>
      <c r="MX118" s="101"/>
      <c r="MY118" s="101"/>
      <c r="MZ118" s="101"/>
      <c r="NA118" s="101"/>
      <c r="NB118" s="101"/>
      <c r="NC118" s="101"/>
      <c r="ND118" s="101"/>
      <c r="NE118" s="101"/>
      <c r="NF118" s="101"/>
      <c r="NG118" s="101"/>
      <c r="NH118" s="101"/>
      <c r="NI118" s="101"/>
      <c r="NJ118" s="101"/>
      <c r="NK118" s="101"/>
      <c r="NL118" s="101"/>
      <c r="NM118" s="101"/>
      <c r="NN118" s="101"/>
      <c r="NO118" s="101"/>
      <c r="NP118" s="101"/>
      <c r="NQ118" s="101"/>
      <c r="NR118" s="101"/>
      <c r="NS118" s="101"/>
      <c r="NT118" s="101"/>
      <c r="NU118" s="101"/>
      <c r="NV118" s="101"/>
      <c r="NW118" s="101"/>
      <c r="NX118" s="101"/>
      <c r="NY118" s="101"/>
      <c r="NZ118" s="101"/>
      <c r="OA118" s="101"/>
      <c r="OB118" s="101"/>
      <c r="OC118" s="101"/>
      <c r="OD118" s="101"/>
      <c r="OE118" s="101"/>
      <c r="OF118" s="101"/>
      <c r="OG118" s="101"/>
      <c r="OH118" s="101"/>
      <c r="OI118" s="101"/>
      <c r="OJ118" s="101"/>
      <c r="OK118" s="101"/>
      <c r="OL118" s="101"/>
      <c r="OM118" s="101"/>
      <c r="ON118" s="101"/>
      <c r="OO118" s="101"/>
      <c r="OP118" s="101"/>
      <c r="OQ118" s="101"/>
      <c r="OR118" s="101"/>
      <c r="OS118" s="101"/>
      <c r="OT118" s="101"/>
      <c r="OU118" s="101"/>
      <c r="OV118" s="101"/>
      <c r="OW118" s="101"/>
      <c r="OX118" s="101"/>
      <c r="OY118" s="101"/>
      <c r="OZ118" s="101"/>
      <c r="PA118" s="101"/>
      <c r="PB118" s="101"/>
      <c r="PC118" s="101"/>
      <c r="PD118" s="101"/>
      <c r="PE118" s="101"/>
      <c r="PF118" s="101"/>
      <c r="PG118" s="101"/>
      <c r="PH118" s="101"/>
      <c r="PI118" s="101"/>
      <c r="PJ118" s="101"/>
      <c r="PK118" s="101"/>
      <c r="PL118" s="101"/>
      <c r="PM118" s="101"/>
      <c r="PN118" s="101"/>
      <c r="PO118" s="101"/>
      <c r="PP118" s="101"/>
      <c r="PQ118" s="101"/>
      <c r="PR118" s="101"/>
      <c r="PS118" s="101"/>
      <c r="PT118" s="101"/>
      <c r="PU118" s="101"/>
      <c r="PV118" s="101"/>
      <c r="PW118" s="101"/>
      <c r="PX118" s="101"/>
      <c r="PY118" s="101"/>
      <c r="PZ118" s="101"/>
      <c r="QA118" s="101"/>
      <c r="QB118" s="101"/>
      <c r="QC118" s="101"/>
      <c r="QD118" s="101"/>
      <c r="QE118" s="101"/>
      <c r="QF118" s="101"/>
      <c r="QG118" s="101"/>
      <c r="QH118" s="101"/>
      <c r="QI118" s="101"/>
      <c r="QJ118" s="101"/>
      <c r="QK118" s="101"/>
      <c r="QL118" s="101"/>
      <c r="QM118" s="101"/>
      <c r="QN118" s="101"/>
      <c r="QO118" s="101"/>
      <c r="QP118" s="101"/>
      <c r="QQ118" s="101"/>
      <c r="QR118" s="101"/>
      <c r="QS118" s="101"/>
      <c r="QT118" s="101"/>
      <c r="QU118" s="101"/>
      <c r="QV118" s="101"/>
      <c r="QW118" s="101"/>
      <c r="QX118" s="101"/>
      <c r="QY118" s="101"/>
      <c r="QZ118" s="101"/>
      <c r="RA118" s="101"/>
      <c r="RB118" s="101"/>
      <c r="RC118" s="101"/>
      <c r="RD118" s="101"/>
      <c r="RE118" s="101"/>
      <c r="RF118" s="101"/>
      <c r="RG118" s="101"/>
      <c r="RH118" s="101"/>
      <c r="RI118" s="101"/>
      <c r="RJ118" s="101"/>
      <c r="RK118" s="101"/>
      <c r="RL118" s="101"/>
      <c r="RM118" s="101"/>
      <c r="RN118" s="101"/>
      <c r="RO118" s="101"/>
      <c r="RP118" s="101"/>
      <c r="RQ118" s="101"/>
      <c r="RR118" s="101"/>
      <c r="RS118" s="101"/>
      <c r="RT118" s="101"/>
      <c r="RU118" s="101"/>
      <c r="RV118" s="101"/>
      <c r="RW118" s="101"/>
      <c r="RX118" s="101"/>
      <c r="RY118" s="101"/>
      <c r="RZ118" s="101"/>
      <c r="SA118" s="101"/>
      <c r="SB118" s="101"/>
      <c r="SC118" s="101"/>
      <c r="SD118" s="101"/>
      <c r="SE118" s="101"/>
      <c r="SF118" s="101"/>
      <c r="SG118" s="101"/>
      <c r="SH118" s="101"/>
      <c r="SI118" s="101"/>
      <c r="SJ118" s="101"/>
      <c r="SK118" s="101"/>
      <c r="SL118" s="101"/>
      <c r="SM118" s="101"/>
      <c r="SN118" s="101"/>
      <c r="SO118" s="101"/>
      <c r="SP118" s="101"/>
      <c r="SQ118" s="101"/>
      <c r="SR118" s="101"/>
      <c r="SS118" s="101"/>
      <c r="ST118" s="101"/>
      <c r="SU118" s="101"/>
      <c r="SV118" s="101"/>
      <c r="SW118" s="101"/>
      <c r="SX118" s="101"/>
      <c r="SY118" s="101"/>
      <c r="SZ118" s="101"/>
      <c r="TA118" s="101"/>
      <c r="TB118" s="101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1"/>
      <c r="JM119" s="101"/>
      <c r="JN119" s="101"/>
      <c r="JO119" s="101"/>
      <c r="JP119" s="101"/>
      <c r="JQ119" s="101"/>
      <c r="JR119" s="101"/>
      <c r="JS119" s="101"/>
      <c r="JT119" s="101"/>
      <c r="JU119" s="101"/>
      <c r="JV119" s="101"/>
      <c r="JW119" s="101"/>
      <c r="JX119" s="101"/>
      <c r="JY119" s="101"/>
      <c r="JZ119" s="101"/>
      <c r="KA119" s="101"/>
      <c r="KB119" s="101"/>
      <c r="KC119" s="101"/>
      <c r="KD119" s="101"/>
      <c r="KE119" s="101"/>
      <c r="KF119" s="101"/>
      <c r="KG119" s="101"/>
      <c r="KH119" s="101"/>
      <c r="KI119" s="101"/>
      <c r="KJ119" s="101"/>
      <c r="KK119" s="101"/>
      <c r="KL119" s="101"/>
      <c r="KM119" s="101"/>
      <c r="KN119" s="101"/>
      <c r="KO119" s="101"/>
      <c r="KP119" s="101"/>
      <c r="KQ119" s="101"/>
      <c r="KR119" s="101"/>
      <c r="KS119" s="101"/>
      <c r="KT119" s="101"/>
      <c r="KU119" s="101"/>
      <c r="KV119" s="101"/>
      <c r="KW119" s="101"/>
      <c r="KX119" s="101"/>
      <c r="KY119" s="101"/>
      <c r="KZ119" s="101"/>
      <c r="LA119" s="101"/>
      <c r="LB119" s="101"/>
      <c r="LC119" s="101"/>
      <c r="LD119" s="101"/>
      <c r="LE119" s="101"/>
      <c r="LF119" s="101"/>
      <c r="LG119" s="101"/>
      <c r="LH119" s="101"/>
      <c r="LI119" s="101"/>
      <c r="LJ119" s="101"/>
      <c r="LK119" s="101"/>
      <c r="LL119" s="101"/>
      <c r="LM119" s="101"/>
      <c r="LN119" s="101"/>
      <c r="LO119" s="101"/>
      <c r="LP119" s="101"/>
      <c r="LQ119" s="101"/>
      <c r="LR119" s="101"/>
      <c r="LS119" s="101"/>
      <c r="LT119" s="101"/>
      <c r="LU119" s="101"/>
      <c r="LV119" s="101"/>
      <c r="LW119" s="101"/>
      <c r="LX119" s="101"/>
      <c r="LY119" s="101"/>
      <c r="LZ119" s="101"/>
      <c r="MA119" s="101"/>
      <c r="MB119" s="101"/>
      <c r="MC119" s="101"/>
      <c r="MD119" s="101"/>
      <c r="ME119" s="101"/>
      <c r="MF119" s="101"/>
      <c r="MG119" s="101"/>
      <c r="MH119" s="101"/>
      <c r="MI119" s="101"/>
      <c r="MJ119" s="101"/>
      <c r="MK119" s="101"/>
      <c r="ML119" s="101"/>
      <c r="MM119" s="101"/>
      <c r="MN119" s="101"/>
      <c r="MO119" s="101"/>
      <c r="MP119" s="101"/>
      <c r="MQ119" s="101"/>
      <c r="MR119" s="101"/>
      <c r="MS119" s="101"/>
      <c r="MT119" s="101"/>
      <c r="MU119" s="101"/>
      <c r="MV119" s="101"/>
      <c r="MW119" s="101"/>
      <c r="MX119" s="101"/>
      <c r="MY119" s="101"/>
      <c r="MZ119" s="101"/>
      <c r="NA119" s="101"/>
      <c r="NB119" s="101"/>
      <c r="NC119" s="101"/>
      <c r="ND119" s="101"/>
      <c r="NE119" s="101"/>
      <c r="NF119" s="101"/>
      <c r="NG119" s="101"/>
      <c r="NH119" s="101"/>
      <c r="NI119" s="101"/>
      <c r="NJ119" s="101"/>
      <c r="NK119" s="101"/>
      <c r="NL119" s="101"/>
      <c r="NM119" s="101"/>
      <c r="NN119" s="101"/>
      <c r="NO119" s="101"/>
      <c r="NP119" s="101"/>
      <c r="NQ119" s="101"/>
      <c r="NR119" s="101"/>
      <c r="NS119" s="101"/>
      <c r="NT119" s="101"/>
      <c r="NU119" s="101"/>
      <c r="NV119" s="101"/>
      <c r="NW119" s="101"/>
      <c r="NX119" s="101"/>
      <c r="NY119" s="101"/>
      <c r="NZ119" s="101"/>
      <c r="OA119" s="101"/>
      <c r="OB119" s="101"/>
      <c r="OC119" s="101"/>
      <c r="OD119" s="101"/>
      <c r="OE119" s="101"/>
      <c r="OF119" s="101"/>
      <c r="OG119" s="101"/>
      <c r="OH119" s="101"/>
      <c r="OI119" s="101"/>
      <c r="OJ119" s="101"/>
      <c r="OK119" s="101"/>
      <c r="OL119" s="101"/>
      <c r="OM119" s="101"/>
      <c r="ON119" s="101"/>
      <c r="OO119" s="101"/>
      <c r="OP119" s="101"/>
      <c r="OQ119" s="101"/>
      <c r="OR119" s="101"/>
      <c r="OS119" s="101"/>
      <c r="OT119" s="101"/>
      <c r="OU119" s="101"/>
      <c r="OV119" s="101"/>
      <c r="OW119" s="101"/>
      <c r="OX119" s="101"/>
      <c r="OY119" s="101"/>
      <c r="OZ119" s="101"/>
      <c r="PA119" s="101"/>
      <c r="PB119" s="101"/>
      <c r="PC119" s="101"/>
      <c r="PD119" s="101"/>
      <c r="PE119" s="101"/>
      <c r="PF119" s="101"/>
      <c r="PG119" s="101"/>
      <c r="PH119" s="101"/>
      <c r="PI119" s="101"/>
      <c r="PJ119" s="101"/>
      <c r="PK119" s="101"/>
      <c r="PL119" s="101"/>
      <c r="PM119" s="101"/>
      <c r="PN119" s="101"/>
      <c r="PO119" s="101"/>
      <c r="PP119" s="101"/>
      <c r="PQ119" s="101"/>
      <c r="PR119" s="101"/>
      <c r="PS119" s="101"/>
      <c r="PT119" s="101"/>
      <c r="PU119" s="101"/>
      <c r="PV119" s="101"/>
      <c r="PW119" s="101"/>
      <c r="PX119" s="101"/>
      <c r="PY119" s="101"/>
      <c r="PZ119" s="101"/>
      <c r="QA119" s="101"/>
      <c r="QB119" s="101"/>
      <c r="QC119" s="101"/>
      <c r="QD119" s="101"/>
      <c r="QE119" s="101"/>
      <c r="QF119" s="101"/>
      <c r="QG119" s="101"/>
      <c r="QH119" s="101"/>
      <c r="QI119" s="101"/>
      <c r="QJ119" s="101"/>
      <c r="QK119" s="101"/>
      <c r="QL119" s="101"/>
      <c r="QM119" s="101"/>
      <c r="QN119" s="101"/>
      <c r="QO119" s="101"/>
      <c r="QP119" s="101"/>
      <c r="QQ119" s="101"/>
      <c r="QR119" s="101"/>
      <c r="QS119" s="101"/>
      <c r="QT119" s="101"/>
      <c r="QU119" s="101"/>
      <c r="QV119" s="101"/>
      <c r="QW119" s="101"/>
      <c r="QX119" s="101"/>
      <c r="QY119" s="101"/>
      <c r="QZ119" s="101"/>
      <c r="RA119" s="101"/>
      <c r="RB119" s="101"/>
      <c r="RC119" s="101"/>
      <c r="RD119" s="101"/>
      <c r="RE119" s="101"/>
      <c r="RF119" s="101"/>
      <c r="RG119" s="101"/>
      <c r="RH119" s="101"/>
      <c r="RI119" s="101"/>
      <c r="RJ119" s="101"/>
      <c r="RK119" s="101"/>
      <c r="RL119" s="101"/>
      <c r="RM119" s="101"/>
      <c r="RN119" s="101"/>
      <c r="RO119" s="101"/>
      <c r="RP119" s="101"/>
      <c r="RQ119" s="101"/>
      <c r="RR119" s="101"/>
      <c r="RS119" s="101"/>
      <c r="RT119" s="101"/>
      <c r="RU119" s="101"/>
      <c r="RV119" s="101"/>
      <c r="RW119" s="101"/>
      <c r="RX119" s="101"/>
      <c r="RY119" s="101"/>
      <c r="RZ119" s="101"/>
      <c r="SA119" s="101"/>
      <c r="SB119" s="101"/>
      <c r="SC119" s="101"/>
      <c r="SD119" s="101"/>
      <c r="SE119" s="101"/>
      <c r="SF119" s="101"/>
      <c r="SG119" s="101"/>
      <c r="SH119" s="101"/>
      <c r="SI119" s="101"/>
      <c r="SJ119" s="101"/>
      <c r="SK119" s="101"/>
      <c r="SL119" s="101"/>
      <c r="SM119" s="101"/>
      <c r="SN119" s="101"/>
      <c r="SO119" s="101"/>
      <c r="SP119" s="101"/>
      <c r="SQ119" s="101"/>
      <c r="SR119" s="101"/>
      <c r="SS119" s="101"/>
      <c r="ST119" s="101"/>
      <c r="SU119" s="101"/>
      <c r="SV119" s="101"/>
      <c r="SW119" s="101"/>
      <c r="SX119" s="101"/>
      <c r="SY119" s="101"/>
      <c r="SZ119" s="101"/>
      <c r="TA119" s="101"/>
      <c r="TB119" s="101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1"/>
      <c r="JM120" s="101"/>
      <c r="JN120" s="101"/>
      <c r="JO120" s="101"/>
      <c r="JP120" s="101"/>
      <c r="JQ120" s="101"/>
      <c r="JR120" s="101"/>
      <c r="JS120" s="101"/>
      <c r="JT120" s="101"/>
      <c r="JU120" s="101"/>
      <c r="JV120" s="101"/>
      <c r="JW120" s="101"/>
      <c r="JX120" s="101"/>
      <c r="JY120" s="101"/>
      <c r="JZ120" s="101"/>
      <c r="KA120" s="101"/>
      <c r="KB120" s="101"/>
      <c r="KC120" s="101"/>
      <c r="KD120" s="101"/>
      <c r="KE120" s="101"/>
      <c r="KF120" s="101"/>
      <c r="KG120" s="101"/>
      <c r="KH120" s="101"/>
      <c r="KI120" s="101"/>
      <c r="KJ120" s="101"/>
      <c r="KK120" s="101"/>
      <c r="KL120" s="101"/>
      <c r="KM120" s="101"/>
      <c r="KN120" s="101"/>
      <c r="KO120" s="101"/>
      <c r="KP120" s="101"/>
      <c r="KQ120" s="101"/>
      <c r="KR120" s="101"/>
      <c r="KS120" s="101"/>
      <c r="KT120" s="101"/>
      <c r="KU120" s="101"/>
      <c r="KV120" s="101"/>
      <c r="KW120" s="101"/>
      <c r="KX120" s="101"/>
      <c r="KY120" s="101"/>
      <c r="KZ120" s="101"/>
      <c r="LA120" s="101"/>
      <c r="LB120" s="101"/>
      <c r="LC120" s="101"/>
      <c r="LD120" s="101"/>
      <c r="LE120" s="101"/>
      <c r="LF120" s="101"/>
      <c r="LG120" s="101"/>
      <c r="LH120" s="101"/>
      <c r="LI120" s="101"/>
      <c r="LJ120" s="101"/>
      <c r="LK120" s="101"/>
      <c r="LL120" s="101"/>
      <c r="LM120" s="101"/>
      <c r="LN120" s="101"/>
      <c r="LO120" s="101"/>
      <c r="LP120" s="101"/>
      <c r="LQ120" s="101"/>
      <c r="LR120" s="101"/>
      <c r="LS120" s="101"/>
      <c r="LT120" s="101"/>
      <c r="LU120" s="101"/>
      <c r="LV120" s="101"/>
      <c r="LW120" s="101"/>
      <c r="LX120" s="101"/>
      <c r="LY120" s="101"/>
      <c r="LZ120" s="101"/>
      <c r="MA120" s="101"/>
      <c r="MB120" s="101"/>
      <c r="MC120" s="101"/>
      <c r="MD120" s="101"/>
      <c r="ME120" s="101"/>
      <c r="MF120" s="101"/>
      <c r="MG120" s="101"/>
      <c r="MH120" s="101"/>
      <c r="MI120" s="101"/>
      <c r="MJ120" s="101"/>
      <c r="MK120" s="101"/>
      <c r="ML120" s="101"/>
      <c r="MM120" s="101"/>
      <c r="MN120" s="101"/>
      <c r="MO120" s="101"/>
      <c r="MP120" s="101"/>
      <c r="MQ120" s="101"/>
      <c r="MR120" s="101"/>
      <c r="MS120" s="101"/>
      <c r="MT120" s="101"/>
      <c r="MU120" s="101"/>
      <c r="MV120" s="101"/>
      <c r="MW120" s="101"/>
      <c r="MX120" s="101"/>
      <c r="MY120" s="101"/>
      <c r="MZ120" s="101"/>
      <c r="NA120" s="101"/>
      <c r="NB120" s="101"/>
      <c r="NC120" s="101"/>
      <c r="ND120" s="101"/>
      <c r="NE120" s="101"/>
      <c r="NF120" s="101"/>
      <c r="NG120" s="101"/>
      <c r="NH120" s="101"/>
      <c r="NI120" s="101"/>
      <c r="NJ120" s="101"/>
      <c r="NK120" s="101"/>
      <c r="NL120" s="101"/>
      <c r="NM120" s="101"/>
      <c r="NN120" s="101"/>
      <c r="NO120" s="101"/>
      <c r="NP120" s="101"/>
      <c r="NQ120" s="101"/>
      <c r="NR120" s="101"/>
      <c r="NS120" s="101"/>
      <c r="NT120" s="101"/>
      <c r="NU120" s="101"/>
      <c r="NV120" s="101"/>
      <c r="NW120" s="101"/>
      <c r="NX120" s="101"/>
      <c r="NY120" s="101"/>
      <c r="NZ120" s="101"/>
      <c r="OA120" s="101"/>
      <c r="OB120" s="101"/>
      <c r="OC120" s="101"/>
      <c r="OD120" s="101"/>
      <c r="OE120" s="101"/>
      <c r="OF120" s="101"/>
      <c r="OG120" s="101"/>
      <c r="OH120" s="101"/>
      <c r="OI120" s="101"/>
      <c r="OJ120" s="101"/>
      <c r="OK120" s="101"/>
      <c r="OL120" s="101"/>
      <c r="OM120" s="101"/>
      <c r="ON120" s="101"/>
      <c r="OO120" s="101"/>
      <c r="OP120" s="101"/>
      <c r="OQ120" s="101"/>
      <c r="OR120" s="101"/>
      <c r="OS120" s="101"/>
      <c r="OT120" s="101"/>
      <c r="OU120" s="101"/>
      <c r="OV120" s="101"/>
      <c r="OW120" s="101"/>
      <c r="OX120" s="101"/>
      <c r="OY120" s="101"/>
      <c r="OZ120" s="101"/>
      <c r="PA120" s="101"/>
      <c r="PB120" s="101"/>
      <c r="PC120" s="101"/>
      <c r="PD120" s="101"/>
      <c r="PE120" s="101"/>
      <c r="PF120" s="101"/>
      <c r="PG120" s="101"/>
      <c r="PH120" s="101"/>
      <c r="PI120" s="101"/>
      <c r="PJ120" s="101"/>
      <c r="PK120" s="101"/>
      <c r="PL120" s="101"/>
      <c r="PM120" s="101"/>
      <c r="PN120" s="101"/>
      <c r="PO120" s="101"/>
      <c r="PP120" s="101"/>
      <c r="PQ120" s="101"/>
      <c r="PR120" s="101"/>
      <c r="PS120" s="101"/>
      <c r="PT120" s="101"/>
      <c r="PU120" s="101"/>
      <c r="PV120" s="101"/>
      <c r="PW120" s="101"/>
      <c r="PX120" s="101"/>
      <c r="PY120" s="101"/>
      <c r="PZ120" s="101"/>
      <c r="QA120" s="101"/>
      <c r="QB120" s="101"/>
      <c r="QC120" s="101"/>
      <c r="QD120" s="101"/>
      <c r="QE120" s="101"/>
      <c r="QF120" s="101"/>
      <c r="QG120" s="101"/>
      <c r="QH120" s="101"/>
      <c r="QI120" s="101"/>
      <c r="QJ120" s="101"/>
      <c r="QK120" s="101"/>
      <c r="QL120" s="101"/>
      <c r="QM120" s="101"/>
      <c r="QN120" s="101"/>
      <c r="QO120" s="101"/>
      <c r="QP120" s="101"/>
      <c r="QQ120" s="101"/>
      <c r="QR120" s="101"/>
      <c r="QS120" s="101"/>
      <c r="QT120" s="101"/>
      <c r="QU120" s="101"/>
      <c r="QV120" s="101"/>
      <c r="QW120" s="101"/>
      <c r="QX120" s="101"/>
      <c r="QY120" s="101"/>
      <c r="QZ120" s="101"/>
      <c r="RA120" s="101"/>
      <c r="RB120" s="101"/>
      <c r="RC120" s="101"/>
      <c r="RD120" s="101"/>
      <c r="RE120" s="101"/>
      <c r="RF120" s="101"/>
      <c r="RG120" s="101"/>
      <c r="RH120" s="101"/>
      <c r="RI120" s="101"/>
      <c r="RJ120" s="101"/>
      <c r="RK120" s="101"/>
      <c r="RL120" s="101"/>
      <c r="RM120" s="101"/>
      <c r="RN120" s="101"/>
      <c r="RO120" s="101"/>
      <c r="RP120" s="101"/>
      <c r="RQ120" s="101"/>
      <c r="RR120" s="101"/>
      <c r="RS120" s="101"/>
      <c r="RT120" s="101"/>
      <c r="RU120" s="101"/>
      <c r="RV120" s="101"/>
      <c r="RW120" s="101"/>
      <c r="RX120" s="101"/>
      <c r="RY120" s="101"/>
      <c r="RZ120" s="101"/>
      <c r="SA120" s="101"/>
      <c r="SB120" s="101"/>
      <c r="SC120" s="101"/>
      <c r="SD120" s="101"/>
      <c r="SE120" s="101"/>
      <c r="SF120" s="101"/>
      <c r="SG120" s="101"/>
      <c r="SH120" s="101"/>
      <c r="SI120" s="101"/>
      <c r="SJ120" s="101"/>
      <c r="SK120" s="101"/>
      <c r="SL120" s="101"/>
      <c r="SM120" s="101"/>
      <c r="SN120" s="101"/>
      <c r="SO120" s="101"/>
      <c r="SP120" s="101"/>
      <c r="SQ120" s="101"/>
      <c r="SR120" s="101"/>
      <c r="SS120" s="101"/>
      <c r="ST120" s="101"/>
      <c r="SU120" s="101"/>
      <c r="SV120" s="101"/>
      <c r="SW120" s="101"/>
      <c r="SX120" s="101"/>
      <c r="SY120" s="101"/>
      <c r="SZ120" s="101"/>
      <c r="TA120" s="101"/>
      <c r="TB120" s="101"/>
    </row>
    <row r="121" spans="1:522" s="10" customFormat="1" ht="18" customHeight="1" x14ac:dyDescent="0.2">
      <c r="A121" s="17"/>
      <c r="B121" s="15"/>
      <c r="C121" s="19"/>
      <c r="E121" s="19"/>
      <c r="F121" s="19"/>
      <c r="I121" s="19"/>
      <c r="J121" s="17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1"/>
      <c r="JM121" s="101"/>
      <c r="JN121" s="101"/>
      <c r="JO121" s="101"/>
      <c r="JP121" s="101"/>
      <c r="JQ121" s="101"/>
      <c r="JR121" s="101"/>
      <c r="JS121" s="101"/>
      <c r="JT121" s="101"/>
      <c r="JU121" s="101"/>
      <c r="JV121" s="101"/>
      <c r="JW121" s="101"/>
      <c r="JX121" s="101"/>
      <c r="JY121" s="101"/>
      <c r="JZ121" s="101"/>
      <c r="KA121" s="101"/>
      <c r="KB121" s="101"/>
      <c r="KC121" s="101"/>
      <c r="KD121" s="101"/>
      <c r="KE121" s="101"/>
      <c r="KF121" s="101"/>
      <c r="KG121" s="101"/>
      <c r="KH121" s="101"/>
      <c r="KI121" s="101"/>
      <c r="KJ121" s="101"/>
      <c r="KK121" s="101"/>
      <c r="KL121" s="101"/>
      <c r="KM121" s="101"/>
      <c r="KN121" s="101"/>
      <c r="KO121" s="101"/>
      <c r="KP121" s="101"/>
      <c r="KQ121" s="101"/>
      <c r="KR121" s="101"/>
      <c r="KS121" s="101"/>
      <c r="KT121" s="101"/>
      <c r="KU121" s="101"/>
      <c r="KV121" s="101"/>
      <c r="KW121" s="101"/>
      <c r="KX121" s="101"/>
      <c r="KY121" s="101"/>
      <c r="KZ121" s="101"/>
      <c r="LA121" s="101"/>
      <c r="LB121" s="101"/>
      <c r="LC121" s="101"/>
      <c r="LD121" s="101"/>
      <c r="LE121" s="101"/>
      <c r="LF121" s="101"/>
      <c r="LG121" s="101"/>
      <c r="LH121" s="101"/>
      <c r="LI121" s="101"/>
      <c r="LJ121" s="101"/>
      <c r="LK121" s="101"/>
      <c r="LL121" s="101"/>
      <c r="LM121" s="101"/>
      <c r="LN121" s="101"/>
      <c r="LO121" s="101"/>
      <c r="LP121" s="101"/>
      <c r="LQ121" s="101"/>
      <c r="LR121" s="101"/>
      <c r="LS121" s="101"/>
      <c r="LT121" s="101"/>
      <c r="LU121" s="101"/>
      <c r="LV121" s="101"/>
      <c r="LW121" s="101"/>
      <c r="LX121" s="101"/>
      <c r="LY121" s="101"/>
      <c r="LZ121" s="101"/>
      <c r="MA121" s="101"/>
      <c r="MB121" s="101"/>
      <c r="MC121" s="101"/>
      <c r="MD121" s="101"/>
      <c r="ME121" s="101"/>
      <c r="MF121" s="101"/>
      <c r="MG121" s="101"/>
      <c r="MH121" s="101"/>
      <c r="MI121" s="101"/>
      <c r="MJ121" s="101"/>
      <c r="MK121" s="101"/>
      <c r="ML121" s="101"/>
      <c r="MM121" s="101"/>
      <c r="MN121" s="101"/>
      <c r="MO121" s="101"/>
      <c r="MP121" s="101"/>
      <c r="MQ121" s="101"/>
      <c r="MR121" s="101"/>
      <c r="MS121" s="101"/>
      <c r="MT121" s="101"/>
      <c r="MU121" s="101"/>
      <c r="MV121" s="101"/>
      <c r="MW121" s="101"/>
      <c r="MX121" s="101"/>
      <c r="MY121" s="101"/>
      <c r="MZ121" s="101"/>
      <c r="NA121" s="101"/>
      <c r="NB121" s="101"/>
      <c r="NC121" s="101"/>
      <c r="ND121" s="101"/>
      <c r="NE121" s="101"/>
      <c r="NF121" s="101"/>
      <c r="NG121" s="101"/>
      <c r="NH121" s="101"/>
      <c r="NI121" s="101"/>
      <c r="NJ121" s="101"/>
      <c r="NK121" s="101"/>
      <c r="NL121" s="101"/>
      <c r="NM121" s="101"/>
      <c r="NN121" s="101"/>
      <c r="NO121" s="101"/>
      <c r="NP121" s="101"/>
      <c r="NQ121" s="101"/>
      <c r="NR121" s="101"/>
      <c r="NS121" s="101"/>
      <c r="NT121" s="101"/>
      <c r="NU121" s="101"/>
      <c r="NV121" s="101"/>
      <c r="NW121" s="101"/>
      <c r="NX121" s="101"/>
      <c r="NY121" s="101"/>
      <c r="NZ121" s="101"/>
      <c r="OA121" s="101"/>
      <c r="OB121" s="101"/>
      <c r="OC121" s="101"/>
      <c r="OD121" s="101"/>
      <c r="OE121" s="101"/>
      <c r="OF121" s="101"/>
      <c r="OG121" s="101"/>
      <c r="OH121" s="101"/>
      <c r="OI121" s="101"/>
      <c r="OJ121" s="101"/>
      <c r="OK121" s="101"/>
      <c r="OL121" s="101"/>
      <c r="OM121" s="101"/>
      <c r="ON121" s="101"/>
      <c r="OO121" s="101"/>
      <c r="OP121" s="101"/>
      <c r="OQ121" s="101"/>
      <c r="OR121" s="101"/>
      <c r="OS121" s="101"/>
      <c r="OT121" s="101"/>
      <c r="OU121" s="101"/>
      <c r="OV121" s="101"/>
      <c r="OW121" s="101"/>
      <c r="OX121" s="101"/>
      <c r="OY121" s="101"/>
      <c r="OZ121" s="101"/>
      <c r="PA121" s="101"/>
      <c r="PB121" s="101"/>
      <c r="PC121" s="101"/>
      <c r="PD121" s="101"/>
      <c r="PE121" s="101"/>
      <c r="PF121" s="101"/>
      <c r="PG121" s="101"/>
      <c r="PH121" s="101"/>
      <c r="PI121" s="101"/>
      <c r="PJ121" s="101"/>
      <c r="PK121" s="101"/>
      <c r="PL121" s="101"/>
      <c r="PM121" s="101"/>
      <c r="PN121" s="101"/>
      <c r="PO121" s="101"/>
      <c r="PP121" s="101"/>
      <c r="PQ121" s="101"/>
      <c r="PR121" s="101"/>
      <c r="PS121" s="101"/>
      <c r="PT121" s="101"/>
      <c r="PU121" s="101"/>
      <c r="PV121" s="101"/>
      <c r="PW121" s="101"/>
      <c r="PX121" s="101"/>
      <c r="PY121" s="101"/>
      <c r="PZ121" s="101"/>
      <c r="QA121" s="101"/>
      <c r="QB121" s="101"/>
      <c r="QC121" s="101"/>
      <c r="QD121" s="101"/>
      <c r="QE121" s="101"/>
      <c r="QF121" s="101"/>
      <c r="QG121" s="101"/>
      <c r="QH121" s="101"/>
      <c r="QI121" s="101"/>
      <c r="QJ121" s="101"/>
      <c r="QK121" s="101"/>
      <c r="QL121" s="101"/>
      <c r="QM121" s="101"/>
      <c r="QN121" s="101"/>
      <c r="QO121" s="101"/>
      <c r="QP121" s="101"/>
      <c r="QQ121" s="101"/>
      <c r="QR121" s="101"/>
      <c r="QS121" s="101"/>
      <c r="QT121" s="101"/>
      <c r="QU121" s="101"/>
      <c r="QV121" s="101"/>
      <c r="QW121" s="101"/>
      <c r="QX121" s="101"/>
      <c r="QY121" s="101"/>
      <c r="QZ121" s="101"/>
      <c r="RA121" s="101"/>
      <c r="RB121" s="101"/>
      <c r="RC121" s="101"/>
      <c r="RD121" s="101"/>
      <c r="RE121" s="101"/>
      <c r="RF121" s="101"/>
      <c r="RG121" s="101"/>
      <c r="RH121" s="101"/>
      <c r="RI121" s="101"/>
      <c r="RJ121" s="101"/>
      <c r="RK121" s="101"/>
      <c r="RL121" s="101"/>
      <c r="RM121" s="101"/>
      <c r="RN121" s="101"/>
      <c r="RO121" s="101"/>
      <c r="RP121" s="101"/>
      <c r="RQ121" s="101"/>
      <c r="RR121" s="101"/>
      <c r="RS121" s="101"/>
      <c r="RT121" s="101"/>
      <c r="RU121" s="101"/>
      <c r="RV121" s="101"/>
      <c r="RW121" s="101"/>
      <c r="RX121" s="101"/>
      <c r="RY121" s="101"/>
      <c r="RZ121" s="101"/>
      <c r="SA121" s="101"/>
      <c r="SB121" s="101"/>
      <c r="SC121" s="101"/>
      <c r="SD121" s="101"/>
      <c r="SE121" s="101"/>
      <c r="SF121" s="101"/>
      <c r="SG121" s="101"/>
      <c r="SH121" s="101"/>
      <c r="SI121" s="101"/>
      <c r="SJ121" s="101"/>
      <c r="SK121" s="101"/>
      <c r="SL121" s="101"/>
      <c r="SM121" s="101"/>
      <c r="SN121" s="101"/>
      <c r="SO121" s="101"/>
      <c r="SP121" s="101"/>
      <c r="SQ121" s="101"/>
      <c r="SR121" s="101"/>
      <c r="SS121" s="101"/>
      <c r="ST121" s="101"/>
      <c r="SU121" s="101"/>
      <c r="SV121" s="101"/>
      <c r="SW121" s="101"/>
      <c r="SX121" s="101"/>
      <c r="SY121" s="101"/>
      <c r="SZ121" s="101"/>
      <c r="TA121" s="101"/>
      <c r="TB121" s="101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1"/>
      <c r="JM122" s="101"/>
      <c r="JN122" s="101"/>
      <c r="JO122" s="101"/>
      <c r="JP122" s="101"/>
      <c r="JQ122" s="101"/>
      <c r="JR122" s="101"/>
      <c r="JS122" s="101"/>
      <c r="JT122" s="101"/>
      <c r="JU122" s="101"/>
      <c r="JV122" s="101"/>
      <c r="JW122" s="101"/>
      <c r="JX122" s="101"/>
      <c r="JY122" s="101"/>
      <c r="JZ122" s="101"/>
      <c r="KA122" s="101"/>
      <c r="KB122" s="101"/>
      <c r="KC122" s="101"/>
      <c r="KD122" s="101"/>
      <c r="KE122" s="101"/>
      <c r="KF122" s="101"/>
      <c r="KG122" s="101"/>
      <c r="KH122" s="101"/>
      <c r="KI122" s="101"/>
      <c r="KJ122" s="101"/>
      <c r="KK122" s="101"/>
      <c r="KL122" s="101"/>
      <c r="KM122" s="101"/>
      <c r="KN122" s="101"/>
      <c r="KO122" s="101"/>
      <c r="KP122" s="101"/>
      <c r="KQ122" s="101"/>
      <c r="KR122" s="101"/>
      <c r="KS122" s="101"/>
      <c r="KT122" s="101"/>
      <c r="KU122" s="101"/>
      <c r="KV122" s="101"/>
      <c r="KW122" s="101"/>
      <c r="KX122" s="101"/>
      <c r="KY122" s="101"/>
      <c r="KZ122" s="101"/>
      <c r="LA122" s="101"/>
      <c r="LB122" s="101"/>
      <c r="LC122" s="101"/>
      <c r="LD122" s="101"/>
      <c r="LE122" s="101"/>
      <c r="LF122" s="101"/>
      <c r="LG122" s="101"/>
      <c r="LH122" s="101"/>
      <c r="LI122" s="101"/>
      <c r="LJ122" s="101"/>
      <c r="LK122" s="101"/>
      <c r="LL122" s="101"/>
      <c r="LM122" s="101"/>
      <c r="LN122" s="101"/>
      <c r="LO122" s="101"/>
      <c r="LP122" s="101"/>
      <c r="LQ122" s="101"/>
      <c r="LR122" s="101"/>
      <c r="LS122" s="101"/>
      <c r="LT122" s="101"/>
      <c r="LU122" s="101"/>
      <c r="LV122" s="101"/>
      <c r="LW122" s="101"/>
      <c r="LX122" s="101"/>
      <c r="LY122" s="101"/>
      <c r="LZ122" s="101"/>
      <c r="MA122" s="101"/>
      <c r="MB122" s="101"/>
      <c r="MC122" s="101"/>
      <c r="MD122" s="101"/>
      <c r="ME122" s="101"/>
      <c r="MF122" s="101"/>
      <c r="MG122" s="101"/>
      <c r="MH122" s="101"/>
      <c r="MI122" s="101"/>
      <c r="MJ122" s="101"/>
      <c r="MK122" s="101"/>
      <c r="ML122" s="101"/>
      <c r="MM122" s="101"/>
      <c r="MN122" s="101"/>
      <c r="MO122" s="101"/>
      <c r="MP122" s="101"/>
      <c r="MQ122" s="101"/>
      <c r="MR122" s="101"/>
      <c r="MS122" s="101"/>
      <c r="MT122" s="101"/>
      <c r="MU122" s="101"/>
      <c r="MV122" s="101"/>
      <c r="MW122" s="101"/>
      <c r="MX122" s="101"/>
      <c r="MY122" s="101"/>
      <c r="MZ122" s="101"/>
      <c r="NA122" s="101"/>
      <c r="NB122" s="101"/>
      <c r="NC122" s="101"/>
      <c r="ND122" s="101"/>
      <c r="NE122" s="101"/>
      <c r="NF122" s="101"/>
      <c r="NG122" s="101"/>
      <c r="NH122" s="101"/>
      <c r="NI122" s="101"/>
      <c r="NJ122" s="101"/>
      <c r="NK122" s="101"/>
      <c r="NL122" s="101"/>
      <c r="NM122" s="101"/>
      <c r="NN122" s="101"/>
      <c r="NO122" s="101"/>
      <c r="NP122" s="101"/>
      <c r="NQ122" s="101"/>
      <c r="NR122" s="101"/>
      <c r="NS122" s="101"/>
      <c r="NT122" s="101"/>
      <c r="NU122" s="101"/>
      <c r="NV122" s="101"/>
      <c r="NW122" s="101"/>
      <c r="NX122" s="101"/>
      <c r="NY122" s="101"/>
      <c r="NZ122" s="101"/>
      <c r="OA122" s="101"/>
      <c r="OB122" s="101"/>
      <c r="OC122" s="101"/>
      <c r="OD122" s="101"/>
      <c r="OE122" s="101"/>
      <c r="OF122" s="101"/>
      <c r="OG122" s="101"/>
      <c r="OH122" s="101"/>
      <c r="OI122" s="101"/>
      <c r="OJ122" s="101"/>
      <c r="OK122" s="101"/>
      <c r="OL122" s="101"/>
      <c r="OM122" s="101"/>
      <c r="ON122" s="101"/>
      <c r="OO122" s="101"/>
      <c r="OP122" s="101"/>
      <c r="OQ122" s="101"/>
      <c r="OR122" s="101"/>
      <c r="OS122" s="101"/>
      <c r="OT122" s="101"/>
      <c r="OU122" s="101"/>
      <c r="OV122" s="101"/>
      <c r="OW122" s="101"/>
      <c r="OX122" s="101"/>
      <c r="OY122" s="101"/>
      <c r="OZ122" s="101"/>
      <c r="PA122" s="101"/>
      <c r="PB122" s="101"/>
      <c r="PC122" s="101"/>
      <c r="PD122" s="101"/>
      <c r="PE122" s="101"/>
      <c r="PF122" s="101"/>
      <c r="PG122" s="101"/>
      <c r="PH122" s="101"/>
      <c r="PI122" s="101"/>
      <c r="PJ122" s="101"/>
      <c r="PK122" s="101"/>
      <c r="PL122" s="101"/>
      <c r="PM122" s="101"/>
      <c r="PN122" s="101"/>
      <c r="PO122" s="101"/>
      <c r="PP122" s="101"/>
      <c r="PQ122" s="101"/>
      <c r="PR122" s="101"/>
      <c r="PS122" s="101"/>
      <c r="PT122" s="101"/>
      <c r="PU122" s="101"/>
      <c r="PV122" s="101"/>
      <c r="PW122" s="101"/>
      <c r="PX122" s="101"/>
      <c r="PY122" s="101"/>
      <c r="PZ122" s="101"/>
      <c r="QA122" s="101"/>
      <c r="QB122" s="101"/>
      <c r="QC122" s="101"/>
      <c r="QD122" s="101"/>
      <c r="QE122" s="101"/>
      <c r="QF122" s="101"/>
      <c r="QG122" s="101"/>
      <c r="QH122" s="101"/>
      <c r="QI122" s="101"/>
      <c r="QJ122" s="101"/>
      <c r="QK122" s="101"/>
      <c r="QL122" s="101"/>
      <c r="QM122" s="101"/>
      <c r="QN122" s="101"/>
      <c r="QO122" s="101"/>
      <c r="QP122" s="101"/>
      <c r="QQ122" s="101"/>
      <c r="QR122" s="101"/>
      <c r="QS122" s="101"/>
      <c r="QT122" s="101"/>
      <c r="QU122" s="101"/>
      <c r="QV122" s="101"/>
      <c r="QW122" s="101"/>
      <c r="QX122" s="101"/>
      <c r="QY122" s="101"/>
      <c r="QZ122" s="101"/>
      <c r="RA122" s="101"/>
      <c r="RB122" s="101"/>
      <c r="RC122" s="101"/>
      <c r="RD122" s="101"/>
      <c r="RE122" s="101"/>
      <c r="RF122" s="101"/>
      <c r="RG122" s="101"/>
      <c r="RH122" s="101"/>
      <c r="RI122" s="101"/>
      <c r="RJ122" s="101"/>
      <c r="RK122" s="101"/>
      <c r="RL122" s="101"/>
      <c r="RM122" s="101"/>
      <c r="RN122" s="101"/>
      <c r="RO122" s="101"/>
      <c r="RP122" s="101"/>
      <c r="RQ122" s="101"/>
      <c r="RR122" s="101"/>
      <c r="RS122" s="101"/>
      <c r="RT122" s="101"/>
      <c r="RU122" s="101"/>
      <c r="RV122" s="101"/>
      <c r="RW122" s="101"/>
      <c r="RX122" s="101"/>
      <c r="RY122" s="101"/>
      <c r="RZ122" s="101"/>
      <c r="SA122" s="101"/>
      <c r="SB122" s="101"/>
      <c r="SC122" s="101"/>
      <c r="SD122" s="101"/>
      <c r="SE122" s="101"/>
      <c r="SF122" s="101"/>
      <c r="SG122" s="101"/>
      <c r="SH122" s="101"/>
      <c r="SI122" s="101"/>
      <c r="SJ122" s="101"/>
      <c r="SK122" s="101"/>
      <c r="SL122" s="101"/>
      <c r="SM122" s="101"/>
      <c r="SN122" s="101"/>
      <c r="SO122" s="101"/>
      <c r="SP122" s="101"/>
      <c r="SQ122" s="101"/>
      <c r="SR122" s="101"/>
      <c r="SS122" s="101"/>
      <c r="ST122" s="101"/>
      <c r="SU122" s="101"/>
      <c r="SV122" s="101"/>
      <c r="SW122" s="101"/>
      <c r="SX122" s="101"/>
      <c r="SY122" s="101"/>
      <c r="SZ122" s="101"/>
      <c r="TA122" s="101"/>
      <c r="TB122" s="101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55:JJ56 PT55:TB56 K54:LV54 LX54:TB54 JL55:PR56">
    <cfRule type="top10" dxfId="41" priority="8" rank="15"/>
  </conditionalFormatting>
  <conditionalFormatting sqref="SQ47">
    <cfRule type="top10" dxfId="40" priority="7" rank="15"/>
  </conditionalFormatting>
  <conditionalFormatting sqref="K84:TB84 K86:TB87 K60:TB60">
    <cfRule type="top10" dxfId="39" priority="759" rank="15"/>
  </conditionalFormatting>
  <conditionalFormatting sqref="K14:KE14 K13:BA13 BC13:EH13 EJ13:GB13 K15:MG20 MI15:TB20 KG14:TB14 IP13:TB13 GD13:IN13">
    <cfRule type="top10" dxfId="38" priority="5" rank="15"/>
  </conditionalFormatting>
  <conditionalFormatting sqref="K11:TB12 K9:P9 Y9:EX9 R9:V9 EZ9:KY9 LA9:TB9 K10:MR10 MT10:TB10">
    <cfRule type="top10" dxfId="37" priority="880" rank="15"/>
  </conditionalFormatting>
  <conditionalFormatting sqref="K48:OE48 K47:AT47 BD47:IV47 SR47:TB47 AV47:BB47 JQ47:JV47 JM47:JO47 JH47:JJ47 IY47:JF47 LA47:RI47 OG48:TB48 JY47:KY47 RK47:RN47 RP47:SP47">
    <cfRule type="top10" dxfId="36" priority="897" rank="15"/>
  </conditionalFormatting>
  <conditionalFormatting sqref="K51:FG51 K52:PK52 PM52:PW52 PR51:TB51 PY52:TB52 FJ51:PP51">
    <cfRule type="top10" dxfId="35" priority="3" rank="15"/>
  </conditionalFormatting>
  <conditionalFormatting sqref="K35:Z35 K37:EH37 K36:AA36 MI36:TB36 EJ37:TB37 AX36:MF36 AC35:TB35 AD36:AV36">
    <cfRule type="top10" dxfId="34" priority="2" rank="15"/>
  </conditionalFormatting>
  <conditionalFormatting sqref="K107:CI110 NB25:QK25 K78:CI79 K25:CI25 K91:CI92 NB78:TB79 NB91:TB92 NB107:TB110 IE25:MZ25 IE78:MZ79 IE91:MZ92 IE107:MZ110 CT25:IC25 CT78:IC79 CT91:IC92 CT107:IC110 CK25:CR25 CK78:CR79 CK91:CR92 CK107:CR110 QM25:TB25">
    <cfRule type="top10" dxfId="33" priority="904" rank="15"/>
  </conditionalFormatting>
  <conditionalFormatting sqref="K50:TB50 K49:BA49 BC49:TB49">
    <cfRule type="top10" dxfId="3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92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0" t="s">
        <v>167</v>
      </c>
      <c r="B1" s="230"/>
      <c r="C1" s="230"/>
      <c r="D1" s="230"/>
      <c r="E1" s="230"/>
      <c r="F1" s="230"/>
      <c r="G1" s="230"/>
      <c r="H1" s="230"/>
    </row>
    <row r="2" spans="1:522" ht="24.95" customHeight="1" x14ac:dyDescent="0.4">
      <c r="A2" s="230" t="s">
        <v>94</v>
      </c>
      <c r="B2" s="230"/>
      <c r="C2" s="230"/>
      <c r="D2" s="230"/>
      <c r="E2" s="230"/>
      <c r="F2" s="230"/>
      <c r="G2" s="230"/>
      <c r="H2" s="230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20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0">
        <v>2025</v>
      </c>
      <c r="B4" s="230"/>
      <c r="C4" s="230"/>
      <c r="D4" s="230"/>
      <c r="E4" s="230"/>
      <c r="F4" s="230"/>
      <c r="G4" s="230"/>
      <c r="H4" s="23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37" t="s">
        <v>1</v>
      </c>
      <c r="B6" s="231" t="s">
        <v>4</v>
      </c>
      <c r="C6" s="231" t="s">
        <v>3</v>
      </c>
      <c r="D6" s="231" t="s">
        <v>5</v>
      </c>
      <c r="E6" s="231" t="s">
        <v>2</v>
      </c>
      <c r="F6" s="231" t="s">
        <v>3</v>
      </c>
      <c r="G6" s="231" t="s">
        <v>95</v>
      </c>
      <c r="H6" s="231" t="s">
        <v>6</v>
      </c>
      <c r="I6" s="234" t="s">
        <v>7</v>
      </c>
      <c r="J6" s="234" t="s">
        <v>79</v>
      </c>
      <c r="K6" s="30" t="str">
        <f>Seniori!K6</f>
        <v>08.-09.02.</v>
      </c>
      <c r="L6" s="30"/>
      <c r="M6" s="30">
        <f>Seniori!M6</f>
        <v>0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 t="str">
        <f>Seniori!Z6</f>
        <v>23.02.</v>
      </c>
      <c r="AA6" s="30"/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01.-02.03.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07.-09.03.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 t="str">
        <f>Seniori!BB6</f>
        <v>07.-09.03.</v>
      </c>
      <c r="BC6" s="30"/>
      <c r="BD6" s="30">
        <f>Seniori!BD6</f>
        <v>0</v>
      </c>
      <c r="BE6" s="30"/>
      <c r="BF6" s="30"/>
      <c r="BG6" s="30"/>
      <c r="BH6" s="30" t="str">
        <f>Seniori!BH6</f>
        <v>18.-19.04.</v>
      </c>
      <c r="BI6" s="30"/>
      <c r="BJ6" s="30"/>
      <c r="BK6" s="30">
        <f>Seniori!BK6</f>
        <v>0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>
        <f>Seniori!BW6</f>
        <v>0</v>
      </c>
      <c r="BX6" s="30">
        <f>Seniori!BX6</f>
        <v>0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>
        <f>Seniori!CI6</f>
        <v>0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>
        <f>Seniori!CZ6</f>
        <v>0</v>
      </c>
      <c r="DA6" s="30">
        <f>Seniori!DA6</f>
        <v>0</v>
      </c>
      <c r="DB6" s="30">
        <f>Seniori!DB6</f>
        <v>0</v>
      </c>
      <c r="DC6" s="30">
        <f>Seniori!DC6</f>
        <v>0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>
        <f>Seniori!DR6</f>
        <v>0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>
        <f>Seniori!EB6</f>
        <v>0</v>
      </c>
      <c r="EC6" s="30"/>
      <c r="ED6" s="30">
        <f>Seniori!ED6</f>
        <v>0</v>
      </c>
      <c r="EE6" s="30"/>
      <c r="EF6" s="30">
        <f>Seniori!EF6</f>
        <v>0</v>
      </c>
      <c r="EG6" s="30">
        <f>Seniori!EG6</f>
        <v>0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>
        <f>Seniori!FB6</f>
        <v>0</v>
      </c>
      <c r="FC6" s="30"/>
      <c r="FD6" s="30">
        <f>Seniori!FD6</f>
        <v>0</v>
      </c>
      <c r="FE6" s="30"/>
      <c r="FF6" s="30"/>
      <c r="FG6" s="30"/>
      <c r="FH6" s="30">
        <f>Seniori!FH6</f>
        <v>0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>
        <f>Seniori!FN6</f>
        <v>0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>
        <f>Seniori!FY6</f>
        <v>0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>
        <f>Seniori!GP6</f>
        <v>0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>
        <f>Seniori!GZ6</f>
        <v>0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>
        <f>Seniori!HU6</f>
        <v>0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>
        <f>Seniori!ID6</f>
        <v>0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>
        <f>Seniori!IR6</f>
        <v>0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>
        <f>Seniori!JK6</f>
        <v>0</v>
      </c>
      <c r="JL6" s="30"/>
      <c r="JM6" s="30">
        <f>Seniori!JM6</f>
        <v>0</v>
      </c>
      <c r="JN6" s="30">
        <f>Seniori!JN6</f>
        <v>0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>
        <f>Seniori!KA6</f>
        <v>0</v>
      </c>
      <c r="KB6" s="30">
        <f>Seniori!KB6</f>
        <v>0</v>
      </c>
      <c r="KC6" s="30"/>
      <c r="KD6" s="30">
        <f>Seniori!KD6</f>
        <v>0</v>
      </c>
      <c r="KE6" s="30"/>
      <c r="KF6" s="30">
        <f>Seniori!KF6</f>
        <v>0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>
        <f>Seniori!LO6</f>
        <v>0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>
        <f>Seniori!NO6</f>
        <v>0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/>
      <c r="ON6" s="30">
        <f>Seniori!ON6</f>
        <v>0</v>
      </c>
      <c r="OO6" s="30"/>
      <c r="OP6" s="30">
        <f>Seniori!OP6</f>
        <v>0</v>
      </c>
      <c r="OQ6" s="30"/>
      <c r="OR6" s="30">
        <f>Seniori!OR6</f>
        <v>0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38"/>
      <c r="B7" s="232"/>
      <c r="C7" s="232"/>
      <c r="D7" s="232"/>
      <c r="E7" s="232"/>
      <c r="F7" s="232"/>
      <c r="G7" s="232"/>
      <c r="H7" s="232"/>
      <c r="I7" s="235"/>
      <c r="J7" s="235"/>
      <c r="K7" s="28" t="str">
        <f>Seniori!K7</f>
        <v>Motešice</v>
      </c>
      <c r="L7" s="28"/>
      <c r="M7" s="28">
        <f>Seniori!M7</f>
        <v>0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 t="str">
        <f>Seniori!Z7</f>
        <v>Motešice</v>
      </c>
      <c r="AA7" s="28"/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 t="str">
        <f>Seniori!BB7</f>
        <v>Motešice CDI</v>
      </c>
      <c r="BC7" s="28"/>
      <c r="BD7" s="28"/>
      <c r="BE7" s="28"/>
      <c r="BF7" s="28"/>
      <c r="BG7" s="28"/>
      <c r="BH7" s="28" t="str">
        <f>Seniori!BH7</f>
        <v>Motešice</v>
      </c>
      <c r="BI7" s="28"/>
      <c r="BJ7" s="28"/>
      <c r="BK7" s="28">
        <f>Seniori!BK7</f>
        <v>0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>
        <f>Seniori!BW7</f>
        <v>0</v>
      </c>
      <c r="BX7" s="28">
        <f>Seniori!BX7</f>
        <v>0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>
        <f>Seniori!CI7</f>
        <v>0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>
        <f>Seniori!CZ7</f>
        <v>0</v>
      </c>
      <c r="DA7" s="28">
        <f>Seniori!DA7</f>
        <v>0</v>
      </c>
      <c r="DB7" s="28">
        <f>Seniori!DB7</f>
        <v>0</v>
      </c>
      <c r="DC7" s="28">
        <f>Seniori!DC7</f>
        <v>0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>
        <f>Seniori!DR7</f>
        <v>0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>
        <f>Seniori!EB7</f>
        <v>0</v>
      </c>
      <c r="EC7" s="28"/>
      <c r="ED7" s="28">
        <f>Seniori!ED7</f>
        <v>0</v>
      </c>
      <c r="EE7" s="28"/>
      <c r="EF7" s="28">
        <f>Seniori!EF7</f>
        <v>0</v>
      </c>
      <c r="EG7" s="28">
        <f>Seniori!EG7</f>
        <v>0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>
        <f>Seniori!FB7</f>
        <v>0</v>
      </c>
      <c r="FC7" s="28"/>
      <c r="FD7" s="28">
        <f>Seniori!FD7</f>
        <v>0</v>
      </c>
      <c r="FE7" s="28"/>
      <c r="FF7" s="28"/>
      <c r="FG7" s="28"/>
      <c r="FH7" s="28">
        <f>Seniori!FH7</f>
        <v>0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>
        <f>Seniori!FN7</f>
        <v>0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>
        <f>Seniori!FY7</f>
        <v>0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>
        <f>Seniori!GP7</f>
        <v>0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>
        <f>Seniori!GZ7</f>
        <v>0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>
        <f>Seniori!HU7</f>
        <v>0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>
        <f>Seniori!ID7</f>
        <v>0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>
        <f>Seniori!IR7</f>
        <v>0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>
        <f>Seniori!JK7</f>
        <v>0</v>
      </c>
      <c r="JL7" s="28"/>
      <c r="JM7" s="28">
        <f>Seniori!JM7</f>
        <v>0</v>
      </c>
      <c r="JN7" s="28">
        <f>Seniori!JN7</f>
        <v>0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>
        <f>Seniori!KA7</f>
        <v>0</v>
      </c>
      <c r="KB7" s="28">
        <f>Seniori!KB7</f>
        <v>0</v>
      </c>
      <c r="KC7" s="28"/>
      <c r="KD7" s="28">
        <f>Seniori!KD7</f>
        <v>0</v>
      </c>
      <c r="KE7" s="28"/>
      <c r="KF7" s="28">
        <f>Seniori!KF7</f>
        <v>0</v>
      </c>
      <c r="KG7" s="28"/>
      <c r="KH7" s="28"/>
      <c r="KI7" s="28"/>
      <c r="KJ7" s="28">
        <f>Seniori!KJ7</f>
        <v>0</v>
      </c>
      <c r="KK7" s="128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>
        <f>Seniori!LO7</f>
        <v>0</v>
      </c>
      <c r="LP7" s="28"/>
      <c r="LQ7" s="28"/>
      <c r="LR7" s="28"/>
      <c r="LS7" s="28">
        <f>Seniori!LS7</f>
        <v>0</v>
      </c>
      <c r="LT7" s="28">
        <f>Seniori!LT7</f>
        <v>0</v>
      </c>
      <c r="LU7" s="28"/>
      <c r="LV7" s="28"/>
      <c r="LW7" s="28"/>
      <c r="LX7" s="28">
        <f>Seniori!LX7</f>
        <v>0</v>
      </c>
      <c r="LY7" s="28">
        <f>Seniori!LY7</f>
        <v>0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>
        <f>Seniori!NO7</f>
        <v>0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/>
      <c r="ON7" s="28">
        <f>Seniori!ON7</f>
        <v>0</v>
      </c>
      <c r="OO7" s="28"/>
      <c r="OP7" s="28">
        <f>Seniori!OP7</f>
        <v>0</v>
      </c>
      <c r="OQ7" s="28"/>
      <c r="OR7" s="28">
        <f>Seniori!OR7</f>
        <v>0</v>
      </c>
      <c r="OS7" s="28"/>
      <c r="OT7" s="28"/>
      <c r="OU7" s="28"/>
      <c r="OV7" s="28">
        <f>Seniori!OV7</f>
        <v>0</v>
      </c>
      <c r="OW7" s="28">
        <f>Seniori!OW7</f>
        <v>0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39"/>
      <c r="B8" s="233"/>
      <c r="C8" s="233"/>
      <c r="D8" s="233"/>
      <c r="E8" s="233"/>
      <c r="F8" s="233"/>
      <c r="G8" s="233"/>
      <c r="H8" s="233"/>
      <c r="I8" s="236"/>
      <c r="J8" s="236"/>
      <c r="K8" s="22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">
        <v>541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>
        <f>Seniori!BX8</f>
        <v>0</v>
      </c>
      <c r="BY8" s="155">
        <f>Seniori!BY8</f>
        <v>0</v>
      </c>
      <c r="BZ8" s="155">
        <f>Seniori!BZ8</f>
        <v>0</v>
      </c>
      <c r="CA8" s="155">
        <f>Seniori!CA8</f>
        <v>0</v>
      </c>
      <c r="CB8" s="155">
        <f>Seniori!CB8</f>
        <v>0</v>
      </c>
      <c r="CC8" s="155">
        <f>Seniori!CC8</f>
        <v>0</v>
      </c>
      <c r="CD8" s="155">
        <f>Seniori!CD8</f>
        <v>0</v>
      </c>
      <c r="CE8" s="155">
        <f>Seniori!CE8</f>
        <v>0</v>
      </c>
      <c r="CF8" s="155">
        <f>Seniori!CF8</f>
        <v>0</v>
      </c>
      <c r="CG8" s="155">
        <f>Seniori!CG8</f>
        <v>0</v>
      </c>
      <c r="CH8" s="155">
        <f>Seniori!CH8</f>
        <v>0</v>
      </c>
      <c r="CI8" s="155">
        <f>Seniori!CI8</f>
        <v>0</v>
      </c>
      <c r="CJ8" s="155">
        <f>Seniori!CJ8</f>
        <v>0</v>
      </c>
      <c r="CK8" s="155">
        <f>Seniori!CK8</f>
        <v>0</v>
      </c>
      <c r="CL8" s="155">
        <f>Seniori!CL8</f>
        <v>0</v>
      </c>
      <c r="CM8" s="155">
        <f>Seniori!CM8</f>
        <v>0</v>
      </c>
      <c r="CN8" s="155">
        <f>Seniori!CN8</f>
        <v>0</v>
      </c>
      <c r="CO8" s="155">
        <f>Seniori!CO8</f>
        <v>0</v>
      </c>
      <c r="CP8" s="155">
        <f>Seniori!CP8</f>
        <v>0</v>
      </c>
      <c r="CQ8" s="155">
        <f>Seniori!CQ8</f>
        <v>0</v>
      </c>
      <c r="CR8" s="155">
        <f>Seniori!CR8</f>
        <v>0</v>
      </c>
      <c r="CS8" s="155">
        <f>Seniori!CS8</f>
        <v>0</v>
      </c>
      <c r="CT8" s="155">
        <f>Seniori!CT8</f>
        <v>0</v>
      </c>
      <c r="CU8" s="155">
        <f>Seniori!CU8</f>
        <v>0</v>
      </c>
      <c r="CV8" s="155">
        <f>Seniori!CV8</f>
        <v>0</v>
      </c>
      <c r="CW8" s="155">
        <f>Seniori!CW8</f>
        <v>0</v>
      </c>
      <c r="CX8" s="155">
        <f>Seniori!CX8</f>
        <v>0</v>
      </c>
      <c r="CY8" s="155">
        <f>Seniori!CY8</f>
        <v>0</v>
      </c>
      <c r="CZ8" s="155">
        <f>Seniori!CZ8</f>
        <v>0</v>
      </c>
      <c r="DA8" s="155">
        <f>Seniori!DA8</f>
        <v>0</v>
      </c>
      <c r="DB8" s="155">
        <f>Seniori!DB8</f>
        <v>0</v>
      </c>
      <c r="DC8" s="155">
        <f>Seniori!DC8</f>
        <v>0</v>
      </c>
      <c r="DD8" s="155">
        <f>Seniori!DD8</f>
        <v>0</v>
      </c>
      <c r="DE8" s="155">
        <f>Seniori!DE8</f>
        <v>0</v>
      </c>
      <c r="DF8" s="155">
        <f>Seniori!DF8</f>
        <v>0</v>
      </c>
      <c r="DG8" s="155">
        <f>Seniori!DG8</f>
        <v>0</v>
      </c>
      <c r="DH8" s="155">
        <f>Seniori!DH8</f>
        <v>0</v>
      </c>
      <c r="DI8" s="155">
        <f>Seniori!DI8</f>
        <v>0</v>
      </c>
      <c r="DJ8" s="155">
        <f>Seniori!DJ8</f>
        <v>0</v>
      </c>
      <c r="DK8" s="155">
        <f>Seniori!DK8</f>
        <v>0</v>
      </c>
      <c r="DL8" s="155">
        <f>Seniori!DL8</f>
        <v>0</v>
      </c>
      <c r="DM8" s="155">
        <f>Seniori!DM8</f>
        <v>0</v>
      </c>
      <c r="DN8" s="155">
        <f>Seniori!DN8</f>
        <v>0</v>
      </c>
      <c r="DO8" s="155">
        <f>Seniori!DO8</f>
        <v>0</v>
      </c>
      <c r="DP8" s="155">
        <f>Seniori!DP8</f>
        <v>0</v>
      </c>
      <c r="DQ8" s="155">
        <f>Seniori!DQ8</f>
        <v>0</v>
      </c>
      <c r="DR8" s="155">
        <f>Seniori!DR8</f>
        <v>0</v>
      </c>
      <c r="DS8" s="155">
        <f>Seniori!DS8</f>
        <v>0</v>
      </c>
      <c r="DT8" s="155">
        <f>Seniori!DT8</f>
        <v>0</v>
      </c>
      <c r="DU8" s="155">
        <f>Seniori!DU8</f>
        <v>0</v>
      </c>
      <c r="DV8" s="155">
        <f>Seniori!DV8</f>
        <v>0</v>
      </c>
      <c r="DW8" s="155">
        <f>Seniori!DW8</f>
        <v>0</v>
      </c>
      <c r="DX8" s="155">
        <f>Seniori!DX8</f>
        <v>0</v>
      </c>
      <c r="DY8" s="155">
        <f>Seniori!DY8</f>
        <v>0</v>
      </c>
      <c r="DZ8" s="155">
        <f>Seniori!DZ8</f>
        <v>0</v>
      </c>
      <c r="EA8" s="155">
        <f>Seniori!EA8</f>
        <v>0</v>
      </c>
      <c r="EB8" s="155">
        <f>Seniori!EB8</f>
        <v>0</v>
      </c>
      <c r="EC8" s="155">
        <f>Seniori!EC8</f>
        <v>0</v>
      </c>
      <c r="ED8" s="155">
        <f>Seniori!ED8</f>
        <v>0</v>
      </c>
      <c r="EE8" s="155">
        <f>Seniori!EE8</f>
        <v>0</v>
      </c>
      <c r="EF8" s="155">
        <f>Seniori!EF8</f>
        <v>0</v>
      </c>
      <c r="EG8" s="155">
        <f>Seniori!EG8</f>
        <v>0</v>
      </c>
      <c r="EH8" s="155">
        <f>Seniori!EH8</f>
        <v>0</v>
      </c>
      <c r="EI8" s="155">
        <f>Seniori!EI8</f>
        <v>0</v>
      </c>
      <c r="EJ8" s="155">
        <f>Seniori!EJ8</f>
        <v>0</v>
      </c>
      <c r="EK8" s="155">
        <f>Seniori!EK8</f>
        <v>0</v>
      </c>
      <c r="EL8" s="155">
        <f>Seniori!EL8</f>
        <v>0</v>
      </c>
      <c r="EM8" s="155">
        <f>Seniori!EM8</f>
        <v>0</v>
      </c>
      <c r="EN8" s="155">
        <f>Seniori!EN8</f>
        <v>0</v>
      </c>
      <c r="EO8" s="155">
        <f>Seniori!EO8</f>
        <v>0</v>
      </c>
      <c r="EP8" s="155">
        <f>Seniori!EP8</f>
        <v>0</v>
      </c>
      <c r="EQ8" s="155">
        <f>Seniori!EQ8</f>
        <v>0</v>
      </c>
      <c r="ER8" s="155">
        <f>Seniori!ER8</f>
        <v>0</v>
      </c>
      <c r="ES8" s="155">
        <f>Seniori!ES8</f>
        <v>0</v>
      </c>
      <c r="ET8" s="155">
        <f>Seniori!ET8</f>
        <v>0</v>
      </c>
      <c r="EU8" s="155">
        <f>Seniori!EU8</f>
        <v>0</v>
      </c>
      <c r="EV8" s="155">
        <f>Seniori!EV8</f>
        <v>0</v>
      </c>
      <c r="EW8" s="155">
        <f>Seniori!EW8</f>
        <v>0</v>
      </c>
      <c r="EX8" s="155">
        <f>Seniori!EX8</f>
        <v>0</v>
      </c>
      <c r="EY8" s="155">
        <f>Seniori!EY8</f>
        <v>0</v>
      </c>
      <c r="EZ8" s="155">
        <f>Seniori!EZ8</f>
        <v>0</v>
      </c>
      <c r="FA8" s="155">
        <f>Seniori!FA8</f>
        <v>0</v>
      </c>
      <c r="FB8" s="155">
        <f>Seniori!FB8</f>
        <v>0</v>
      </c>
      <c r="FC8" s="155">
        <f>Seniori!FC8</f>
        <v>0</v>
      </c>
      <c r="FD8" s="155">
        <f>Seniori!FD8</f>
        <v>0</v>
      </c>
      <c r="FE8" s="155">
        <f>Seniori!FE8</f>
        <v>0</v>
      </c>
      <c r="FF8" s="155">
        <f>Seniori!FF8</f>
        <v>0</v>
      </c>
      <c r="FG8" s="155">
        <f>Seniori!FG8</f>
        <v>0</v>
      </c>
      <c r="FH8" s="155">
        <f>Seniori!FH8</f>
        <v>0</v>
      </c>
      <c r="FI8" s="155">
        <f>Seniori!FI8</f>
        <v>0</v>
      </c>
      <c r="FJ8" s="155">
        <f>Seniori!FJ8</f>
        <v>0</v>
      </c>
      <c r="FK8" s="155">
        <f>Seniori!FK8</f>
        <v>0</v>
      </c>
      <c r="FL8" s="155">
        <f>Seniori!FL8</f>
        <v>0</v>
      </c>
      <c r="FM8" s="155">
        <f>Seniori!FM8</f>
        <v>0</v>
      </c>
      <c r="FN8" s="155">
        <f>Seniori!FN8</f>
        <v>0</v>
      </c>
      <c r="FO8" s="155">
        <f>Seniori!FO8</f>
        <v>0</v>
      </c>
      <c r="FP8" s="155">
        <f>Seniori!FP8</f>
        <v>0</v>
      </c>
      <c r="FQ8" s="155">
        <f>Seniori!FQ8</f>
        <v>0</v>
      </c>
      <c r="FR8" s="155">
        <f>Seniori!FR8</f>
        <v>0</v>
      </c>
      <c r="FS8" s="155">
        <f>Seniori!FS8</f>
        <v>0</v>
      </c>
      <c r="FT8" s="155">
        <f>Seniori!FT8</f>
        <v>0</v>
      </c>
      <c r="FU8" s="155">
        <f>Seniori!FU8</f>
        <v>0</v>
      </c>
      <c r="FV8" s="155">
        <f>Seniori!FV8</f>
        <v>0</v>
      </c>
      <c r="FW8" s="155">
        <f>Seniori!FW8</f>
        <v>0</v>
      </c>
      <c r="FX8" s="155">
        <f>Seniori!FX8</f>
        <v>0</v>
      </c>
      <c r="FY8" s="155">
        <f>Seniori!FY8</f>
        <v>0</v>
      </c>
      <c r="FZ8" s="155">
        <f>Seniori!FZ8</f>
        <v>0</v>
      </c>
      <c r="GA8" s="155">
        <f>Seniori!GA8</f>
        <v>0</v>
      </c>
      <c r="GB8" s="155">
        <f>Seniori!GB8</f>
        <v>0</v>
      </c>
      <c r="GC8" s="155">
        <f>Seniori!GC8</f>
        <v>0</v>
      </c>
      <c r="GD8" s="155">
        <f>Seniori!GD8</f>
        <v>0</v>
      </c>
      <c r="GE8" s="155">
        <f>Seniori!GE8</f>
        <v>0</v>
      </c>
      <c r="GF8" s="155">
        <f>Seniori!GF8</f>
        <v>0</v>
      </c>
      <c r="GG8" s="155">
        <f>Seniori!GG8</f>
        <v>0</v>
      </c>
      <c r="GH8" s="155">
        <f>Seniori!GH8</f>
        <v>0</v>
      </c>
      <c r="GI8" s="155">
        <f>Seniori!GI8</f>
        <v>0</v>
      </c>
      <c r="GJ8" s="155">
        <f>Seniori!GJ8</f>
        <v>0</v>
      </c>
      <c r="GK8" s="155">
        <f>Seniori!GK8</f>
        <v>0</v>
      </c>
      <c r="GL8" s="155">
        <f>Seniori!GL8</f>
        <v>0</v>
      </c>
      <c r="GM8" s="155">
        <f>Seniori!GM8</f>
        <v>0</v>
      </c>
      <c r="GN8" s="155">
        <f>Seniori!GN8</f>
        <v>0</v>
      </c>
      <c r="GO8" s="155">
        <f>Seniori!GO8</f>
        <v>0</v>
      </c>
      <c r="GP8" s="155">
        <f>Seniori!GP8</f>
        <v>0</v>
      </c>
      <c r="GQ8" s="155">
        <f>Seniori!GQ8</f>
        <v>0</v>
      </c>
      <c r="GR8" s="155">
        <f>Seniori!GR8</f>
        <v>0</v>
      </c>
      <c r="GS8" s="155">
        <f>Seniori!GS8</f>
        <v>0</v>
      </c>
      <c r="GT8" s="155">
        <f>Seniori!GT8</f>
        <v>0</v>
      </c>
      <c r="GU8" s="155">
        <f>Seniori!GU8</f>
        <v>0</v>
      </c>
      <c r="GV8" s="155">
        <f>Seniori!GV8</f>
        <v>0</v>
      </c>
      <c r="GW8" s="155">
        <f>Seniori!GW8</f>
        <v>0</v>
      </c>
      <c r="GX8" s="155">
        <f>Seniori!GX8</f>
        <v>0</v>
      </c>
      <c r="GY8" s="155">
        <f>Seniori!GY8</f>
        <v>0</v>
      </c>
      <c r="GZ8" s="155">
        <f>Seniori!GZ8</f>
        <v>0</v>
      </c>
      <c r="HA8" s="155">
        <f>Seniori!HA8</f>
        <v>0</v>
      </c>
      <c r="HB8" s="155">
        <f>Seniori!HB8</f>
        <v>0</v>
      </c>
      <c r="HC8" s="155">
        <f>Seniori!HC8</f>
        <v>0</v>
      </c>
      <c r="HD8" s="155">
        <f>Seniori!HD8</f>
        <v>0</v>
      </c>
      <c r="HE8" s="155">
        <f>Seniori!HE8</f>
        <v>0</v>
      </c>
      <c r="HF8" s="155">
        <f>Seniori!HF8</f>
        <v>0</v>
      </c>
      <c r="HG8" s="155">
        <f>Seniori!HG8</f>
        <v>0</v>
      </c>
      <c r="HH8" s="155">
        <f>Seniori!HH8</f>
        <v>0</v>
      </c>
      <c r="HI8" s="155">
        <f>Seniori!HI8</f>
        <v>0</v>
      </c>
      <c r="HJ8" s="155">
        <f>Seniori!HJ8</f>
        <v>0</v>
      </c>
      <c r="HK8" s="155">
        <f>Seniori!HK8</f>
        <v>0</v>
      </c>
      <c r="HL8" s="155">
        <f>Seniori!HL8</f>
        <v>0</v>
      </c>
      <c r="HM8" s="155">
        <f>Seniori!HM8</f>
        <v>0</v>
      </c>
      <c r="HN8" s="155">
        <f>Seniori!HN8</f>
        <v>0</v>
      </c>
      <c r="HO8" s="155">
        <f>Seniori!HO8</f>
        <v>0</v>
      </c>
      <c r="HP8" s="155">
        <f>Seniori!HP8</f>
        <v>0</v>
      </c>
      <c r="HQ8" s="155">
        <f>Seniori!HQ8</f>
        <v>0</v>
      </c>
      <c r="HR8" s="155">
        <f>Seniori!HR8</f>
        <v>0</v>
      </c>
      <c r="HS8" s="155">
        <f>Seniori!HS8</f>
        <v>0</v>
      </c>
      <c r="HT8" s="155">
        <f>Seniori!HT8</f>
        <v>0</v>
      </c>
      <c r="HU8" s="155">
        <f>Seniori!HU8</f>
        <v>0</v>
      </c>
      <c r="HV8" s="155">
        <f>Seniori!HV8</f>
        <v>0</v>
      </c>
      <c r="HW8" s="155">
        <f>Seniori!HW8</f>
        <v>0</v>
      </c>
      <c r="HX8" s="155">
        <f>Seniori!HX8</f>
        <v>0</v>
      </c>
      <c r="HY8" s="155">
        <f>Seniori!HY8</f>
        <v>0</v>
      </c>
      <c r="HZ8" s="155">
        <f>Seniori!HZ8</f>
        <v>0</v>
      </c>
      <c r="IA8" s="155">
        <f>Seniori!IA8</f>
        <v>0</v>
      </c>
      <c r="IB8" s="155">
        <f>Seniori!IB8</f>
        <v>0</v>
      </c>
      <c r="IC8" s="155">
        <f>Seniori!IC8</f>
        <v>0</v>
      </c>
      <c r="ID8" s="155">
        <f>Seniori!ID8</f>
        <v>0</v>
      </c>
      <c r="IE8" s="155">
        <f>Seniori!IE8</f>
        <v>0</v>
      </c>
      <c r="IF8" s="155">
        <f>Seniori!IF8</f>
        <v>0</v>
      </c>
      <c r="IG8" s="155">
        <f>Seniori!IG8</f>
        <v>0</v>
      </c>
      <c r="IH8" s="155">
        <f>Seniori!IH8</f>
        <v>0</v>
      </c>
      <c r="II8" s="155">
        <f>Seniori!II8</f>
        <v>0</v>
      </c>
      <c r="IJ8" s="155">
        <f>Seniori!IJ8</f>
        <v>0</v>
      </c>
      <c r="IK8" s="155">
        <f>Seniori!IK8</f>
        <v>0</v>
      </c>
      <c r="IL8" s="155">
        <f>Seniori!IL8</f>
        <v>0</v>
      </c>
      <c r="IM8" s="155">
        <f>Seniori!IM8</f>
        <v>0</v>
      </c>
      <c r="IN8" s="155">
        <f>Seniori!IN8</f>
        <v>0</v>
      </c>
      <c r="IO8" s="155">
        <f>Seniori!IO8</f>
        <v>0</v>
      </c>
      <c r="IP8" s="155">
        <f>Seniori!IP8</f>
        <v>0</v>
      </c>
      <c r="IQ8" s="155">
        <f>Seniori!IQ8</f>
        <v>0</v>
      </c>
      <c r="IR8" s="155">
        <f>Seniori!IR8</f>
        <v>0</v>
      </c>
      <c r="IS8" s="155">
        <f>Seniori!IS8</f>
        <v>0</v>
      </c>
      <c r="IT8" s="155">
        <f>Seniori!IT8</f>
        <v>0</v>
      </c>
      <c r="IU8" s="155">
        <f>Seniori!IU8</f>
        <v>0</v>
      </c>
      <c r="IV8" s="155">
        <f>Seniori!IV8</f>
        <v>0</v>
      </c>
      <c r="IW8" s="155">
        <f>Seniori!IW8</f>
        <v>0</v>
      </c>
      <c r="IX8" s="155">
        <f>Seniori!IX8</f>
        <v>0</v>
      </c>
      <c r="IY8" s="155">
        <f>Seniori!IY8</f>
        <v>0</v>
      </c>
      <c r="IZ8" s="155">
        <f>Seniori!IZ8</f>
        <v>0</v>
      </c>
      <c r="JA8" s="155">
        <f>Seniori!JA8</f>
        <v>0</v>
      </c>
      <c r="JB8" s="155">
        <f>Seniori!JB8</f>
        <v>0</v>
      </c>
      <c r="JC8" s="155">
        <f>Seniori!JC8</f>
        <v>0</v>
      </c>
      <c r="JD8" s="155">
        <f>Seniori!JD8</f>
        <v>0</v>
      </c>
      <c r="JE8" s="155">
        <f>Seniori!JE8</f>
        <v>0</v>
      </c>
      <c r="JF8" s="155">
        <f>Seniori!JF8</f>
        <v>0</v>
      </c>
      <c r="JG8" s="155">
        <f>Seniori!JG8</f>
        <v>0</v>
      </c>
      <c r="JH8" s="155">
        <f>Seniori!JH8</f>
        <v>0</v>
      </c>
      <c r="JI8" s="155">
        <f>Seniori!JI8</f>
        <v>0</v>
      </c>
      <c r="JJ8" s="155">
        <f>Seniori!JJ8</f>
        <v>0</v>
      </c>
      <c r="JK8" s="155">
        <f>Seniori!JK8</f>
        <v>0</v>
      </c>
      <c r="JL8" s="155">
        <f>Seniori!JL8</f>
        <v>0</v>
      </c>
      <c r="JM8" s="155">
        <f>Seniori!JM8</f>
        <v>0</v>
      </c>
      <c r="JN8" s="155">
        <f>Seniori!JN8</f>
        <v>0</v>
      </c>
      <c r="JO8" s="155">
        <f>Seniori!JO8</f>
        <v>0</v>
      </c>
      <c r="JP8" s="155">
        <f>Seniori!JP8</f>
        <v>0</v>
      </c>
      <c r="JQ8" s="155">
        <f>Seniori!JQ8</f>
        <v>0</v>
      </c>
      <c r="JR8" s="155">
        <f>Seniori!JR8</f>
        <v>0</v>
      </c>
      <c r="JS8" s="155">
        <f>Seniori!JS8</f>
        <v>0</v>
      </c>
      <c r="JT8" s="155">
        <f>Seniori!JT8</f>
        <v>0</v>
      </c>
      <c r="JU8" s="155">
        <f>Seniori!JU8</f>
        <v>0</v>
      </c>
      <c r="JV8" s="155">
        <f>Seniori!JV8</f>
        <v>0</v>
      </c>
      <c r="JW8" s="155">
        <f>Seniori!JW8</f>
        <v>0</v>
      </c>
      <c r="JX8" s="155">
        <f>Seniori!JX8</f>
        <v>0</v>
      </c>
      <c r="JY8" s="155">
        <f>Seniori!JY8</f>
        <v>0</v>
      </c>
      <c r="JZ8" s="155">
        <f>Seniori!JZ8</f>
        <v>0</v>
      </c>
      <c r="KA8" s="155">
        <f>Seniori!KA8</f>
        <v>0</v>
      </c>
      <c r="KB8" s="155">
        <f>Seniori!KB8</f>
        <v>0</v>
      </c>
      <c r="KC8" s="155">
        <f>Seniori!KC8</f>
        <v>0</v>
      </c>
      <c r="KD8" s="155">
        <f>Seniori!KD8</f>
        <v>0</v>
      </c>
      <c r="KE8" s="155">
        <f>Seniori!KE8</f>
        <v>0</v>
      </c>
      <c r="KF8" s="155">
        <f>Seniori!KF8</f>
        <v>0</v>
      </c>
      <c r="KG8" s="155">
        <f>Seniori!KG8</f>
        <v>0</v>
      </c>
      <c r="KH8" s="155">
        <f>Seniori!KH8</f>
        <v>0</v>
      </c>
      <c r="KI8" s="155">
        <f>Seniori!KI8</f>
        <v>0</v>
      </c>
      <c r="KJ8" s="155">
        <f>Seniori!KJ8</f>
        <v>0</v>
      </c>
      <c r="KK8" s="155">
        <f>Seniori!KK8</f>
        <v>0</v>
      </c>
      <c r="KL8" s="155">
        <f>Seniori!KL8</f>
        <v>0</v>
      </c>
      <c r="KM8" s="155">
        <f>Seniori!KM8</f>
        <v>0</v>
      </c>
      <c r="KN8" s="155">
        <f>Seniori!KN8</f>
        <v>0</v>
      </c>
      <c r="KO8" s="155">
        <f>Seniori!KO8</f>
        <v>0</v>
      </c>
      <c r="KP8" s="155">
        <f>Seniori!KP8</f>
        <v>0</v>
      </c>
      <c r="KQ8" s="155">
        <f>Seniori!KQ8</f>
        <v>0</v>
      </c>
      <c r="KR8" s="155">
        <f>Seniori!KR8</f>
        <v>0</v>
      </c>
      <c r="KS8" s="155">
        <f>Seniori!KS8</f>
        <v>0</v>
      </c>
      <c r="KT8" s="155">
        <f>Seniori!KT8</f>
        <v>0</v>
      </c>
      <c r="KU8" s="155">
        <f>Seniori!KU8</f>
        <v>0</v>
      </c>
      <c r="KV8" s="155">
        <f>Seniori!KV8</f>
        <v>0</v>
      </c>
      <c r="KW8" s="155">
        <f>Seniori!KW8</f>
        <v>0</v>
      </c>
      <c r="KX8" s="155">
        <f>Seniori!KX8</f>
        <v>0</v>
      </c>
      <c r="KY8" s="155">
        <f>Seniori!KY8</f>
        <v>0</v>
      </c>
      <c r="KZ8" s="155">
        <f>Seniori!KZ8</f>
        <v>0</v>
      </c>
      <c r="LA8" s="155">
        <f>Seniori!LA8</f>
        <v>0</v>
      </c>
      <c r="LB8" s="155">
        <f>Seniori!LB8</f>
        <v>0</v>
      </c>
      <c r="LC8" s="155">
        <f>Seniori!LC8</f>
        <v>0</v>
      </c>
      <c r="LD8" s="155">
        <f>Seniori!LD8</f>
        <v>0</v>
      </c>
      <c r="LE8" s="155">
        <f>Seniori!LE8</f>
        <v>0</v>
      </c>
      <c r="LF8" s="155">
        <f>Seniori!LF8</f>
        <v>0</v>
      </c>
      <c r="LG8" s="155">
        <f>Seniori!LG8</f>
        <v>0</v>
      </c>
      <c r="LH8" s="155">
        <f>Seniori!LH8</f>
        <v>0</v>
      </c>
      <c r="LI8" s="155">
        <f>Seniori!LI8</f>
        <v>0</v>
      </c>
      <c r="LJ8" s="155">
        <f>Seniori!LJ8</f>
        <v>0</v>
      </c>
      <c r="LK8" s="155">
        <f>Seniori!LK8</f>
        <v>0</v>
      </c>
      <c r="LL8" s="155">
        <f>Seniori!LL8</f>
        <v>0</v>
      </c>
      <c r="LM8" s="155">
        <f>Seniori!LM8</f>
        <v>0</v>
      </c>
      <c r="LN8" s="155">
        <f>Seniori!LN8</f>
        <v>0</v>
      </c>
      <c r="LO8" s="155">
        <f>Seniori!LO8</f>
        <v>0</v>
      </c>
      <c r="LP8" s="155">
        <f>Seniori!LP8</f>
        <v>0</v>
      </c>
      <c r="LQ8" s="155">
        <f>Seniori!LQ8</f>
        <v>0</v>
      </c>
      <c r="LR8" s="155">
        <f>Seniori!LR8</f>
        <v>0</v>
      </c>
      <c r="LS8" s="155">
        <f>Seniori!LS8</f>
        <v>0</v>
      </c>
      <c r="LT8" s="155">
        <f>Seniori!LT8</f>
        <v>0</v>
      </c>
      <c r="LU8" s="155">
        <f>Seniori!LU8</f>
        <v>0</v>
      </c>
      <c r="LV8" s="155">
        <f>Seniori!LV8</f>
        <v>0</v>
      </c>
      <c r="LW8" s="155">
        <f>Seniori!LW8</f>
        <v>0</v>
      </c>
      <c r="LX8" s="155">
        <f>Seniori!LX8</f>
        <v>0</v>
      </c>
      <c r="LY8" s="155">
        <f>Seniori!LY8</f>
        <v>0</v>
      </c>
      <c r="LZ8" s="155">
        <f>Seniori!LZ8</f>
        <v>0</v>
      </c>
      <c r="MA8" s="155">
        <f>Seniori!MA8</f>
        <v>0</v>
      </c>
      <c r="MB8" s="155">
        <f>Seniori!MB8</f>
        <v>0</v>
      </c>
      <c r="MC8" s="155">
        <f>Seniori!MC8</f>
        <v>0</v>
      </c>
      <c r="MD8" s="155">
        <f>Seniori!MD8</f>
        <v>0</v>
      </c>
      <c r="ME8" s="155">
        <f>Seniori!ME8</f>
        <v>0</v>
      </c>
      <c r="MF8" s="155">
        <f>Seniori!MF8</f>
        <v>0</v>
      </c>
      <c r="MG8" s="155">
        <f>Seniori!MG8</f>
        <v>0</v>
      </c>
      <c r="MH8" s="155">
        <f>Seniori!MH8</f>
        <v>0</v>
      </c>
      <c r="MI8" s="155">
        <f>Seniori!MI8</f>
        <v>0</v>
      </c>
      <c r="MJ8" s="155">
        <f>Seniori!MJ8</f>
        <v>0</v>
      </c>
      <c r="MK8" s="155">
        <f>Seniori!MK8</f>
        <v>0</v>
      </c>
      <c r="ML8" s="155">
        <f>Seniori!ML8</f>
        <v>0</v>
      </c>
      <c r="MM8" s="155">
        <f>Seniori!MM8</f>
        <v>0</v>
      </c>
      <c r="MN8" s="155">
        <f>Seniori!MN8</f>
        <v>0</v>
      </c>
      <c r="MO8" s="155">
        <f>Seniori!MO8</f>
        <v>0</v>
      </c>
      <c r="MP8" s="155">
        <f>Seniori!MP8</f>
        <v>0</v>
      </c>
      <c r="MQ8" s="155">
        <f>Seniori!MQ8</f>
        <v>0</v>
      </c>
      <c r="MR8" s="155">
        <f>Seniori!MR8</f>
        <v>0</v>
      </c>
      <c r="MS8" s="155">
        <f>Seniori!MS8</f>
        <v>0</v>
      </c>
      <c r="MT8" s="155">
        <f>Seniori!MT8</f>
        <v>0</v>
      </c>
      <c r="MU8" s="155">
        <f>Seniori!MU8</f>
        <v>0</v>
      </c>
      <c r="MV8" s="155">
        <f>Seniori!MV8</f>
        <v>0</v>
      </c>
      <c r="MW8" s="155">
        <f>Seniori!MW8</f>
        <v>0</v>
      </c>
      <c r="MX8" s="155">
        <f>Seniori!MX8</f>
        <v>0</v>
      </c>
      <c r="MY8" s="155">
        <f>Seniori!MY8</f>
        <v>0</v>
      </c>
      <c r="MZ8" s="155">
        <f>Seniori!MZ8</f>
        <v>0</v>
      </c>
      <c r="NA8" s="155">
        <f>Seniori!NA8</f>
        <v>0</v>
      </c>
      <c r="NB8" s="155">
        <f>Seniori!NB8</f>
        <v>0</v>
      </c>
      <c r="NC8" s="155">
        <f>Seniori!NC8</f>
        <v>0</v>
      </c>
      <c r="ND8" s="155">
        <f>Seniori!ND8</f>
        <v>0</v>
      </c>
      <c r="NE8" s="155">
        <f>Seniori!NE8</f>
        <v>0</v>
      </c>
      <c r="NF8" s="155">
        <f>Seniori!NF8</f>
        <v>0</v>
      </c>
      <c r="NG8" s="155">
        <f>Seniori!NG8</f>
        <v>0</v>
      </c>
      <c r="NH8" s="155">
        <f>Seniori!NH8</f>
        <v>0</v>
      </c>
      <c r="NI8" s="155">
        <f>Seniori!NI8</f>
        <v>0</v>
      </c>
      <c r="NJ8" s="155">
        <f>Seniori!NJ8</f>
        <v>0</v>
      </c>
      <c r="NK8" s="155">
        <f>Seniori!NK8</f>
        <v>0</v>
      </c>
      <c r="NL8" s="155">
        <f>Seniori!NL8</f>
        <v>0</v>
      </c>
      <c r="NM8" s="155">
        <f>Seniori!NM8</f>
        <v>0</v>
      </c>
      <c r="NN8" s="155">
        <f>Seniori!NN8</f>
        <v>0</v>
      </c>
      <c r="NO8" s="155">
        <f>Seniori!NO8</f>
        <v>0</v>
      </c>
      <c r="NP8" s="155">
        <f>Seniori!NP8</f>
        <v>0</v>
      </c>
      <c r="NQ8" s="155">
        <f>Seniori!NQ8</f>
        <v>0</v>
      </c>
      <c r="NR8" s="155">
        <f>Seniori!NR8</f>
        <v>0</v>
      </c>
      <c r="NS8" s="155">
        <f>Seniori!NS8</f>
        <v>0</v>
      </c>
      <c r="NT8" s="155">
        <f>Seniori!NT8</f>
        <v>0</v>
      </c>
      <c r="NU8" s="155">
        <f>Seniori!NU8</f>
        <v>0</v>
      </c>
      <c r="NV8" s="155">
        <f>Seniori!NV8</f>
        <v>0</v>
      </c>
      <c r="NW8" s="155">
        <f>Seniori!NW8</f>
        <v>0</v>
      </c>
      <c r="NX8" s="155">
        <f>Seniori!NX8</f>
        <v>0</v>
      </c>
      <c r="NY8" s="155">
        <f>Seniori!NY8</f>
        <v>0</v>
      </c>
      <c r="NZ8" s="155">
        <f>Seniori!NZ8</f>
        <v>0</v>
      </c>
      <c r="OA8" s="155">
        <f>Seniori!OA8</f>
        <v>0</v>
      </c>
      <c r="OB8" s="155">
        <f>Seniori!OB8</f>
        <v>0</v>
      </c>
      <c r="OC8" s="155">
        <f>Seniori!OC8</f>
        <v>0</v>
      </c>
      <c r="OD8" s="155">
        <f>Seniori!OD8</f>
        <v>0</v>
      </c>
      <c r="OE8" s="155">
        <f>Seniori!OE8</f>
        <v>0</v>
      </c>
      <c r="OF8" s="155">
        <f>Seniori!OF8</f>
        <v>0</v>
      </c>
      <c r="OG8" s="155">
        <f>Seniori!OG8</f>
        <v>0</v>
      </c>
      <c r="OH8" s="155">
        <f>Seniori!OH8</f>
        <v>0</v>
      </c>
      <c r="OI8" s="155">
        <f>Seniori!OI8</f>
        <v>0</v>
      </c>
      <c r="OJ8" s="155">
        <f>Seniori!OJ8</f>
        <v>0</v>
      </c>
      <c r="OK8" s="155">
        <f>Seniori!OK8</f>
        <v>0</v>
      </c>
      <c r="OL8" s="155">
        <f>Seniori!OL8</f>
        <v>0</v>
      </c>
      <c r="OM8" s="155">
        <f>Seniori!OM8</f>
        <v>0</v>
      </c>
      <c r="ON8" s="155">
        <f>Seniori!ON8</f>
        <v>0</v>
      </c>
      <c r="OO8" s="155">
        <f>Seniori!OO8</f>
        <v>0</v>
      </c>
      <c r="OP8" s="155">
        <f>Seniori!OP8</f>
        <v>0</v>
      </c>
      <c r="OQ8" s="155">
        <f>Seniori!OQ8</f>
        <v>0</v>
      </c>
      <c r="OR8" s="155">
        <f>Seniori!OR8</f>
        <v>0</v>
      </c>
      <c r="OS8" s="155">
        <f>Seniori!OS8</f>
        <v>0</v>
      </c>
      <c r="OT8" s="155">
        <f>Seniori!OT8</f>
        <v>0</v>
      </c>
      <c r="OU8" s="155">
        <f>Seniori!OU8</f>
        <v>0</v>
      </c>
      <c r="OV8" s="155">
        <f>Seniori!OV8</f>
        <v>0</v>
      </c>
      <c r="OW8" s="155">
        <f>Seniori!OW8</f>
        <v>0</v>
      </c>
      <c r="OX8" s="155">
        <f>Seniori!OX8</f>
        <v>0</v>
      </c>
      <c r="OY8" s="155">
        <f>Seniori!OY8</f>
        <v>0</v>
      </c>
      <c r="OZ8" s="155">
        <f>Seniori!OZ8</f>
        <v>0</v>
      </c>
      <c r="PA8" s="155">
        <f>Seniori!PA8</f>
        <v>0</v>
      </c>
      <c r="PB8" s="155">
        <f>Seniori!PB8</f>
        <v>0</v>
      </c>
      <c r="PC8" s="155">
        <f>Seniori!PC8</f>
        <v>0</v>
      </c>
      <c r="PD8" s="155">
        <f>Seniori!PD8</f>
        <v>0</v>
      </c>
      <c r="PE8" s="155">
        <f>Seniori!PE8</f>
        <v>0</v>
      </c>
      <c r="PF8" s="155">
        <f>Seniori!PF8</f>
        <v>0</v>
      </c>
      <c r="PG8" s="155">
        <f>Seniori!PG8</f>
        <v>0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s="1" customFormat="1" ht="18" customHeight="1" x14ac:dyDescent="0.2">
      <c r="A9" s="12">
        <v>1</v>
      </c>
      <c r="B9" s="11" t="s">
        <v>299</v>
      </c>
      <c r="C9" s="1">
        <v>11998</v>
      </c>
      <c r="E9" s="59" t="s">
        <v>68</v>
      </c>
      <c r="F9" s="1">
        <v>6761</v>
      </c>
      <c r="G9" s="9" t="s">
        <v>100</v>
      </c>
      <c r="H9" s="4" t="s">
        <v>19</v>
      </c>
      <c r="I9" s="1">
        <f t="shared" ref="I9:I22" si="0">SUM(K9:TB9)</f>
        <v>80</v>
      </c>
      <c r="J9" s="12">
        <f>Tabuľka3[[#This Row],[Stĺpec9]]</f>
        <v>80</v>
      </c>
      <c r="K9" s="97">
        <f>'Mladí jazdci'!K15</f>
        <v>0</v>
      </c>
      <c r="L9" s="97">
        <f>'Mladí jazdci'!L15</f>
        <v>0</v>
      </c>
      <c r="M9" s="97">
        <f>'Mladí jazdci'!M15</f>
        <v>0</v>
      </c>
      <c r="N9" s="97">
        <f>'Mladí jazdci'!N15</f>
        <v>0</v>
      </c>
      <c r="O9" s="97">
        <f>'Mladí jazdci'!O15</f>
        <v>0</v>
      </c>
      <c r="P9" s="97">
        <f>'Mladí jazdci'!P15</f>
        <v>0</v>
      </c>
      <c r="Q9" s="97">
        <f>'Mladí jazdci'!Q15</f>
        <v>9</v>
      </c>
      <c r="R9" s="97">
        <f>'Mladí jazdci'!R15</f>
        <v>0</v>
      </c>
      <c r="S9" s="97">
        <f>'Mladí jazdci'!S15</f>
        <v>0</v>
      </c>
      <c r="T9" s="97">
        <f>'Mladí jazdci'!T15</f>
        <v>0</v>
      </c>
      <c r="U9" s="97">
        <f>'Mladí jazdci'!U15</f>
        <v>0</v>
      </c>
      <c r="V9" s="97">
        <f>'Mladí jazdci'!V15</f>
        <v>0</v>
      </c>
      <c r="W9" s="97">
        <f>'Mladí jazdci'!W15</f>
        <v>0</v>
      </c>
      <c r="X9" s="97">
        <f>'Mladí jazdci'!X15</f>
        <v>11</v>
      </c>
      <c r="Y9" s="97">
        <f>'Mladí jazdci'!Y15</f>
        <v>0</v>
      </c>
      <c r="Z9" s="97">
        <f>'Mladí jazdci'!Z15</f>
        <v>0</v>
      </c>
      <c r="AA9" s="97">
        <f>'Mladí jazdci'!AA15</f>
        <v>0</v>
      </c>
      <c r="AB9" s="97">
        <f>'Mladí jazdci'!AB15</f>
        <v>0</v>
      </c>
      <c r="AC9" s="97">
        <f>'Mladí jazdci'!AC15</f>
        <v>0</v>
      </c>
      <c r="AD9" s="97">
        <f>'Mladí jazdci'!AD15</f>
        <v>0</v>
      </c>
      <c r="AE9" s="97">
        <f>'Mladí jazdci'!AE15</f>
        <v>0</v>
      </c>
      <c r="AF9" s="97">
        <f>'Mladí jazdci'!AF15</f>
        <v>0</v>
      </c>
      <c r="AG9" s="97">
        <f>'Mladí jazdci'!AG15</f>
        <v>0</v>
      </c>
      <c r="AH9" s="97">
        <f>'Mladí jazdci'!AH15</f>
        <v>0</v>
      </c>
      <c r="AI9" s="97">
        <f>'Mladí jazdci'!AI15</f>
        <v>0</v>
      </c>
      <c r="AJ9" s="97">
        <f>'Mladí jazdci'!AJ15</f>
        <v>0</v>
      </c>
      <c r="AK9" s="97">
        <f>'Mladí jazdci'!AK15</f>
        <v>0</v>
      </c>
      <c r="AL9" s="97">
        <f>'Mladí jazdci'!AL15</f>
        <v>0</v>
      </c>
      <c r="AM9" s="97">
        <f>'Mladí jazdci'!AM15</f>
        <v>0</v>
      </c>
      <c r="AN9" s="97">
        <f>'Mladí jazdci'!AN15</f>
        <v>10</v>
      </c>
      <c r="AO9" s="97">
        <f>'Mladí jazdci'!AO15</f>
        <v>0</v>
      </c>
      <c r="AP9" s="97">
        <f>'Mladí jazdci'!AP15</f>
        <v>0</v>
      </c>
      <c r="AQ9" s="97">
        <f>'Mladí jazdci'!AQ15</f>
        <v>0</v>
      </c>
      <c r="AR9" s="97">
        <f>'Mladí jazdci'!AR15</f>
        <v>0</v>
      </c>
      <c r="AS9" s="97">
        <f>'Mladí jazdci'!AS15</f>
        <v>0</v>
      </c>
      <c r="AT9" s="97">
        <f>'Mladí jazdci'!AT15</f>
        <v>0</v>
      </c>
      <c r="AU9" s="97">
        <f>'Mladí jazdci'!AU15</f>
        <v>0</v>
      </c>
      <c r="AV9" s="97">
        <f>'Mladí jazdci'!AV15</f>
        <v>0</v>
      </c>
      <c r="AW9" s="97">
        <f>'Mladí jazdci'!AW15</f>
        <v>0</v>
      </c>
      <c r="AX9" s="97">
        <f>'Mladí jazdci'!AX15</f>
        <v>0</v>
      </c>
      <c r="AY9" s="97">
        <f>'Mladí jazdci'!AY15</f>
        <v>0</v>
      </c>
      <c r="AZ9" s="97">
        <f>'Mladí jazdci'!AZ15</f>
        <v>0</v>
      </c>
      <c r="BA9" s="97">
        <f>'Mladí jazdci'!BA15</f>
        <v>0</v>
      </c>
      <c r="BB9" s="97">
        <f>'Mladí jazdci'!BB15</f>
        <v>0</v>
      </c>
      <c r="BC9" s="97" t="str">
        <f>'Mladí jazdci'!BC15</f>
        <v>o</v>
      </c>
      <c r="BD9" s="97">
        <f>'Mladí jazdci'!BD15</f>
        <v>13.5</v>
      </c>
      <c r="BE9" s="97">
        <f>'Mladí jazdci'!BE15</f>
        <v>0</v>
      </c>
      <c r="BF9" s="97">
        <f>'Mladí jazdci'!BF15</f>
        <v>0</v>
      </c>
      <c r="BG9" s="97">
        <f>'Mladí jazdci'!BG15</f>
        <v>22.5</v>
      </c>
      <c r="BH9" s="97">
        <f>'Mladí jazdci'!BH15</f>
        <v>0</v>
      </c>
      <c r="BI9" s="97">
        <f>'Mladí jazdci'!BI15</f>
        <v>0</v>
      </c>
      <c r="BJ9" s="97">
        <f>'Mladí jazdci'!BJ15</f>
        <v>0</v>
      </c>
      <c r="BK9" s="97">
        <f>'Mladí jazdci'!BK15</f>
        <v>0</v>
      </c>
      <c r="BL9" s="97">
        <f>'Mladí jazdci'!BL15</f>
        <v>0</v>
      </c>
      <c r="BM9" s="97">
        <f>'Mladí jazdci'!BM15</f>
        <v>0</v>
      </c>
      <c r="BN9" s="97">
        <f>'Mladí jazdci'!BN15</f>
        <v>0</v>
      </c>
      <c r="BO9" s="97">
        <f>'Mladí jazdci'!BO15</f>
        <v>0</v>
      </c>
      <c r="BP9" s="97">
        <f>'Mladí jazdci'!BP15</f>
        <v>0</v>
      </c>
      <c r="BQ9" s="97">
        <f>'Mladí jazdci'!BQ15</f>
        <v>8</v>
      </c>
      <c r="BR9" s="97">
        <f>'Mladí jazdci'!BR15</f>
        <v>0</v>
      </c>
      <c r="BS9" s="97">
        <f>'Mladí jazdci'!BS15</f>
        <v>0</v>
      </c>
      <c r="BT9" s="97">
        <f>'Mladí jazdci'!BT15</f>
        <v>0</v>
      </c>
      <c r="BU9" s="97">
        <f>'Mladí jazdci'!BU15</f>
        <v>0</v>
      </c>
      <c r="BV9" s="97">
        <f>'Mladí jazdci'!BV15</f>
        <v>0</v>
      </c>
      <c r="BW9" s="97">
        <f>'Mladí jazdci'!BW15</f>
        <v>6</v>
      </c>
      <c r="BX9" s="97">
        <f>'Mladí jazdci'!BX15</f>
        <v>0</v>
      </c>
      <c r="BY9" s="97">
        <f>'Mladí jazdci'!BY15</f>
        <v>0</v>
      </c>
      <c r="BZ9" s="97">
        <f>'Mladí jazdci'!BZ15</f>
        <v>0</v>
      </c>
      <c r="CA9" s="97">
        <f>'Mladí jazdci'!CA15</f>
        <v>0</v>
      </c>
      <c r="CB9" s="97">
        <f>'Mladí jazdci'!CB15</f>
        <v>0</v>
      </c>
      <c r="CC9" s="97">
        <f>'Mladí jazdci'!CC15</f>
        <v>0</v>
      </c>
      <c r="CD9" s="97">
        <f>'Mladí jazdci'!CD15</f>
        <v>0</v>
      </c>
      <c r="CE9" s="97">
        <f>'Mladí jazdci'!CE15</f>
        <v>0</v>
      </c>
      <c r="CF9" s="97">
        <f>'Mladí jazdci'!CF15</f>
        <v>0</v>
      </c>
      <c r="CG9" s="97">
        <f>'Mladí jazdci'!CG15</f>
        <v>0</v>
      </c>
      <c r="CH9" s="97">
        <f>'Mladí jazdci'!CH15</f>
        <v>0</v>
      </c>
      <c r="CI9" s="97">
        <f>'Mladí jazdci'!CI15</f>
        <v>0</v>
      </c>
      <c r="CJ9" s="97">
        <f>'Mladí jazdci'!CJ15</f>
        <v>0</v>
      </c>
      <c r="CK9" s="97">
        <f>'Mladí jazdci'!CK15</f>
        <v>0</v>
      </c>
      <c r="CL9" s="97">
        <f>'Mladí jazdci'!CL15</f>
        <v>0</v>
      </c>
      <c r="CM9" s="97">
        <f>'Mladí jazdci'!CM15</f>
        <v>0</v>
      </c>
      <c r="CN9" s="97">
        <f>'Mladí jazdci'!CN15</f>
        <v>0</v>
      </c>
      <c r="CO9" s="97">
        <f>'Mladí jazdci'!CO15</f>
        <v>0</v>
      </c>
      <c r="CP9" s="97">
        <f>'Mladí jazdci'!CP15</f>
        <v>0</v>
      </c>
      <c r="CQ9" s="97">
        <f>'Mladí jazdci'!CQ15</f>
        <v>0</v>
      </c>
      <c r="CR9" s="97">
        <f>'Mladí jazdci'!CR15</f>
        <v>0</v>
      </c>
      <c r="CS9" s="97">
        <f>'Mladí jazdci'!CS15</f>
        <v>0</v>
      </c>
      <c r="CT9" s="97">
        <f>'Mladí jazdci'!CT15</f>
        <v>0</v>
      </c>
      <c r="CU9" s="97">
        <f>'Mladí jazdci'!CU15</f>
        <v>0</v>
      </c>
      <c r="CV9" s="97">
        <f>'Mladí jazdci'!CV15</f>
        <v>0</v>
      </c>
      <c r="CW9" s="97">
        <f>'Mladí jazdci'!CW15</f>
        <v>0</v>
      </c>
      <c r="CX9" s="97">
        <f>'Mladí jazdci'!CX15</f>
        <v>0</v>
      </c>
      <c r="CY9" s="97">
        <f>'Mladí jazdci'!CY15</f>
        <v>0</v>
      </c>
      <c r="CZ9" s="97">
        <f>'Mladí jazdci'!CZ15</f>
        <v>0</v>
      </c>
      <c r="DA9" s="97">
        <f>'Mladí jazdci'!DA15</f>
        <v>0</v>
      </c>
      <c r="DB9" s="97">
        <f>'Mladí jazdci'!DB15</f>
        <v>0</v>
      </c>
      <c r="DC9" s="97">
        <f>'Mladí jazdci'!DC15</f>
        <v>0</v>
      </c>
      <c r="DD9" s="97">
        <f>'Mladí jazdci'!DD15</f>
        <v>0</v>
      </c>
      <c r="DE9" s="97">
        <f>'Mladí jazdci'!DE15</f>
        <v>0</v>
      </c>
      <c r="DF9" s="97">
        <f>'Mladí jazdci'!DF15</f>
        <v>0</v>
      </c>
      <c r="DG9" s="97">
        <f>'Mladí jazdci'!DG15</f>
        <v>0</v>
      </c>
      <c r="DH9" s="97">
        <f>'Mladí jazdci'!DH15</f>
        <v>0</v>
      </c>
      <c r="DI9" s="97">
        <f>'Mladí jazdci'!DI15</f>
        <v>0</v>
      </c>
      <c r="DJ9" s="97">
        <f>'Mladí jazdci'!DJ15</f>
        <v>0</v>
      </c>
      <c r="DK9" s="97">
        <f>'Mladí jazdci'!DK15</f>
        <v>0</v>
      </c>
      <c r="DL9" s="97">
        <f>'Mladí jazdci'!DL15</f>
        <v>0</v>
      </c>
      <c r="DM9" s="97">
        <f>'Mladí jazdci'!DM15</f>
        <v>0</v>
      </c>
      <c r="DN9" s="97">
        <f>'Mladí jazdci'!DN15</f>
        <v>0</v>
      </c>
      <c r="DO9" s="97">
        <f>'Mladí jazdci'!DO15</f>
        <v>0</v>
      </c>
      <c r="DP9" s="97">
        <f>'Mladí jazdci'!DP15</f>
        <v>0</v>
      </c>
      <c r="DQ9" s="97">
        <f>'Mladí jazdci'!DQ15</f>
        <v>0</v>
      </c>
      <c r="DR9" s="97">
        <f>'Mladí jazdci'!DR15</f>
        <v>0</v>
      </c>
      <c r="DS9" s="97">
        <f>'Mladí jazdci'!DS15</f>
        <v>0</v>
      </c>
      <c r="DT9" s="97">
        <f>'Mladí jazdci'!DT15</f>
        <v>0</v>
      </c>
      <c r="DU9" s="97">
        <f>'Mladí jazdci'!DU15</f>
        <v>0</v>
      </c>
      <c r="DV9" s="97">
        <f>'Mladí jazdci'!DV15</f>
        <v>0</v>
      </c>
      <c r="DW9" s="97">
        <f>'Mladí jazdci'!DW15</f>
        <v>0</v>
      </c>
      <c r="DX9" s="97">
        <f>'Mladí jazdci'!DX15</f>
        <v>0</v>
      </c>
      <c r="DY9" s="97">
        <f>'Mladí jazdci'!DY15</f>
        <v>0</v>
      </c>
      <c r="DZ9" s="97">
        <f>'Mladí jazdci'!DZ15</f>
        <v>0</v>
      </c>
      <c r="EA9" s="97">
        <f>'Mladí jazdci'!EA15</f>
        <v>0</v>
      </c>
      <c r="EB9" s="97">
        <f>'Mladí jazdci'!EB15</f>
        <v>0</v>
      </c>
      <c r="EC9" s="97">
        <f>'Mladí jazdci'!EC15</f>
        <v>0</v>
      </c>
      <c r="ED9" s="97">
        <f>'Mladí jazdci'!ED15</f>
        <v>0</v>
      </c>
      <c r="EE9" s="97">
        <f>'Mladí jazdci'!EE15</f>
        <v>0</v>
      </c>
      <c r="EF9" s="97">
        <f>'Mladí jazdci'!EF15</f>
        <v>0</v>
      </c>
      <c r="EG9" s="97">
        <f>'Mladí jazdci'!EG15</f>
        <v>0</v>
      </c>
      <c r="EH9" s="97">
        <f>'Mladí jazdci'!EH15</f>
        <v>0</v>
      </c>
      <c r="EI9" s="97">
        <f>'Mladí jazdci'!EI15</f>
        <v>0</v>
      </c>
      <c r="EJ9" s="97">
        <f>'Mladí jazdci'!EJ15</f>
        <v>0</v>
      </c>
      <c r="EK9" s="97">
        <f>'Mladí jazdci'!EK15</f>
        <v>0</v>
      </c>
      <c r="EL9" s="97">
        <f>'Mladí jazdci'!EL15</f>
        <v>0</v>
      </c>
      <c r="EM9" s="97">
        <f>'Mladí jazdci'!EM15</f>
        <v>0</v>
      </c>
      <c r="EN9" s="97">
        <f>'Mladí jazdci'!EN15</f>
        <v>0</v>
      </c>
      <c r="EO9" s="97">
        <f>'Mladí jazdci'!EO15</f>
        <v>0</v>
      </c>
      <c r="EP9" s="97">
        <f>'Mladí jazdci'!EP15</f>
        <v>0</v>
      </c>
      <c r="EQ9" s="97">
        <f>'Mladí jazdci'!EQ15</f>
        <v>0</v>
      </c>
      <c r="ER9" s="97">
        <f>'Mladí jazdci'!ER15</f>
        <v>0</v>
      </c>
      <c r="ES9" s="97">
        <f>'Mladí jazdci'!ES15</f>
        <v>0</v>
      </c>
      <c r="ET9" s="97">
        <f>'Mladí jazdci'!ET15</f>
        <v>0</v>
      </c>
      <c r="EU9" s="97">
        <f>'Mladí jazdci'!EU15</f>
        <v>0</v>
      </c>
      <c r="EV9" s="97">
        <f>'Mladí jazdci'!EV15</f>
        <v>0</v>
      </c>
      <c r="EW9" s="97">
        <f>'Mladí jazdci'!EW15</f>
        <v>0</v>
      </c>
      <c r="EX9" s="97">
        <f>'Mladí jazdci'!EX15</f>
        <v>0</v>
      </c>
      <c r="EY9" s="97">
        <f>'Mladí jazdci'!EY15</f>
        <v>0</v>
      </c>
      <c r="EZ9" s="97">
        <f>'Mladí jazdci'!EZ15</f>
        <v>0</v>
      </c>
      <c r="FA9" s="97">
        <f>'Mladí jazdci'!FA15</f>
        <v>0</v>
      </c>
      <c r="FB9" s="97">
        <f>'Mladí jazdci'!FB15</f>
        <v>0</v>
      </c>
      <c r="FC9" s="97">
        <f>'Mladí jazdci'!FC15</f>
        <v>0</v>
      </c>
      <c r="FD9" s="97">
        <f>'Mladí jazdci'!FD15</f>
        <v>0</v>
      </c>
      <c r="FE9" s="97">
        <f>'Mladí jazdci'!FE15</f>
        <v>0</v>
      </c>
      <c r="FF9" s="97">
        <f>'Mladí jazdci'!FF15</f>
        <v>0</v>
      </c>
      <c r="FG9" s="97">
        <f>'Mladí jazdci'!FG15</f>
        <v>0</v>
      </c>
      <c r="FH9" s="97">
        <f>'Mladí jazdci'!FH15</f>
        <v>0</v>
      </c>
      <c r="FI9" s="97">
        <f>'Mladí jazdci'!FI15</f>
        <v>0</v>
      </c>
      <c r="FJ9" s="97">
        <f>'Mladí jazdci'!FJ15</f>
        <v>0</v>
      </c>
      <c r="FK9" s="97">
        <f>'Mladí jazdci'!FK15</f>
        <v>0</v>
      </c>
      <c r="FL9" s="97">
        <f>'Mladí jazdci'!FL15</f>
        <v>0</v>
      </c>
      <c r="FM9" s="97">
        <f>'Mladí jazdci'!FM15</f>
        <v>0</v>
      </c>
      <c r="FN9" s="97">
        <f>'Mladí jazdci'!FN15</f>
        <v>0</v>
      </c>
      <c r="FO9" s="97">
        <f>'Mladí jazdci'!FO15</f>
        <v>0</v>
      </c>
      <c r="FP9" s="97">
        <f>'Mladí jazdci'!FP15</f>
        <v>0</v>
      </c>
      <c r="FQ9" s="97">
        <f>'Mladí jazdci'!FQ15</f>
        <v>0</v>
      </c>
      <c r="FR9" s="97">
        <f>'Mladí jazdci'!FR15</f>
        <v>0</v>
      </c>
      <c r="FS9" s="97">
        <f>'Mladí jazdci'!FS15</f>
        <v>0</v>
      </c>
      <c r="FT9" s="97">
        <f>'Mladí jazdci'!FT15</f>
        <v>0</v>
      </c>
      <c r="FU9" s="97">
        <f>'Mladí jazdci'!FU15</f>
        <v>0</v>
      </c>
      <c r="FV9" s="97">
        <f>'Mladí jazdci'!FV15</f>
        <v>0</v>
      </c>
      <c r="FW9" s="97">
        <f>'Mladí jazdci'!FW15</f>
        <v>0</v>
      </c>
      <c r="FX9" s="97">
        <f>'Mladí jazdci'!FX15</f>
        <v>0</v>
      </c>
      <c r="FY9" s="97">
        <f>'Mladí jazdci'!FY15</f>
        <v>0</v>
      </c>
      <c r="FZ9" s="97">
        <f>'Mladí jazdci'!FZ15</f>
        <v>0</v>
      </c>
      <c r="GA9" s="97">
        <f>'Mladí jazdci'!GA15</f>
        <v>0</v>
      </c>
      <c r="GB9" s="97">
        <f>'Mladí jazdci'!GB15</f>
        <v>0</v>
      </c>
      <c r="GC9" s="97">
        <f>'Mladí jazdci'!GC15</f>
        <v>0</v>
      </c>
      <c r="GD9" s="97">
        <f>'Mladí jazdci'!GD15</f>
        <v>0</v>
      </c>
      <c r="GE9" s="97">
        <f>'Mladí jazdci'!GE15</f>
        <v>0</v>
      </c>
      <c r="GF9" s="97">
        <f>'Mladí jazdci'!GF15</f>
        <v>0</v>
      </c>
      <c r="GG9" s="97">
        <f>'Mladí jazdci'!GG15</f>
        <v>0</v>
      </c>
      <c r="GH9" s="97">
        <f>'Mladí jazdci'!GH15</f>
        <v>0</v>
      </c>
      <c r="GI9" s="97">
        <f>'Mladí jazdci'!GI15</f>
        <v>0</v>
      </c>
      <c r="GJ9" s="97">
        <f>'Mladí jazdci'!GJ15</f>
        <v>0</v>
      </c>
      <c r="GK9" s="97">
        <f>'Mladí jazdci'!GK15</f>
        <v>0</v>
      </c>
      <c r="GL9" s="97">
        <f>'Mladí jazdci'!GL15</f>
        <v>0</v>
      </c>
      <c r="GM9" s="97">
        <f>'Mladí jazdci'!GM15</f>
        <v>0</v>
      </c>
      <c r="GN9" s="97">
        <f>'Mladí jazdci'!GN15</f>
        <v>0</v>
      </c>
      <c r="GO9" s="97">
        <f>'Mladí jazdci'!GO15</f>
        <v>0</v>
      </c>
      <c r="GP9" s="97">
        <f>'Mladí jazdci'!GP15</f>
        <v>0</v>
      </c>
      <c r="GQ9" s="97">
        <f>'Mladí jazdci'!GQ15</f>
        <v>0</v>
      </c>
      <c r="GR9" s="97">
        <f>'Mladí jazdci'!GR15</f>
        <v>0</v>
      </c>
      <c r="GS9" s="97">
        <f>'Mladí jazdci'!GS15</f>
        <v>0</v>
      </c>
      <c r="GT9" s="97">
        <f>'Mladí jazdci'!GT15</f>
        <v>0</v>
      </c>
      <c r="GU9" s="97">
        <f>'Mladí jazdci'!GU15</f>
        <v>0</v>
      </c>
      <c r="GV9" s="97">
        <f>'Mladí jazdci'!GV15</f>
        <v>0</v>
      </c>
      <c r="GW9" s="97">
        <f>'Mladí jazdci'!GW15</f>
        <v>0</v>
      </c>
      <c r="GX9" s="97">
        <f>'Mladí jazdci'!GX15</f>
        <v>0</v>
      </c>
      <c r="GY9" s="97">
        <f>'Mladí jazdci'!GY15</f>
        <v>0</v>
      </c>
      <c r="GZ9" s="97">
        <f>'Mladí jazdci'!GZ15</f>
        <v>0</v>
      </c>
      <c r="HA9" s="97">
        <f>'Mladí jazdci'!HA15</f>
        <v>0</v>
      </c>
      <c r="HB9" s="97">
        <f>'Mladí jazdci'!HB15</f>
        <v>0</v>
      </c>
      <c r="HC9" s="97">
        <f>'Mladí jazdci'!HC15</f>
        <v>0</v>
      </c>
      <c r="HD9" s="97">
        <f>'Mladí jazdci'!HD15</f>
        <v>0</v>
      </c>
      <c r="HE9" s="97">
        <f>'Mladí jazdci'!HE15</f>
        <v>0</v>
      </c>
      <c r="HF9" s="97">
        <f>'Mladí jazdci'!HF15</f>
        <v>0</v>
      </c>
      <c r="HG9" s="97">
        <f>'Mladí jazdci'!HG15</f>
        <v>0</v>
      </c>
      <c r="HH9" s="97">
        <f>'Mladí jazdci'!HH15</f>
        <v>0</v>
      </c>
      <c r="HI9" s="97">
        <f>'Mladí jazdci'!HI15</f>
        <v>0</v>
      </c>
      <c r="HJ9" s="97">
        <f>'Mladí jazdci'!HJ15</f>
        <v>0</v>
      </c>
      <c r="HK9" s="97">
        <f>'Mladí jazdci'!HK15</f>
        <v>0</v>
      </c>
      <c r="HL9" s="97">
        <f>'Mladí jazdci'!HL15</f>
        <v>0</v>
      </c>
      <c r="HM9" s="97">
        <f>'Mladí jazdci'!HM15</f>
        <v>0</v>
      </c>
      <c r="HN9" s="97">
        <f>'Mladí jazdci'!HN15</f>
        <v>0</v>
      </c>
      <c r="HO9" s="97">
        <f>'Mladí jazdci'!HO15</f>
        <v>0</v>
      </c>
      <c r="HP9" s="97">
        <f>'Mladí jazdci'!HP15</f>
        <v>0</v>
      </c>
      <c r="HQ9" s="97">
        <f>'Mladí jazdci'!HQ15</f>
        <v>0</v>
      </c>
      <c r="HR9" s="97">
        <f>'Mladí jazdci'!HR15</f>
        <v>0</v>
      </c>
      <c r="HS9" s="97">
        <f>'Mladí jazdci'!HS15</f>
        <v>0</v>
      </c>
      <c r="HT9" s="97">
        <f>'Mladí jazdci'!HT15</f>
        <v>0</v>
      </c>
      <c r="HU9" s="97">
        <f>'Mladí jazdci'!HU15</f>
        <v>0</v>
      </c>
      <c r="HV9" s="97">
        <f>'Mladí jazdci'!HV15</f>
        <v>0</v>
      </c>
      <c r="HW9" s="97">
        <f>'Mladí jazdci'!HW15</f>
        <v>0</v>
      </c>
      <c r="HX9" s="97">
        <f>'Mladí jazdci'!HX15</f>
        <v>0</v>
      </c>
      <c r="HY9" s="97">
        <f>'Mladí jazdci'!HY15</f>
        <v>0</v>
      </c>
      <c r="HZ9" s="97">
        <f>'Mladí jazdci'!HZ15</f>
        <v>0</v>
      </c>
      <c r="IA9" s="97">
        <f>'Mladí jazdci'!IA15</f>
        <v>0</v>
      </c>
      <c r="IB9" s="97">
        <f>'Mladí jazdci'!IB15</f>
        <v>0</v>
      </c>
      <c r="IC9" s="97">
        <f>'Mladí jazdci'!IC15</f>
        <v>0</v>
      </c>
      <c r="ID9" s="97">
        <f>'Mladí jazdci'!ID15</f>
        <v>0</v>
      </c>
      <c r="IE9" s="97">
        <f>'Mladí jazdci'!IE15</f>
        <v>0</v>
      </c>
      <c r="IF9" s="97">
        <f>'Mladí jazdci'!IF15</f>
        <v>0</v>
      </c>
      <c r="IG9" s="97">
        <f>'Mladí jazdci'!IG15</f>
        <v>0</v>
      </c>
      <c r="IH9" s="97">
        <f>'Mladí jazdci'!IH15</f>
        <v>0</v>
      </c>
      <c r="II9" s="97">
        <f>'Mladí jazdci'!II15</f>
        <v>0</v>
      </c>
      <c r="IJ9" s="97">
        <f>'Mladí jazdci'!IJ15</f>
        <v>0</v>
      </c>
      <c r="IK9" s="97">
        <f>'Mladí jazdci'!IK15</f>
        <v>0</v>
      </c>
      <c r="IL9" s="97">
        <f>'Mladí jazdci'!IL15</f>
        <v>0</v>
      </c>
      <c r="IM9" s="97">
        <f>'Mladí jazdci'!IM15</f>
        <v>0</v>
      </c>
      <c r="IN9" s="97">
        <f>'Mladí jazdci'!IN15</f>
        <v>0</v>
      </c>
      <c r="IO9" s="97">
        <f>'Mladí jazdci'!IO15</f>
        <v>0</v>
      </c>
      <c r="IP9" s="97">
        <f>'Mladí jazdci'!IP15</f>
        <v>0</v>
      </c>
      <c r="IQ9" s="97">
        <f>'Mladí jazdci'!IQ15</f>
        <v>0</v>
      </c>
      <c r="IR9" s="97">
        <f>'Mladí jazdci'!IR15</f>
        <v>0</v>
      </c>
      <c r="IS9" s="97">
        <f>'Mladí jazdci'!IS15</f>
        <v>0</v>
      </c>
      <c r="IT9" s="97">
        <f>'Mladí jazdci'!IT15</f>
        <v>0</v>
      </c>
      <c r="IU9" s="97">
        <f>'Mladí jazdci'!IU15</f>
        <v>0</v>
      </c>
      <c r="IV9" s="97">
        <f>'Mladí jazdci'!IV15</f>
        <v>0</v>
      </c>
      <c r="IW9" s="97">
        <f>'Mladí jazdci'!IW15</f>
        <v>0</v>
      </c>
      <c r="IX9" s="97">
        <f>'Mladí jazdci'!IX15</f>
        <v>0</v>
      </c>
      <c r="IY9" s="97">
        <f>'Mladí jazdci'!IY15</f>
        <v>0</v>
      </c>
      <c r="IZ9" s="97">
        <f>'Mladí jazdci'!IZ15</f>
        <v>0</v>
      </c>
      <c r="JA9" s="97">
        <f>'Mladí jazdci'!JA15</f>
        <v>0</v>
      </c>
      <c r="JB9" s="97">
        <f>'Mladí jazdci'!JB15</f>
        <v>0</v>
      </c>
      <c r="JC9" s="97">
        <f>'Mladí jazdci'!JC15</f>
        <v>0</v>
      </c>
      <c r="JD9" s="97">
        <f>'Mladí jazdci'!JD15</f>
        <v>0</v>
      </c>
      <c r="JE9" s="97">
        <f>'Mladí jazdci'!JE15</f>
        <v>0</v>
      </c>
      <c r="JF9" s="97">
        <f>'Mladí jazdci'!JF15</f>
        <v>0</v>
      </c>
      <c r="JG9" s="97">
        <f>'Mladí jazdci'!JG15</f>
        <v>0</v>
      </c>
      <c r="JH9" s="97">
        <f>'Mladí jazdci'!JH15</f>
        <v>0</v>
      </c>
      <c r="JI9" s="97">
        <f>'Mladí jazdci'!JI15</f>
        <v>0</v>
      </c>
      <c r="JJ9" s="97">
        <f>'Mladí jazdci'!JJ15</f>
        <v>0</v>
      </c>
      <c r="JK9" s="97">
        <f>'Mladí jazdci'!JK15</f>
        <v>0</v>
      </c>
      <c r="JL9" s="97">
        <f>'Mladí jazdci'!JL15</f>
        <v>0</v>
      </c>
      <c r="JM9" s="97">
        <f>'Mladí jazdci'!JM15</f>
        <v>0</v>
      </c>
      <c r="JN9" s="97">
        <f>'Mladí jazdci'!JN15</f>
        <v>0</v>
      </c>
      <c r="JO9" s="97">
        <f>'Mladí jazdci'!JO15</f>
        <v>0</v>
      </c>
      <c r="JP9" s="97">
        <f>'Mladí jazdci'!JP15</f>
        <v>0</v>
      </c>
      <c r="JQ9" s="97">
        <f>'Mladí jazdci'!JQ15</f>
        <v>0</v>
      </c>
      <c r="JR9" s="97">
        <f>'Mladí jazdci'!JR15</f>
        <v>0</v>
      </c>
      <c r="JS9" s="97">
        <f>'Mladí jazdci'!JS15</f>
        <v>0</v>
      </c>
      <c r="JT9" s="97">
        <f>'Mladí jazdci'!JT15</f>
        <v>0</v>
      </c>
      <c r="JU9" s="97">
        <f>'Mladí jazdci'!JU15</f>
        <v>0</v>
      </c>
      <c r="JV9" s="97">
        <f>'Mladí jazdci'!JV15</f>
        <v>0</v>
      </c>
      <c r="JW9" s="97">
        <f>'Mladí jazdci'!JW15</f>
        <v>0</v>
      </c>
      <c r="JX9" s="97">
        <f>'Mladí jazdci'!JX15</f>
        <v>0</v>
      </c>
      <c r="JY9" s="97">
        <f>'Mladí jazdci'!JY15</f>
        <v>0</v>
      </c>
      <c r="JZ9" s="97">
        <f>'Mladí jazdci'!JZ15</f>
        <v>0</v>
      </c>
      <c r="KA9" s="97">
        <f>'Mladí jazdci'!KA15</f>
        <v>0</v>
      </c>
      <c r="KB9" s="97">
        <f>'Mladí jazdci'!KB15</f>
        <v>0</v>
      </c>
      <c r="KC9" s="97">
        <f>'Mladí jazdci'!KC15</f>
        <v>0</v>
      </c>
      <c r="KD9" s="97">
        <f>'Mladí jazdci'!KD15</f>
        <v>0</v>
      </c>
      <c r="KE9" s="97">
        <f>'Mladí jazdci'!KE15</f>
        <v>0</v>
      </c>
      <c r="KF9" s="97">
        <f>'Mladí jazdci'!KF15</f>
        <v>0</v>
      </c>
      <c r="KG9" s="97">
        <f>'Mladí jazdci'!KG15</f>
        <v>0</v>
      </c>
      <c r="KH9" s="97">
        <f>'Mladí jazdci'!KH15</f>
        <v>0</v>
      </c>
      <c r="KI9" s="97">
        <f>'Mladí jazdci'!KI15</f>
        <v>0</v>
      </c>
      <c r="KJ9" s="97">
        <f>'Mladí jazdci'!KJ15</f>
        <v>0</v>
      </c>
      <c r="KK9" s="97">
        <f>'Mladí jazdci'!KK15</f>
        <v>0</v>
      </c>
      <c r="KL9" s="97">
        <f>'Mladí jazdci'!KL15</f>
        <v>0</v>
      </c>
      <c r="KM9" s="97">
        <f>'Mladí jazdci'!KM15</f>
        <v>0</v>
      </c>
      <c r="KN9" s="97">
        <f>'Mladí jazdci'!KN15</f>
        <v>0</v>
      </c>
      <c r="KO9" s="97">
        <f>'Mladí jazdci'!KO15</f>
        <v>0</v>
      </c>
      <c r="KP9" s="97">
        <f>'Mladí jazdci'!KP15</f>
        <v>0</v>
      </c>
      <c r="KQ9" s="97">
        <f>'Mladí jazdci'!KQ15</f>
        <v>0</v>
      </c>
      <c r="KR9" s="97">
        <f>'Mladí jazdci'!KR15</f>
        <v>0</v>
      </c>
      <c r="KS9" s="97">
        <f>'Mladí jazdci'!KS15</f>
        <v>0</v>
      </c>
      <c r="KT9" s="97">
        <f>'Mladí jazdci'!KT15</f>
        <v>0</v>
      </c>
      <c r="KU9" s="97">
        <f>'Mladí jazdci'!KU15</f>
        <v>0</v>
      </c>
      <c r="KV9" s="97">
        <f>'Mladí jazdci'!KV15</f>
        <v>0</v>
      </c>
      <c r="KW9" s="97">
        <f>'Mladí jazdci'!KW15</f>
        <v>0</v>
      </c>
      <c r="KX9" s="97">
        <f>'Mladí jazdci'!KX15</f>
        <v>0</v>
      </c>
      <c r="KY9" s="97">
        <f>'Mladí jazdci'!KY15</f>
        <v>0</v>
      </c>
      <c r="KZ9" s="97">
        <f>'Mladí jazdci'!KZ15</f>
        <v>0</v>
      </c>
      <c r="LA9" s="97">
        <f>'Mladí jazdci'!LA15</f>
        <v>0</v>
      </c>
      <c r="LB9" s="97">
        <f>'Mladí jazdci'!LB15</f>
        <v>0</v>
      </c>
      <c r="LC9" s="97">
        <f>'Mladí jazdci'!LC15</f>
        <v>0</v>
      </c>
      <c r="LD9" s="97">
        <f>'Mladí jazdci'!LD15</f>
        <v>0</v>
      </c>
      <c r="LE9" s="97">
        <f>'Mladí jazdci'!LE15</f>
        <v>0</v>
      </c>
      <c r="LF9" s="97">
        <f>'Mladí jazdci'!LF15</f>
        <v>0</v>
      </c>
      <c r="LG9" s="97">
        <f>'Mladí jazdci'!LG15</f>
        <v>0</v>
      </c>
      <c r="LH9" s="97">
        <f>'Mladí jazdci'!LH15</f>
        <v>0</v>
      </c>
      <c r="LI9" s="97">
        <f>'Mladí jazdci'!LI15</f>
        <v>0</v>
      </c>
      <c r="LJ9" s="97">
        <f>'Mladí jazdci'!LJ15</f>
        <v>0</v>
      </c>
      <c r="LK9" s="97">
        <f>'Mladí jazdci'!LK15</f>
        <v>0</v>
      </c>
      <c r="LL9" s="97">
        <f>'Mladí jazdci'!LL15</f>
        <v>0</v>
      </c>
      <c r="LM9" s="97">
        <f>'Mladí jazdci'!LM15</f>
        <v>0</v>
      </c>
      <c r="LN9" s="97">
        <f>'Mladí jazdci'!LN15</f>
        <v>0</v>
      </c>
      <c r="LO9" s="97">
        <f>'Mladí jazdci'!LO15</f>
        <v>0</v>
      </c>
      <c r="LP9" s="97">
        <f>'Mladí jazdci'!LP15</f>
        <v>0</v>
      </c>
      <c r="LQ9" s="97">
        <f>'Mladí jazdci'!LQ15</f>
        <v>0</v>
      </c>
      <c r="LR9" s="97">
        <f>'Mladí jazdci'!LR15</f>
        <v>0</v>
      </c>
      <c r="LS9" s="97">
        <f>'Mladí jazdci'!LS15</f>
        <v>0</v>
      </c>
      <c r="LT9" s="97">
        <f>'Mladí jazdci'!LT15</f>
        <v>0</v>
      </c>
      <c r="LU9" s="97">
        <f>'Mladí jazdci'!LU15</f>
        <v>0</v>
      </c>
      <c r="LV9" s="97">
        <f>'Mladí jazdci'!LV15</f>
        <v>0</v>
      </c>
      <c r="LW9" s="97">
        <f>'Mladí jazdci'!LW15</f>
        <v>0</v>
      </c>
      <c r="LX9" s="97">
        <f>'Mladí jazdci'!LX15</f>
        <v>0</v>
      </c>
      <c r="LY9" s="97">
        <f>'Mladí jazdci'!LY15</f>
        <v>0</v>
      </c>
      <c r="LZ9" s="97">
        <f>'Mladí jazdci'!LZ15</f>
        <v>0</v>
      </c>
      <c r="MA9" s="97">
        <f>'Mladí jazdci'!MA15</f>
        <v>0</v>
      </c>
      <c r="MB9" s="97">
        <f>'Mladí jazdci'!MB15</f>
        <v>0</v>
      </c>
      <c r="MC9" s="97">
        <f>'Mladí jazdci'!MC15</f>
        <v>0</v>
      </c>
      <c r="MD9" s="97">
        <f>'Mladí jazdci'!MD15</f>
        <v>0</v>
      </c>
      <c r="ME9" s="97">
        <f>'Mladí jazdci'!ME15</f>
        <v>0</v>
      </c>
      <c r="MF9" s="97">
        <f>'Mladí jazdci'!MF15</f>
        <v>0</v>
      </c>
      <c r="MG9" s="97">
        <f>'Mladí jazdci'!MG15</f>
        <v>0</v>
      </c>
      <c r="MH9" s="97">
        <f>'Mladí jazdci'!MH15</f>
        <v>0</v>
      </c>
      <c r="MI9" s="97">
        <f>'Mladí jazdci'!MI15</f>
        <v>0</v>
      </c>
      <c r="MJ9" s="97">
        <f>'Mladí jazdci'!MJ15</f>
        <v>0</v>
      </c>
      <c r="MK9" s="97">
        <f>'Mladí jazdci'!MK15</f>
        <v>0</v>
      </c>
      <c r="ML9" s="97">
        <f>'Mladí jazdci'!ML15</f>
        <v>0</v>
      </c>
      <c r="MM9" s="97">
        <f>'Mladí jazdci'!MM15</f>
        <v>0</v>
      </c>
      <c r="MN9" s="97">
        <f>'Mladí jazdci'!MN15</f>
        <v>0</v>
      </c>
      <c r="MO9" s="97">
        <f>'Mladí jazdci'!MO15</f>
        <v>0</v>
      </c>
      <c r="MP9" s="97">
        <f>'Mladí jazdci'!MP15</f>
        <v>0</v>
      </c>
      <c r="MQ9" s="97">
        <f>'Mladí jazdci'!MQ15</f>
        <v>0</v>
      </c>
      <c r="MR9" s="97">
        <f>'Mladí jazdci'!MR15</f>
        <v>0</v>
      </c>
      <c r="MS9" s="97">
        <f>'Mladí jazdci'!MS15</f>
        <v>0</v>
      </c>
      <c r="MT9" s="97">
        <f>'Mladí jazdci'!MT15</f>
        <v>0</v>
      </c>
      <c r="MU9" s="97">
        <f>'Mladí jazdci'!MU15</f>
        <v>0</v>
      </c>
      <c r="MV9" s="97">
        <f>'Mladí jazdci'!MV15</f>
        <v>0</v>
      </c>
      <c r="MW9" s="97">
        <f>'Mladí jazdci'!MW15</f>
        <v>0</v>
      </c>
      <c r="MX9" s="97">
        <f>'Mladí jazdci'!MX15</f>
        <v>0</v>
      </c>
      <c r="MY9" s="97">
        <f>'Mladí jazdci'!MY15</f>
        <v>0</v>
      </c>
      <c r="MZ9" s="97">
        <f>'Mladí jazdci'!MZ15</f>
        <v>0</v>
      </c>
      <c r="NA9" s="97">
        <f>'Mladí jazdci'!NA15</f>
        <v>0</v>
      </c>
      <c r="NB9" s="97">
        <f>'Mladí jazdci'!NB15</f>
        <v>0</v>
      </c>
      <c r="NC9" s="97">
        <f>'Mladí jazdci'!NC15</f>
        <v>0</v>
      </c>
      <c r="ND9" s="97">
        <f>'Mladí jazdci'!ND15</f>
        <v>0</v>
      </c>
      <c r="NE9" s="97">
        <f>'Mladí jazdci'!NE15</f>
        <v>0</v>
      </c>
      <c r="NF9" s="97">
        <f>'Mladí jazdci'!NF15</f>
        <v>0</v>
      </c>
      <c r="NG9" s="97">
        <f>'Mladí jazdci'!NG15</f>
        <v>0</v>
      </c>
      <c r="NH9" s="97">
        <f>'Mladí jazdci'!NH15</f>
        <v>0</v>
      </c>
      <c r="NI9" s="97">
        <f>'Mladí jazdci'!NI15</f>
        <v>0</v>
      </c>
      <c r="NJ9" s="97">
        <f>'Mladí jazdci'!NJ15</f>
        <v>0</v>
      </c>
      <c r="NK9" s="97">
        <f>'Mladí jazdci'!NK15</f>
        <v>0</v>
      </c>
      <c r="NL9" s="97">
        <f>'Mladí jazdci'!NL15</f>
        <v>0</v>
      </c>
      <c r="NM9" s="97">
        <f>'Mladí jazdci'!NM15</f>
        <v>0</v>
      </c>
      <c r="NN9" s="97">
        <f>'Mladí jazdci'!NN15</f>
        <v>0</v>
      </c>
      <c r="NO9" s="97">
        <f>'Mladí jazdci'!NO15</f>
        <v>0</v>
      </c>
      <c r="NP9" s="97">
        <f>'Mladí jazdci'!NP15</f>
        <v>0</v>
      </c>
      <c r="NQ9" s="97">
        <f>'Mladí jazdci'!NQ15</f>
        <v>0</v>
      </c>
      <c r="NR9" s="97">
        <f>'Mladí jazdci'!NR15</f>
        <v>0</v>
      </c>
      <c r="NS9" s="97">
        <f>'Mladí jazdci'!NS15</f>
        <v>0</v>
      </c>
      <c r="NT9" s="97">
        <f>'Mladí jazdci'!NT15</f>
        <v>0</v>
      </c>
      <c r="NU9" s="97">
        <f>'Mladí jazdci'!NU15</f>
        <v>0</v>
      </c>
      <c r="NV9" s="97">
        <f>'Mladí jazdci'!NV15</f>
        <v>0</v>
      </c>
      <c r="NW9" s="97">
        <f>'Mladí jazdci'!NW15</f>
        <v>0</v>
      </c>
      <c r="NX9" s="97">
        <f>'Mladí jazdci'!NX15</f>
        <v>0</v>
      </c>
      <c r="NY9" s="97">
        <f>'Mladí jazdci'!NY15</f>
        <v>0</v>
      </c>
      <c r="NZ9" s="97">
        <f>'Mladí jazdci'!NZ15</f>
        <v>0</v>
      </c>
      <c r="OA9" s="97">
        <f>'Mladí jazdci'!OA15</f>
        <v>0</v>
      </c>
      <c r="OB9" s="97">
        <f>'Mladí jazdci'!OB15</f>
        <v>0</v>
      </c>
      <c r="OC9" s="97">
        <f>'Mladí jazdci'!OC15</f>
        <v>0</v>
      </c>
      <c r="OD9" s="97">
        <f>'Mladí jazdci'!OD15</f>
        <v>0</v>
      </c>
      <c r="OE9" s="97">
        <f>'Mladí jazdci'!OE15</f>
        <v>0</v>
      </c>
      <c r="OF9" s="97">
        <f>'Mladí jazdci'!OF15</f>
        <v>0</v>
      </c>
      <c r="OG9" s="97">
        <f>'Mladí jazdci'!OG15</f>
        <v>0</v>
      </c>
      <c r="OH9" s="97">
        <f>'Mladí jazdci'!OH15</f>
        <v>0</v>
      </c>
      <c r="OI9" s="97">
        <f>'Mladí jazdci'!OI15</f>
        <v>0</v>
      </c>
      <c r="OJ9" s="97">
        <f>'Mladí jazdci'!OJ15</f>
        <v>0</v>
      </c>
      <c r="OK9" s="97">
        <f>'Mladí jazdci'!OK15</f>
        <v>0</v>
      </c>
      <c r="OL9" s="97">
        <f>'Mladí jazdci'!OL15</f>
        <v>0</v>
      </c>
      <c r="OM9" s="97">
        <f>'Mladí jazdci'!OM15</f>
        <v>0</v>
      </c>
      <c r="ON9" s="97">
        <f>'Mladí jazdci'!ON15</f>
        <v>0</v>
      </c>
      <c r="OO9" s="97">
        <f>'Mladí jazdci'!OO15</f>
        <v>0</v>
      </c>
      <c r="OP9" s="97">
        <f>'Mladí jazdci'!OP15</f>
        <v>0</v>
      </c>
      <c r="OQ9" s="97">
        <f>'Mladí jazdci'!OQ15</f>
        <v>0</v>
      </c>
      <c r="OR9" s="97">
        <f>'Mladí jazdci'!OR15</f>
        <v>0</v>
      </c>
      <c r="OS9" s="97">
        <f>'Mladí jazdci'!OS15</f>
        <v>0</v>
      </c>
      <c r="OT9" s="97">
        <f>'Mladí jazdci'!OT15</f>
        <v>0</v>
      </c>
      <c r="OU9" s="97">
        <f>'Mladí jazdci'!OU15</f>
        <v>0</v>
      </c>
      <c r="OV9" s="97">
        <f>'Mladí jazdci'!OV15</f>
        <v>0</v>
      </c>
      <c r="OW9" s="97">
        <f>'Mladí jazdci'!OW15</f>
        <v>0</v>
      </c>
      <c r="OX9" s="97">
        <f>'Mladí jazdci'!OX15</f>
        <v>0</v>
      </c>
      <c r="OY9" s="97">
        <f>'Mladí jazdci'!OY15</f>
        <v>0</v>
      </c>
      <c r="OZ9" s="97">
        <f>'Mladí jazdci'!OZ15</f>
        <v>0</v>
      </c>
      <c r="PA9" s="97">
        <f>'Mladí jazdci'!PA15</f>
        <v>0</v>
      </c>
      <c r="PB9" s="97">
        <f>'Mladí jazdci'!PB15</f>
        <v>0</v>
      </c>
      <c r="PC9" s="97">
        <f>'Mladí jazdci'!PC15</f>
        <v>0</v>
      </c>
      <c r="PD9" s="97">
        <f>'Mladí jazdci'!PD15</f>
        <v>0</v>
      </c>
      <c r="PE9" s="97">
        <f>'Mladí jazdci'!PE15</f>
        <v>0</v>
      </c>
      <c r="PF9" s="97">
        <f>'Mladí jazdci'!PF15</f>
        <v>0</v>
      </c>
      <c r="PG9" s="97">
        <f>'Mladí jazdci'!PG15</f>
        <v>0</v>
      </c>
      <c r="PH9" s="97">
        <f>'Mladí jazdci'!PH15</f>
        <v>0</v>
      </c>
      <c r="PI9" s="97">
        <f>'Mladí jazdci'!PI15</f>
        <v>0</v>
      </c>
      <c r="PJ9" s="97">
        <f>'Mladí jazdci'!PJ15</f>
        <v>0</v>
      </c>
      <c r="PK9" s="97">
        <f>'Mladí jazdci'!PK15</f>
        <v>0</v>
      </c>
      <c r="PL9" s="97">
        <f>'Mladí jazdci'!PL15</f>
        <v>0</v>
      </c>
      <c r="PM9" s="97">
        <f>'Mladí jazdci'!PM15</f>
        <v>0</v>
      </c>
      <c r="PN9" s="97">
        <f>'Mladí jazdci'!PN15</f>
        <v>0</v>
      </c>
      <c r="PO9" s="97">
        <f>'Mladí jazdci'!PO15</f>
        <v>0</v>
      </c>
      <c r="PP9" s="97">
        <f>'Mladí jazdci'!PP15</f>
        <v>0</v>
      </c>
      <c r="PQ9" s="97">
        <f>'Mladí jazdci'!PQ15</f>
        <v>0</v>
      </c>
      <c r="PR9" s="97">
        <f>'Mladí jazdci'!PR15</f>
        <v>0</v>
      </c>
      <c r="PS9" s="97">
        <f>'Mladí jazdci'!PS15</f>
        <v>0</v>
      </c>
      <c r="PT9" s="97">
        <f>'Mladí jazdci'!PT15</f>
        <v>0</v>
      </c>
      <c r="PU9" s="97">
        <f>'Mladí jazdci'!PU15</f>
        <v>0</v>
      </c>
      <c r="PV9" s="97">
        <f>'Mladí jazdci'!PV15</f>
        <v>0</v>
      </c>
      <c r="PW9" s="97">
        <f>'Mladí jazdci'!PW15</f>
        <v>0</v>
      </c>
      <c r="PX9" s="97">
        <f>'Mladí jazdci'!PX15</f>
        <v>0</v>
      </c>
      <c r="PY9" s="97">
        <f>'Mladí jazdci'!PY15</f>
        <v>0</v>
      </c>
      <c r="PZ9" s="97">
        <f>'Mladí jazdci'!PZ15</f>
        <v>0</v>
      </c>
      <c r="QA9" s="97">
        <f>'Mladí jazdci'!QA15</f>
        <v>0</v>
      </c>
      <c r="QB9" s="97">
        <f>'Mladí jazdci'!QB15</f>
        <v>0</v>
      </c>
      <c r="QC9" s="97">
        <f>'Mladí jazdci'!QC15</f>
        <v>0</v>
      </c>
      <c r="QD9" s="97">
        <f>'Mladí jazdci'!QD15</f>
        <v>0</v>
      </c>
      <c r="QE9" s="97">
        <f>'Mladí jazdci'!QE15</f>
        <v>0</v>
      </c>
      <c r="QF9" s="97">
        <f>'Mladí jazdci'!QF15</f>
        <v>0</v>
      </c>
      <c r="QG9" s="97">
        <f>'Mladí jazdci'!QG15</f>
        <v>0</v>
      </c>
      <c r="QH9" s="97">
        <f>'Mladí jazdci'!QH15</f>
        <v>0</v>
      </c>
      <c r="QI9" s="97">
        <f>'Mladí jazdci'!QI15</f>
        <v>0</v>
      </c>
      <c r="QJ9" s="97">
        <f>'Mladí jazdci'!QJ15</f>
        <v>0</v>
      </c>
      <c r="QK9" s="97">
        <f>'Mladí jazdci'!QK15</f>
        <v>0</v>
      </c>
      <c r="QL9" s="97">
        <f>'Mladí jazdci'!QL15</f>
        <v>0</v>
      </c>
      <c r="QM9" s="97">
        <f>'Mladí jazdci'!QM15</f>
        <v>0</v>
      </c>
      <c r="QN9" s="97">
        <f>'Mladí jazdci'!QN15</f>
        <v>0</v>
      </c>
      <c r="QO9" s="97">
        <f>'Mladí jazdci'!QO15</f>
        <v>0</v>
      </c>
      <c r="QP9" s="97">
        <f>'Mladí jazdci'!QP15</f>
        <v>0</v>
      </c>
      <c r="QQ9" s="97">
        <f>'Mladí jazdci'!QQ15</f>
        <v>0</v>
      </c>
      <c r="QR9" s="97">
        <f>'Mladí jazdci'!QR15</f>
        <v>0</v>
      </c>
      <c r="QS9" s="97">
        <f>'Mladí jazdci'!QS15</f>
        <v>0</v>
      </c>
      <c r="QT9" s="97">
        <f>'Mladí jazdci'!QT15</f>
        <v>0</v>
      </c>
      <c r="QU9" s="97">
        <f>'Mladí jazdci'!QU15</f>
        <v>0</v>
      </c>
      <c r="QV9" s="97">
        <f>'Mladí jazdci'!QV15</f>
        <v>0</v>
      </c>
      <c r="QW9" s="97">
        <f>'Mladí jazdci'!QW15</f>
        <v>0</v>
      </c>
      <c r="QX9" s="97">
        <f>'Mladí jazdci'!QX15</f>
        <v>0</v>
      </c>
      <c r="QY9" s="97">
        <f>'Mladí jazdci'!QY15</f>
        <v>0</v>
      </c>
      <c r="QZ9" s="97">
        <f>'Mladí jazdci'!QZ15</f>
        <v>0</v>
      </c>
      <c r="RA9" s="97">
        <f>'Mladí jazdci'!RA15</f>
        <v>0</v>
      </c>
      <c r="RB9" s="97">
        <f>'Mladí jazdci'!RB15</f>
        <v>0</v>
      </c>
      <c r="RC9" s="97">
        <f>'Mladí jazdci'!RC15</f>
        <v>0</v>
      </c>
      <c r="RD9" s="97">
        <f>'Mladí jazdci'!RD15</f>
        <v>0</v>
      </c>
      <c r="RE9" s="97">
        <f>'Mladí jazdci'!RE15</f>
        <v>0</v>
      </c>
      <c r="RF9" s="97">
        <f>'Mladí jazdci'!RF15</f>
        <v>0</v>
      </c>
      <c r="RG9" s="97">
        <f>'Mladí jazdci'!RG15</f>
        <v>0</v>
      </c>
      <c r="RH9" s="97">
        <f>'Mladí jazdci'!RH15</f>
        <v>0</v>
      </c>
      <c r="RI9" s="97">
        <f>'Mladí jazdci'!RI15</f>
        <v>0</v>
      </c>
      <c r="RJ9" s="97">
        <f>'Mladí jazdci'!RJ15</f>
        <v>0</v>
      </c>
      <c r="RK9" s="97">
        <f>'Mladí jazdci'!RK15</f>
        <v>0</v>
      </c>
      <c r="RL9" s="97">
        <f>'Mladí jazdci'!RL15</f>
        <v>0</v>
      </c>
      <c r="RM9" s="97">
        <f>'Mladí jazdci'!RM15</f>
        <v>0</v>
      </c>
      <c r="RN9" s="97">
        <f>'Mladí jazdci'!RN15</f>
        <v>0</v>
      </c>
      <c r="RO9" s="97">
        <f>'Mladí jazdci'!RO15</f>
        <v>0</v>
      </c>
      <c r="RP9" s="97">
        <f>'Mladí jazdci'!RP15</f>
        <v>0</v>
      </c>
      <c r="RQ9" s="97">
        <f>'Mladí jazdci'!RQ15</f>
        <v>0</v>
      </c>
      <c r="RR9" s="97">
        <f>'Mladí jazdci'!RR15</f>
        <v>0</v>
      </c>
      <c r="RS9" s="97">
        <f>'Mladí jazdci'!RS15</f>
        <v>0</v>
      </c>
      <c r="RT9" s="97">
        <f>'Mladí jazdci'!RT15</f>
        <v>0</v>
      </c>
      <c r="RU9" s="97">
        <f>'Mladí jazdci'!RU15</f>
        <v>0</v>
      </c>
      <c r="RV9" s="97">
        <f>'Mladí jazdci'!RV15</f>
        <v>0</v>
      </c>
      <c r="RW9" s="97">
        <f>'Mladí jazdci'!RW15</f>
        <v>0</v>
      </c>
      <c r="RX9" s="97">
        <f>'Mladí jazdci'!RX15</f>
        <v>0</v>
      </c>
      <c r="RY9" s="97">
        <f>'Mladí jazdci'!RY15</f>
        <v>0</v>
      </c>
      <c r="RZ9" s="97">
        <f>'Mladí jazdci'!RZ15</f>
        <v>0</v>
      </c>
      <c r="SA9" s="97">
        <f>'Mladí jazdci'!SA15</f>
        <v>0</v>
      </c>
      <c r="SB9" s="97">
        <f>'Mladí jazdci'!SB15</f>
        <v>0</v>
      </c>
      <c r="SC9" s="97">
        <f>'Mladí jazdci'!SC15</f>
        <v>0</v>
      </c>
      <c r="SD9" s="97">
        <f>'Mladí jazdci'!SD15</f>
        <v>0</v>
      </c>
      <c r="SE9" s="97">
        <f>'Mladí jazdci'!SE15</f>
        <v>0</v>
      </c>
      <c r="SF9" s="97">
        <f>'Mladí jazdci'!SF15</f>
        <v>0</v>
      </c>
      <c r="SG9" s="97">
        <f>'Mladí jazdci'!SG15</f>
        <v>0</v>
      </c>
      <c r="SH9" s="97">
        <f>'Mladí jazdci'!SH15</f>
        <v>0</v>
      </c>
      <c r="SI9" s="97">
        <f>'Mladí jazdci'!SI15</f>
        <v>0</v>
      </c>
      <c r="SJ9" s="97">
        <f>'Mladí jazdci'!SJ15</f>
        <v>0</v>
      </c>
      <c r="SK9" s="97">
        <f>'Mladí jazdci'!SK15</f>
        <v>0</v>
      </c>
      <c r="SL9" s="97">
        <f>'Mladí jazdci'!SL15</f>
        <v>0</v>
      </c>
      <c r="SM9" s="97">
        <f>'Mladí jazdci'!SM15</f>
        <v>0</v>
      </c>
      <c r="SN9" s="97">
        <f>'Mladí jazdci'!SN15</f>
        <v>0</v>
      </c>
      <c r="SO9" s="97">
        <f>'Mladí jazdci'!SO15</f>
        <v>0</v>
      </c>
      <c r="SP9" s="97">
        <f>'Mladí jazdci'!SP15</f>
        <v>0</v>
      </c>
      <c r="SQ9" s="97">
        <f>'Mladí jazdci'!SQ15</f>
        <v>0</v>
      </c>
      <c r="SR9" s="97">
        <f>'Mladí jazdci'!SR15</f>
        <v>0</v>
      </c>
      <c r="SS9" s="97">
        <f>'Mladí jazdci'!SS15</f>
        <v>0</v>
      </c>
      <c r="ST9" s="97">
        <f>'Mladí jazdci'!ST15</f>
        <v>0</v>
      </c>
      <c r="SU9" s="97">
        <f>'Mladí jazdci'!SU15</f>
        <v>0</v>
      </c>
      <c r="SV9" s="97">
        <f>'Mladí jazdci'!SV15</f>
        <v>0</v>
      </c>
      <c r="SW9" s="97">
        <f>'Mladí jazdci'!SW15</f>
        <v>0</v>
      </c>
      <c r="SX9" s="97">
        <f>'Mladí jazdci'!SX15</f>
        <v>0</v>
      </c>
      <c r="SY9" s="97">
        <f>'Mladí jazdci'!SY15</f>
        <v>0</v>
      </c>
      <c r="SZ9" s="97">
        <f>'Mladí jazdci'!SZ15</f>
        <v>0</v>
      </c>
      <c r="TA9" s="97">
        <f>'Mladí jazdci'!TA15</f>
        <v>0</v>
      </c>
      <c r="TB9" s="97">
        <f>'Mladí jazdci'!TB15</f>
        <v>0</v>
      </c>
    </row>
    <row r="10" spans="1:522" s="1" customFormat="1" ht="18" customHeight="1" x14ac:dyDescent="0.2">
      <c r="A10" s="12">
        <v>2</v>
      </c>
      <c r="B10" s="11" t="s">
        <v>136</v>
      </c>
      <c r="E10" s="59" t="s">
        <v>65</v>
      </c>
      <c r="F10" s="1">
        <v>7365</v>
      </c>
      <c r="G10" s="9" t="s">
        <v>96</v>
      </c>
      <c r="H10" s="4" t="s">
        <v>42</v>
      </c>
      <c r="I10" s="1">
        <f>SUM(K10:TB10)</f>
        <v>78</v>
      </c>
      <c r="J10" s="12">
        <f>Tabuľka3[[#This Row],[Stĺpec9]]</f>
        <v>78</v>
      </c>
      <c r="K10" s="97">
        <f>'Mladí jazdci'!K10</f>
        <v>0</v>
      </c>
      <c r="L10" s="97">
        <f>'Mladí jazdci'!L10</f>
        <v>0</v>
      </c>
      <c r="M10" s="97">
        <f>'Mladí jazdci'!M10</f>
        <v>0</v>
      </c>
      <c r="N10" s="97">
        <f>'Mladí jazdci'!N10</f>
        <v>0</v>
      </c>
      <c r="O10" s="97">
        <f>'Mladí jazdci'!O10</f>
        <v>0</v>
      </c>
      <c r="P10" s="97">
        <f>'Mladí jazdci'!P10</f>
        <v>0</v>
      </c>
      <c r="Q10" s="97">
        <f>'Mladí jazdci'!Q10</f>
        <v>0</v>
      </c>
      <c r="R10" s="97">
        <f>'Mladí jazdci'!R10</f>
        <v>0</v>
      </c>
      <c r="S10" s="97">
        <f>'Mladí jazdci'!S10</f>
        <v>0</v>
      </c>
      <c r="T10" s="97">
        <f>'Mladí jazdci'!T10</f>
        <v>0</v>
      </c>
      <c r="U10" s="97">
        <f>'Mladí jazdci'!U10</f>
        <v>0</v>
      </c>
      <c r="V10" s="97">
        <f>'Mladí jazdci'!V10</f>
        <v>0</v>
      </c>
      <c r="W10" s="97">
        <f>'Mladí jazdci'!W10</f>
        <v>0</v>
      </c>
      <c r="X10" s="97">
        <f>'Mladí jazdci'!X10</f>
        <v>0</v>
      </c>
      <c r="Y10" s="97">
        <f>'Mladí jazdci'!Y10</f>
        <v>0</v>
      </c>
      <c r="Z10" s="97">
        <f>'Mladí jazdci'!Z10</f>
        <v>0</v>
      </c>
      <c r="AA10" s="97">
        <f>'Mladí jazdci'!AA10</f>
        <v>0</v>
      </c>
      <c r="AB10" s="97">
        <f>'Mladí jazdci'!AB10</f>
        <v>0</v>
      </c>
      <c r="AC10" s="97">
        <f>'Mladí jazdci'!AC10</f>
        <v>0</v>
      </c>
      <c r="AD10" s="97">
        <f>'Mladí jazdci'!AD10</f>
        <v>0</v>
      </c>
      <c r="AE10" s="97">
        <f>'Mladí jazdci'!AE10</f>
        <v>0</v>
      </c>
      <c r="AF10" s="97">
        <f>'Mladí jazdci'!AF10</f>
        <v>0</v>
      </c>
      <c r="AG10" s="97">
        <f>'Mladí jazdci'!AG10</f>
        <v>0</v>
      </c>
      <c r="AH10" s="97">
        <f>'Mladí jazdci'!AH10</f>
        <v>0</v>
      </c>
      <c r="AI10" s="97">
        <f>'Mladí jazdci'!AI10</f>
        <v>0</v>
      </c>
      <c r="AJ10" s="97">
        <f>'Mladí jazdci'!AJ10</f>
        <v>0</v>
      </c>
      <c r="AK10" s="97">
        <f>'Mladí jazdci'!AK10</f>
        <v>0</v>
      </c>
      <c r="AL10" s="97">
        <f>'Mladí jazdci'!AL10</f>
        <v>0</v>
      </c>
      <c r="AM10" s="97">
        <f>'Mladí jazdci'!AM10</f>
        <v>0</v>
      </c>
      <c r="AN10" s="97">
        <f>'Mladí jazdci'!AN10</f>
        <v>0</v>
      </c>
      <c r="AO10" s="97">
        <f>'Mladí jazdci'!AO10</f>
        <v>0</v>
      </c>
      <c r="AP10" s="97">
        <f>'Mladí jazdci'!AP10</f>
        <v>0</v>
      </c>
      <c r="AQ10" s="97">
        <f>'Mladí jazdci'!AQ10</f>
        <v>0</v>
      </c>
      <c r="AR10" s="97">
        <f>'Mladí jazdci'!AR10</f>
        <v>0</v>
      </c>
      <c r="AS10" s="97">
        <f>'Mladí jazdci'!AS10</f>
        <v>0</v>
      </c>
      <c r="AT10" s="97">
        <f>'Mladí jazdci'!AT10</f>
        <v>0</v>
      </c>
      <c r="AU10" s="97">
        <f>'Mladí jazdci'!AU10</f>
        <v>0</v>
      </c>
      <c r="AV10" s="97">
        <f>'Mladí jazdci'!AV10</f>
        <v>0</v>
      </c>
      <c r="AW10" s="97">
        <f>'Mladí jazdci'!AW10</f>
        <v>0</v>
      </c>
      <c r="AX10" s="97">
        <f>'Mladí jazdci'!AX10</f>
        <v>0</v>
      </c>
      <c r="AY10" s="97">
        <f>'Mladí jazdci'!AY10</f>
        <v>0</v>
      </c>
      <c r="AZ10" s="97">
        <f>'Mladí jazdci'!AZ10</f>
        <v>0</v>
      </c>
      <c r="BA10" s="97">
        <f>'Mladí jazdci'!BA10</f>
        <v>0</v>
      </c>
      <c r="BB10" s="97">
        <f>'Mladí jazdci'!BB10</f>
        <v>0</v>
      </c>
      <c r="BC10" s="97">
        <f>'Mladí jazdci'!BC10</f>
        <v>24</v>
      </c>
      <c r="BD10" s="97">
        <f>'Mladí jazdci'!BD10</f>
        <v>28.5</v>
      </c>
      <c r="BE10" s="97">
        <f>'Mladí jazdci'!BE10</f>
        <v>0</v>
      </c>
      <c r="BF10" s="97">
        <f>'Mladí jazdci'!BF10</f>
        <v>0</v>
      </c>
      <c r="BG10" s="97">
        <f>'Mladí jazdci'!BG10</f>
        <v>25.5</v>
      </c>
      <c r="BH10" s="97">
        <f>'Mladí jazdci'!BH10</f>
        <v>0</v>
      </c>
      <c r="BI10" s="97">
        <f>'Mladí jazdci'!BI10</f>
        <v>0</v>
      </c>
      <c r="BJ10" s="97">
        <f>'Mladí jazdci'!BJ10</f>
        <v>0</v>
      </c>
      <c r="BK10" s="97">
        <f>'Mladí jazdci'!BK10</f>
        <v>0</v>
      </c>
      <c r="BL10" s="97">
        <f>'Mladí jazdci'!BL10</f>
        <v>0</v>
      </c>
      <c r="BM10" s="97">
        <f>'Mladí jazdci'!BM10</f>
        <v>0</v>
      </c>
      <c r="BN10" s="97">
        <f>'Mladí jazdci'!BN10</f>
        <v>0</v>
      </c>
      <c r="BO10" s="97">
        <f>'Mladí jazdci'!BO10</f>
        <v>0</v>
      </c>
      <c r="BP10" s="97">
        <f>'Mladí jazdci'!BP10</f>
        <v>0</v>
      </c>
      <c r="BQ10" s="97">
        <f>'Mladí jazdci'!BQ10</f>
        <v>0</v>
      </c>
      <c r="BR10" s="97">
        <f>'Mladí jazdci'!BR10</f>
        <v>0</v>
      </c>
      <c r="BS10" s="97">
        <f>'Mladí jazdci'!BS10</f>
        <v>0</v>
      </c>
      <c r="BT10" s="97">
        <f>'Mladí jazdci'!BT10</f>
        <v>0</v>
      </c>
      <c r="BU10" s="97">
        <f>'Mladí jazdci'!BU10</f>
        <v>0</v>
      </c>
      <c r="BV10" s="97">
        <f>'Mladí jazdci'!BV10</f>
        <v>0</v>
      </c>
      <c r="BW10" s="97">
        <f>'Mladí jazdci'!BW10</f>
        <v>0</v>
      </c>
      <c r="BX10" s="97">
        <f>'Mladí jazdci'!BX10</f>
        <v>0</v>
      </c>
      <c r="BY10" s="97">
        <f>'Mladí jazdci'!BY10</f>
        <v>0</v>
      </c>
      <c r="BZ10" s="97">
        <f>'Mladí jazdci'!BZ10</f>
        <v>0</v>
      </c>
      <c r="CA10" s="97">
        <f>'Mladí jazdci'!CA10</f>
        <v>0</v>
      </c>
      <c r="CB10" s="97">
        <f>'Mladí jazdci'!CB10</f>
        <v>0</v>
      </c>
      <c r="CC10" s="97">
        <f>'Mladí jazdci'!CC10</f>
        <v>0</v>
      </c>
      <c r="CD10" s="97">
        <f>'Mladí jazdci'!CD10</f>
        <v>0</v>
      </c>
      <c r="CE10" s="97">
        <f>'Mladí jazdci'!CE10</f>
        <v>0</v>
      </c>
      <c r="CF10" s="97">
        <f>'Mladí jazdci'!CF10</f>
        <v>0</v>
      </c>
      <c r="CG10" s="97">
        <f>'Mladí jazdci'!CG10</f>
        <v>0</v>
      </c>
      <c r="CH10" s="97">
        <f>'Mladí jazdci'!CH10</f>
        <v>0</v>
      </c>
      <c r="CI10" s="97">
        <f>'Mladí jazdci'!CI10</f>
        <v>0</v>
      </c>
      <c r="CJ10" s="97">
        <f>'Mladí jazdci'!CJ10</f>
        <v>0</v>
      </c>
      <c r="CK10" s="97">
        <f>'Mladí jazdci'!CK10</f>
        <v>0</v>
      </c>
      <c r="CL10" s="97">
        <f>'Mladí jazdci'!CL10</f>
        <v>0</v>
      </c>
      <c r="CM10" s="97">
        <f>'Mladí jazdci'!CM10</f>
        <v>0</v>
      </c>
      <c r="CN10" s="97">
        <f>'Mladí jazdci'!CN10</f>
        <v>0</v>
      </c>
      <c r="CO10" s="97">
        <f>'Mladí jazdci'!CO10</f>
        <v>0</v>
      </c>
      <c r="CP10" s="97">
        <f>'Mladí jazdci'!CP10</f>
        <v>0</v>
      </c>
      <c r="CQ10" s="97">
        <f>'Mladí jazdci'!CQ10</f>
        <v>0</v>
      </c>
      <c r="CR10" s="97">
        <f>'Mladí jazdci'!CR10</f>
        <v>0</v>
      </c>
      <c r="CS10" s="97">
        <f>'Mladí jazdci'!CS10</f>
        <v>0</v>
      </c>
      <c r="CT10" s="97">
        <f>'Mladí jazdci'!CT10</f>
        <v>0</v>
      </c>
      <c r="CU10" s="97">
        <f>'Mladí jazdci'!CU10</f>
        <v>0</v>
      </c>
      <c r="CV10" s="97">
        <f>'Mladí jazdci'!CV10</f>
        <v>0</v>
      </c>
      <c r="CW10" s="97">
        <f>'Mladí jazdci'!CW10</f>
        <v>0</v>
      </c>
      <c r="CX10" s="97">
        <f>'Mladí jazdci'!CX10</f>
        <v>0</v>
      </c>
      <c r="CY10" s="97">
        <f>'Mladí jazdci'!CY10</f>
        <v>0</v>
      </c>
      <c r="CZ10" s="97">
        <f>'Mladí jazdci'!CZ10</f>
        <v>0</v>
      </c>
      <c r="DA10" s="97">
        <f>'Mladí jazdci'!DA10</f>
        <v>0</v>
      </c>
      <c r="DB10" s="97">
        <f>'Mladí jazdci'!DB10</f>
        <v>0</v>
      </c>
      <c r="DC10" s="97">
        <f>'Mladí jazdci'!DC10</f>
        <v>0</v>
      </c>
      <c r="DD10" s="97">
        <f>'Mladí jazdci'!DD10</f>
        <v>0</v>
      </c>
      <c r="DE10" s="97">
        <f>'Mladí jazdci'!DE10</f>
        <v>0</v>
      </c>
      <c r="DF10" s="97">
        <f>'Mladí jazdci'!DF10</f>
        <v>0</v>
      </c>
      <c r="DG10" s="97">
        <f>'Mladí jazdci'!DG10</f>
        <v>0</v>
      </c>
      <c r="DH10" s="97">
        <f>'Mladí jazdci'!DH10</f>
        <v>0</v>
      </c>
      <c r="DI10" s="97">
        <f>'Mladí jazdci'!DI10</f>
        <v>0</v>
      </c>
      <c r="DJ10" s="97">
        <f>'Mladí jazdci'!DJ10</f>
        <v>0</v>
      </c>
      <c r="DK10" s="97">
        <f>'Mladí jazdci'!DK10</f>
        <v>0</v>
      </c>
      <c r="DL10" s="97">
        <f>'Mladí jazdci'!DL10</f>
        <v>0</v>
      </c>
      <c r="DM10" s="97">
        <f>'Mladí jazdci'!DM10</f>
        <v>0</v>
      </c>
      <c r="DN10" s="97">
        <f>'Mladí jazdci'!DN10</f>
        <v>0</v>
      </c>
      <c r="DO10" s="97">
        <f>'Mladí jazdci'!DO10</f>
        <v>0</v>
      </c>
      <c r="DP10" s="97">
        <f>'Mladí jazdci'!DP10</f>
        <v>0</v>
      </c>
      <c r="DQ10" s="97">
        <f>'Mladí jazdci'!DQ10</f>
        <v>0</v>
      </c>
      <c r="DR10" s="97">
        <f>'Mladí jazdci'!DR10</f>
        <v>0</v>
      </c>
      <c r="DS10" s="97">
        <f>'Mladí jazdci'!DS10</f>
        <v>0</v>
      </c>
      <c r="DT10" s="97">
        <f>'Mladí jazdci'!DT10</f>
        <v>0</v>
      </c>
      <c r="DU10" s="97">
        <f>'Mladí jazdci'!DU10</f>
        <v>0</v>
      </c>
      <c r="DV10" s="97">
        <f>'Mladí jazdci'!DV10</f>
        <v>0</v>
      </c>
      <c r="DW10" s="97">
        <f>'Mladí jazdci'!DW10</f>
        <v>0</v>
      </c>
      <c r="DX10" s="97">
        <f>'Mladí jazdci'!DX10</f>
        <v>0</v>
      </c>
      <c r="DY10" s="97">
        <f>'Mladí jazdci'!DY10</f>
        <v>0</v>
      </c>
      <c r="DZ10" s="97">
        <f>'Mladí jazdci'!DZ10</f>
        <v>0</v>
      </c>
      <c r="EA10" s="97">
        <f>'Mladí jazdci'!EA10</f>
        <v>0</v>
      </c>
      <c r="EB10" s="97">
        <f>'Mladí jazdci'!EB10</f>
        <v>0</v>
      </c>
      <c r="EC10" s="97">
        <f>'Mladí jazdci'!EC10</f>
        <v>0</v>
      </c>
      <c r="ED10" s="97">
        <f>'Mladí jazdci'!ED10</f>
        <v>0</v>
      </c>
      <c r="EE10" s="97">
        <f>'Mladí jazdci'!EE10</f>
        <v>0</v>
      </c>
      <c r="EF10" s="97">
        <f>'Mladí jazdci'!EF10</f>
        <v>0</v>
      </c>
      <c r="EG10" s="97">
        <f>'Mladí jazdci'!EG10</f>
        <v>0</v>
      </c>
      <c r="EH10" s="97">
        <f>'Mladí jazdci'!EH10</f>
        <v>0</v>
      </c>
      <c r="EI10" s="97">
        <f>'Mladí jazdci'!EI10</f>
        <v>0</v>
      </c>
      <c r="EJ10" s="97">
        <f>'Mladí jazdci'!EJ10</f>
        <v>0</v>
      </c>
      <c r="EK10" s="97">
        <f>'Mladí jazdci'!EK10</f>
        <v>0</v>
      </c>
      <c r="EL10" s="97">
        <f>'Mladí jazdci'!EL10</f>
        <v>0</v>
      </c>
      <c r="EM10" s="97">
        <f>'Mladí jazdci'!EM10</f>
        <v>0</v>
      </c>
      <c r="EN10" s="97">
        <f>'Mladí jazdci'!EN10</f>
        <v>0</v>
      </c>
      <c r="EO10" s="97">
        <f>'Mladí jazdci'!EO10</f>
        <v>0</v>
      </c>
      <c r="EP10" s="97">
        <f>'Mladí jazdci'!EP10</f>
        <v>0</v>
      </c>
      <c r="EQ10" s="97">
        <f>'Mladí jazdci'!EQ10</f>
        <v>0</v>
      </c>
      <c r="ER10" s="97">
        <f>'Mladí jazdci'!ER10</f>
        <v>0</v>
      </c>
      <c r="ES10" s="97">
        <f>'Mladí jazdci'!ES10</f>
        <v>0</v>
      </c>
      <c r="ET10" s="97">
        <f>'Mladí jazdci'!ET10</f>
        <v>0</v>
      </c>
      <c r="EU10" s="97">
        <f>'Mladí jazdci'!EU10</f>
        <v>0</v>
      </c>
      <c r="EV10" s="97">
        <f>'Mladí jazdci'!EV10</f>
        <v>0</v>
      </c>
      <c r="EW10" s="97">
        <f>'Mladí jazdci'!EW10</f>
        <v>0</v>
      </c>
      <c r="EX10" s="97">
        <f>'Mladí jazdci'!EX10</f>
        <v>0</v>
      </c>
      <c r="EY10" s="97">
        <f>'Mladí jazdci'!EY10</f>
        <v>0</v>
      </c>
      <c r="EZ10" s="97">
        <f>'Mladí jazdci'!EZ10</f>
        <v>0</v>
      </c>
      <c r="FA10" s="97">
        <f>'Mladí jazdci'!FA10</f>
        <v>0</v>
      </c>
      <c r="FB10" s="97">
        <f>'Mladí jazdci'!FB10</f>
        <v>0</v>
      </c>
      <c r="FC10" s="97">
        <f>'Mladí jazdci'!FC10</f>
        <v>0</v>
      </c>
      <c r="FD10" s="97">
        <f>'Mladí jazdci'!FD10</f>
        <v>0</v>
      </c>
      <c r="FE10" s="97">
        <f>'Mladí jazdci'!FE10</f>
        <v>0</v>
      </c>
      <c r="FF10" s="97">
        <f>'Mladí jazdci'!FF10</f>
        <v>0</v>
      </c>
      <c r="FG10" s="97">
        <f>'Mladí jazdci'!FG10</f>
        <v>0</v>
      </c>
      <c r="FH10" s="97">
        <f>'Mladí jazdci'!FH10</f>
        <v>0</v>
      </c>
      <c r="FI10" s="97">
        <f>'Mladí jazdci'!FI10</f>
        <v>0</v>
      </c>
      <c r="FJ10" s="97">
        <f>'Mladí jazdci'!FJ10</f>
        <v>0</v>
      </c>
      <c r="FK10" s="97">
        <f>'Mladí jazdci'!FK10</f>
        <v>0</v>
      </c>
      <c r="FL10" s="97">
        <f>'Mladí jazdci'!FL10</f>
        <v>0</v>
      </c>
      <c r="FM10" s="97">
        <f>'Mladí jazdci'!FM10</f>
        <v>0</v>
      </c>
      <c r="FN10" s="97">
        <f>'Mladí jazdci'!FN10</f>
        <v>0</v>
      </c>
      <c r="FO10" s="97">
        <f>'Mladí jazdci'!FO10</f>
        <v>0</v>
      </c>
      <c r="FP10" s="97">
        <f>'Mladí jazdci'!FP10</f>
        <v>0</v>
      </c>
      <c r="FQ10" s="97">
        <f>'Mladí jazdci'!FQ10</f>
        <v>0</v>
      </c>
      <c r="FR10" s="97">
        <f>'Mladí jazdci'!FR10</f>
        <v>0</v>
      </c>
      <c r="FS10" s="97">
        <f>'Mladí jazdci'!FS10</f>
        <v>0</v>
      </c>
      <c r="FT10" s="97">
        <f>'Mladí jazdci'!FT10</f>
        <v>0</v>
      </c>
      <c r="FU10" s="97">
        <f>'Mladí jazdci'!FU10</f>
        <v>0</v>
      </c>
      <c r="FV10" s="97">
        <f>'Mladí jazdci'!FV10</f>
        <v>0</v>
      </c>
      <c r="FW10" s="97">
        <f>'Mladí jazdci'!FW10</f>
        <v>0</v>
      </c>
      <c r="FX10" s="97">
        <f>'Mladí jazdci'!FX10</f>
        <v>0</v>
      </c>
      <c r="FY10" s="97">
        <f>'Mladí jazdci'!FY10</f>
        <v>0</v>
      </c>
      <c r="FZ10" s="97">
        <f>'Mladí jazdci'!FZ10</f>
        <v>0</v>
      </c>
      <c r="GA10" s="97">
        <f>'Mladí jazdci'!GA10</f>
        <v>0</v>
      </c>
      <c r="GB10" s="97">
        <f>'Mladí jazdci'!GB10</f>
        <v>0</v>
      </c>
      <c r="GC10" s="97">
        <f>'Mladí jazdci'!GC10</f>
        <v>0</v>
      </c>
      <c r="GD10" s="97">
        <f>'Mladí jazdci'!GD10</f>
        <v>0</v>
      </c>
      <c r="GE10" s="97">
        <f>'Mladí jazdci'!GE10</f>
        <v>0</v>
      </c>
      <c r="GF10" s="97">
        <f>'Mladí jazdci'!GF10</f>
        <v>0</v>
      </c>
      <c r="GG10" s="97">
        <f>'Mladí jazdci'!GG10</f>
        <v>0</v>
      </c>
      <c r="GH10" s="97">
        <f>'Mladí jazdci'!GH10</f>
        <v>0</v>
      </c>
      <c r="GI10" s="97">
        <f>'Mladí jazdci'!GI10</f>
        <v>0</v>
      </c>
      <c r="GJ10" s="97">
        <f>'Mladí jazdci'!GJ10</f>
        <v>0</v>
      </c>
      <c r="GK10" s="97">
        <f>'Mladí jazdci'!GK10</f>
        <v>0</v>
      </c>
      <c r="GL10" s="97">
        <f>'Mladí jazdci'!GL10</f>
        <v>0</v>
      </c>
      <c r="GM10" s="97">
        <f>'Mladí jazdci'!GM10</f>
        <v>0</v>
      </c>
      <c r="GN10" s="97">
        <f>'Mladí jazdci'!GN10</f>
        <v>0</v>
      </c>
      <c r="GO10" s="97">
        <f>'Mladí jazdci'!GO10</f>
        <v>0</v>
      </c>
      <c r="GP10" s="97">
        <f>'Mladí jazdci'!GP10</f>
        <v>0</v>
      </c>
      <c r="GQ10" s="97">
        <f>'Mladí jazdci'!GQ10</f>
        <v>0</v>
      </c>
      <c r="GR10" s="97">
        <f>'Mladí jazdci'!GR10</f>
        <v>0</v>
      </c>
      <c r="GS10" s="97">
        <f>'Mladí jazdci'!GS10</f>
        <v>0</v>
      </c>
      <c r="GT10" s="97">
        <f>'Mladí jazdci'!GT10</f>
        <v>0</v>
      </c>
      <c r="GU10" s="97">
        <f>'Mladí jazdci'!GU10</f>
        <v>0</v>
      </c>
      <c r="GV10" s="97">
        <f>'Mladí jazdci'!GV10</f>
        <v>0</v>
      </c>
      <c r="GW10" s="97">
        <f>'Mladí jazdci'!GW10</f>
        <v>0</v>
      </c>
      <c r="GX10" s="97">
        <f>'Mladí jazdci'!GX10</f>
        <v>0</v>
      </c>
      <c r="GY10" s="97">
        <f>'Mladí jazdci'!GY10</f>
        <v>0</v>
      </c>
      <c r="GZ10" s="97">
        <f>'Mladí jazdci'!GZ10</f>
        <v>0</v>
      </c>
      <c r="HA10" s="97">
        <f>'Mladí jazdci'!HA10</f>
        <v>0</v>
      </c>
      <c r="HB10" s="97">
        <f>'Mladí jazdci'!HB10</f>
        <v>0</v>
      </c>
      <c r="HC10" s="97">
        <f>'Mladí jazdci'!HC10</f>
        <v>0</v>
      </c>
      <c r="HD10" s="97">
        <f>'Mladí jazdci'!HD10</f>
        <v>0</v>
      </c>
      <c r="HE10" s="97">
        <f>'Mladí jazdci'!HE10</f>
        <v>0</v>
      </c>
      <c r="HF10" s="97">
        <f>'Mladí jazdci'!HF10</f>
        <v>0</v>
      </c>
      <c r="HG10" s="97">
        <f>'Mladí jazdci'!HG10</f>
        <v>0</v>
      </c>
      <c r="HH10" s="97">
        <f>'Mladí jazdci'!HH10</f>
        <v>0</v>
      </c>
      <c r="HI10" s="97">
        <f>'Mladí jazdci'!HI10</f>
        <v>0</v>
      </c>
      <c r="HJ10" s="97">
        <f>'Mladí jazdci'!HJ10</f>
        <v>0</v>
      </c>
      <c r="HK10" s="97">
        <f>'Mladí jazdci'!HK10</f>
        <v>0</v>
      </c>
      <c r="HL10" s="97">
        <f>'Mladí jazdci'!HL10</f>
        <v>0</v>
      </c>
      <c r="HM10" s="97">
        <f>'Mladí jazdci'!HM10</f>
        <v>0</v>
      </c>
      <c r="HN10" s="97">
        <f>'Mladí jazdci'!HN10</f>
        <v>0</v>
      </c>
      <c r="HO10" s="97">
        <f>'Mladí jazdci'!HO10</f>
        <v>0</v>
      </c>
      <c r="HP10" s="97">
        <f>'Mladí jazdci'!HP10</f>
        <v>0</v>
      </c>
      <c r="HQ10" s="97">
        <f>'Mladí jazdci'!HQ10</f>
        <v>0</v>
      </c>
      <c r="HR10" s="97">
        <f>'Mladí jazdci'!HR10</f>
        <v>0</v>
      </c>
      <c r="HS10" s="97">
        <f>'Mladí jazdci'!HS10</f>
        <v>0</v>
      </c>
      <c r="HT10" s="97">
        <f>'Mladí jazdci'!HT10</f>
        <v>0</v>
      </c>
      <c r="HU10" s="97">
        <f>'Mladí jazdci'!HU10</f>
        <v>0</v>
      </c>
      <c r="HV10" s="97">
        <f>'Mladí jazdci'!HV10</f>
        <v>0</v>
      </c>
      <c r="HW10" s="97">
        <f>'Mladí jazdci'!HW10</f>
        <v>0</v>
      </c>
      <c r="HX10" s="97">
        <f>'Mladí jazdci'!HX10</f>
        <v>0</v>
      </c>
      <c r="HY10" s="97">
        <f>'Mladí jazdci'!HY10</f>
        <v>0</v>
      </c>
      <c r="HZ10" s="97">
        <f>'Mladí jazdci'!HZ10</f>
        <v>0</v>
      </c>
      <c r="IA10" s="97">
        <f>'Mladí jazdci'!IA10</f>
        <v>0</v>
      </c>
      <c r="IB10" s="97">
        <f>'Mladí jazdci'!IB10</f>
        <v>0</v>
      </c>
      <c r="IC10" s="97">
        <f>'Mladí jazdci'!IC10</f>
        <v>0</v>
      </c>
      <c r="ID10" s="97">
        <f>'Mladí jazdci'!ID10</f>
        <v>0</v>
      </c>
      <c r="IE10" s="97">
        <f>'Mladí jazdci'!IE10</f>
        <v>0</v>
      </c>
      <c r="IF10" s="97">
        <f>'Mladí jazdci'!IF10</f>
        <v>0</v>
      </c>
      <c r="IG10" s="97">
        <f>'Mladí jazdci'!IG10</f>
        <v>0</v>
      </c>
      <c r="IH10" s="97">
        <f>'Mladí jazdci'!IH10</f>
        <v>0</v>
      </c>
      <c r="II10" s="97">
        <f>'Mladí jazdci'!II10</f>
        <v>0</v>
      </c>
      <c r="IJ10" s="97">
        <f>'Mladí jazdci'!IJ10</f>
        <v>0</v>
      </c>
      <c r="IK10" s="97">
        <f>'Mladí jazdci'!IK10</f>
        <v>0</v>
      </c>
      <c r="IL10" s="97">
        <f>'Mladí jazdci'!IL10</f>
        <v>0</v>
      </c>
      <c r="IM10" s="97">
        <f>'Mladí jazdci'!IM10</f>
        <v>0</v>
      </c>
      <c r="IN10" s="97">
        <f>'Mladí jazdci'!IN10</f>
        <v>0</v>
      </c>
      <c r="IO10" s="97">
        <f>'Mladí jazdci'!IO10</f>
        <v>0</v>
      </c>
      <c r="IP10" s="97">
        <f>'Mladí jazdci'!IP10</f>
        <v>0</v>
      </c>
      <c r="IQ10" s="97">
        <f>'Mladí jazdci'!IQ10</f>
        <v>0</v>
      </c>
      <c r="IR10" s="97">
        <f>'Mladí jazdci'!IR10</f>
        <v>0</v>
      </c>
      <c r="IS10" s="97">
        <f>'Mladí jazdci'!IS10</f>
        <v>0</v>
      </c>
      <c r="IT10" s="97">
        <f>'Mladí jazdci'!IT10</f>
        <v>0</v>
      </c>
      <c r="IU10" s="97">
        <f>'Mladí jazdci'!IU10</f>
        <v>0</v>
      </c>
      <c r="IV10" s="97">
        <f>'Mladí jazdci'!IV10</f>
        <v>0</v>
      </c>
      <c r="IW10" s="97">
        <f>'Mladí jazdci'!IW10</f>
        <v>0</v>
      </c>
      <c r="IX10" s="97">
        <f>'Mladí jazdci'!IX10</f>
        <v>0</v>
      </c>
      <c r="IY10" s="97">
        <f>'Mladí jazdci'!IY10</f>
        <v>0</v>
      </c>
      <c r="IZ10" s="97">
        <f>'Mladí jazdci'!IZ10</f>
        <v>0</v>
      </c>
      <c r="JA10" s="97">
        <f>'Mladí jazdci'!JA10</f>
        <v>0</v>
      </c>
      <c r="JB10" s="97">
        <f>'Mladí jazdci'!JB10</f>
        <v>0</v>
      </c>
      <c r="JC10" s="97">
        <f>'Mladí jazdci'!JC10</f>
        <v>0</v>
      </c>
      <c r="JD10" s="97">
        <f>'Mladí jazdci'!JD10</f>
        <v>0</v>
      </c>
      <c r="JE10" s="97">
        <f>'Mladí jazdci'!JE10</f>
        <v>0</v>
      </c>
      <c r="JF10" s="97">
        <f>'Mladí jazdci'!JF10</f>
        <v>0</v>
      </c>
      <c r="JG10" s="97">
        <f>'Mladí jazdci'!JG10</f>
        <v>0</v>
      </c>
      <c r="JH10" s="97">
        <f>'Mladí jazdci'!JH10</f>
        <v>0</v>
      </c>
      <c r="JI10" s="97">
        <f>'Mladí jazdci'!JI10</f>
        <v>0</v>
      </c>
      <c r="JJ10" s="97">
        <f>'Mladí jazdci'!JJ10</f>
        <v>0</v>
      </c>
      <c r="JK10" s="97">
        <f>'Mladí jazdci'!JK10</f>
        <v>0</v>
      </c>
      <c r="JL10" s="97">
        <f>'Mladí jazdci'!JL10</f>
        <v>0</v>
      </c>
      <c r="JM10" s="97">
        <f>'Mladí jazdci'!JM10</f>
        <v>0</v>
      </c>
      <c r="JN10" s="97">
        <f>'Mladí jazdci'!JN10</f>
        <v>0</v>
      </c>
      <c r="JO10" s="97">
        <f>'Mladí jazdci'!JO10</f>
        <v>0</v>
      </c>
      <c r="JP10" s="97">
        <f>'Mladí jazdci'!JP10</f>
        <v>0</v>
      </c>
      <c r="JQ10" s="97">
        <f>'Mladí jazdci'!JQ10</f>
        <v>0</v>
      </c>
      <c r="JR10" s="97">
        <f>'Mladí jazdci'!JR10</f>
        <v>0</v>
      </c>
      <c r="JS10" s="97">
        <f>'Mladí jazdci'!JS10</f>
        <v>0</v>
      </c>
      <c r="JT10" s="97">
        <f>'Mladí jazdci'!JT10</f>
        <v>0</v>
      </c>
      <c r="JU10" s="97">
        <f>'Mladí jazdci'!JU10</f>
        <v>0</v>
      </c>
      <c r="JV10" s="97">
        <f>'Mladí jazdci'!JV10</f>
        <v>0</v>
      </c>
      <c r="JW10" s="97">
        <f>'Mladí jazdci'!JW10</f>
        <v>0</v>
      </c>
      <c r="JX10" s="97">
        <f>'Mladí jazdci'!JX10</f>
        <v>0</v>
      </c>
      <c r="JY10" s="97">
        <f>'Mladí jazdci'!JY10</f>
        <v>0</v>
      </c>
      <c r="JZ10" s="97">
        <f>'Mladí jazdci'!JZ10</f>
        <v>0</v>
      </c>
      <c r="KA10" s="97">
        <f>'Mladí jazdci'!KA10</f>
        <v>0</v>
      </c>
      <c r="KB10" s="97">
        <f>'Mladí jazdci'!KB10</f>
        <v>0</v>
      </c>
      <c r="KC10" s="97">
        <f>'Mladí jazdci'!KC10</f>
        <v>0</v>
      </c>
      <c r="KD10" s="97">
        <f>'Mladí jazdci'!KD10</f>
        <v>0</v>
      </c>
      <c r="KE10" s="97">
        <f>'Mladí jazdci'!KE10</f>
        <v>0</v>
      </c>
      <c r="KF10" s="97">
        <f>'Mladí jazdci'!KF10</f>
        <v>0</v>
      </c>
      <c r="KG10" s="97">
        <f>'Mladí jazdci'!KG10</f>
        <v>0</v>
      </c>
      <c r="KH10" s="97">
        <f>'Mladí jazdci'!KH10</f>
        <v>0</v>
      </c>
      <c r="KI10" s="97">
        <f>'Mladí jazdci'!KI10</f>
        <v>0</v>
      </c>
      <c r="KJ10" s="97">
        <f>'Mladí jazdci'!KJ10</f>
        <v>0</v>
      </c>
      <c r="KK10" s="97">
        <f>'Mladí jazdci'!KK10</f>
        <v>0</v>
      </c>
      <c r="KL10" s="97">
        <f>'Mladí jazdci'!KL10</f>
        <v>0</v>
      </c>
      <c r="KM10" s="97">
        <f>'Mladí jazdci'!KM10</f>
        <v>0</v>
      </c>
      <c r="KN10" s="97">
        <f>'Mladí jazdci'!KN10</f>
        <v>0</v>
      </c>
      <c r="KO10" s="97">
        <f>'Mladí jazdci'!KO10</f>
        <v>0</v>
      </c>
      <c r="KP10" s="97">
        <f>'Mladí jazdci'!KP10</f>
        <v>0</v>
      </c>
      <c r="KQ10" s="97">
        <f>'Mladí jazdci'!KQ10</f>
        <v>0</v>
      </c>
      <c r="KR10" s="97">
        <f>'Mladí jazdci'!KR10</f>
        <v>0</v>
      </c>
      <c r="KS10" s="97">
        <f>'Mladí jazdci'!KS10</f>
        <v>0</v>
      </c>
      <c r="KT10" s="97">
        <f>'Mladí jazdci'!KT10</f>
        <v>0</v>
      </c>
      <c r="KU10" s="97">
        <f>'Mladí jazdci'!KU10</f>
        <v>0</v>
      </c>
      <c r="KV10" s="97">
        <f>'Mladí jazdci'!KV10</f>
        <v>0</v>
      </c>
      <c r="KW10" s="97">
        <f>'Mladí jazdci'!KW10</f>
        <v>0</v>
      </c>
      <c r="KX10" s="97">
        <f>'Mladí jazdci'!KX10</f>
        <v>0</v>
      </c>
      <c r="KY10" s="97">
        <f>'Mladí jazdci'!KY10</f>
        <v>0</v>
      </c>
      <c r="KZ10" s="97">
        <f>'Mladí jazdci'!KZ10</f>
        <v>0</v>
      </c>
      <c r="LA10" s="97">
        <f>'Mladí jazdci'!LA10</f>
        <v>0</v>
      </c>
      <c r="LB10" s="97">
        <f>'Mladí jazdci'!LB10</f>
        <v>0</v>
      </c>
      <c r="LC10" s="97">
        <f>'Mladí jazdci'!LC10</f>
        <v>0</v>
      </c>
      <c r="LD10" s="97">
        <f>'Mladí jazdci'!LD10</f>
        <v>0</v>
      </c>
      <c r="LE10" s="97">
        <f>'Mladí jazdci'!LE10</f>
        <v>0</v>
      </c>
      <c r="LF10" s="97">
        <f>'Mladí jazdci'!LF10</f>
        <v>0</v>
      </c>
      <c r="LG10" s="97">
        <f>'Mladí jazdci'!LG10</f>
        <v>0</v>
      </c>
      <c r="LH10" s="97">
        <f>'Mladí jazdci'!LH10</f>
        <v>0</v>
      </c>
      <c r="LI10" s="97">
        <f>'Mladí jazdci'!LI10</f>
        <v>0</v>
      </c>
      <c r="LJ10" s="97">
        <f>'Mladí jazdci'!LJ10</f>
        <v>0</v>
      </c>
      <c r="LK10" s="97">
        <f>'Mladí jazdci'!LK10</f>
        <v>0</v>
      </c>
      <c r="LL10" s="97">
        <f>'Mladí jazdci'!LL10</f>
        <v>0</v>
      </c>
      <c r="LM10" s="97">
        <f>'Mladí jazdci'!LM10</f>
        <v>0</v>
      </c>
      <c r="LN10" s="97">
        <f>'Mladí jazdci'!LN10</f>
        <v>0</v>
      </c>
      <c r="LO10" s="97">
        <f>'Mladí jazdci'!LO10</f>
        <v>0</v>
      </c>
      <c r="LP10" s="97">
        <f>'Mladí jazdci'!LP10</f>
        <v>0</v>
      </c>
      <c r="LQ10" s="97">
        <f>'Mladí jazdci'!LQ10</f>
        <v>0</v>
      </c>
      <c r="LR10" s="97">
        <f>'Mladí jazdci'!LR10</f>
        <v>0</v>
      </c>
      <c r="LS10" s="97">
        <f>'Mladí jazdci'!LS10</f>
        <v>0</v>
      </c>
      <c r="LT10" s="97">
        <f>'Mladí jazdci'!LT10</f>
        <v>0</v>
      </c>
      <c r="LU10" s="97">
        <f>'Mladí jazdci'!LU10</f>
        <v>0</v>
      </c>
      <c r="LV10" s="97">
        <f>'Mladí jazdci'!LV10</f>
        <v>0</v>
      </c>
      <c r="LW10" s="97">
        <f>'Mladí jazdci'!LW10</f>
        <v>0</v>
      </c>
      <c r="LX10" s="97">
        <f>'Mladí jazdci'!LX10</f>
        <v>0</v>
      </c>
      <c r="LY10" s="97">
        <f>'Mladí jazdci'!LY10</f>
        <v>0</v>
      </c>
      <c r="LZ10" s="97">
        <f>'Mladí jazdci'!LZ10</f>
        <v>0</v>
      </c>
      <c r="MA10" s="97">
        <f>'Mladí jazdci'!MA10</f>
        <v>0</v>
      </c>
      <c r="MB10" s="97">
        <f>'Mladí jazdci'!MB10</f>
        <v>0</v>
      </c>
      <c r="MC10" s="97">
        <f>'Mladí jazdci'!MC10</f>
        <v>0</v>
      </c>
      <c r="MD10" s="97">
        <f>'Mladí jazdci'!MD10</f>
        <v>0</v>
      </c>
      <c r="ME10" s="97">
        <f>'Mladí jazdci'!ME10</f>
        <v>0</v>
      </c>
      <c r="MF10" s="97">
        <f>'Mladí jazdci'!MF10</f>
        <v>0</v>
      </c>
      <c r="MG10" s="97">
        <f>'Mladí jazdci'!MG10</f>
        <v>0</v>
      </c>
      <c r="MH10" s="97">
        <f>'Mladí jazdci'!MH10</f>
        <v>0</v>
      </c>
      <c r="MI10" s="97">
        <f>'Mladí jazdci'!MI10</f>
        <v>0</v>
      </c>
      <c r="MJ10" s="97">
        <f>'Mladí jazdci'!MJ10</f>
        <v>0</v>
      </c>
      <c r="MK10" s="97">
        <f>'Mladí jazdci'!MK10</f>
        <v>0</v>
      </c>
      <c r="ML10" s="97">
        <f>'Mladí jazdci'!ML10</f>
        <v>0</v>
      </c>
      <c r="MM10" s="97">
        <f>'Mladí jazdci'!MM10</f>
        <v>0</v>
      </c>
      <c r="MN10" s="97">
        <f>'Mladí jazdci'!MN10</f>
        <v>0</v>
      </c>
      <c r="MO10" s="97">
        <f>'Mladí jazdci'!MO10</f>
        <v>0</v>
      </c>
      <c r="MP10" s="97">
        <f>'Mladí jazdci'!MP10</f>
        <v>0</v>
      </c>
      <c r="MQ10" s="97">
        <f>'Mladí jazdci'!MQ10</f>
        <v>0</v>
      </c>
      <c r="MR10" s="97">
        <f>'Mladí jazdci'!MR10</f>
        <v>0</v>
      </c>
      <c r="MS10" s="97">
        <f>'Mladí jazdci'!MS10</f>
        <v>0</v>
      </c>
      <c r="MT10" s="97">
        <f>'Mladí jazdci'!MT10</f>
        <v>0</v>
      </c>
      <c r="MU10" s="97">
        <f>'Mladí jazdci'!MU10</f>
        <v>0</v>
      </c>
      <c r="MV10" s="97">
        <f>'Mladí jazdci'!MV10</f>
        <v>0</v>
      </c>
      <c r="MW10" s="97">
        <f>'Mladí jazdci'!MW10</f>
        <v>0</v>
      </c>
      <c r="MX10" s="97">
        <f>'Mladí jazdci'!MX10</f>
        <v>0</v>
      </c>
      <c r="MY10" s="97">
        <f>'Mladí jazdci'!MY10</f>
        <v>0</v>
      </c>
      <c r="MZ10" s="97">
        <f>'Mladí jazdci'!MZ10</f>
        <v>0</v>
      </c>
      <c r="NA10" s="97">
        <f>'Mladí jazdci'!NA10</f>
        <v>0</v>
      </c>
      <c r="NB10" s="97">
        <f>'Mladí jazdci'!NB10</f>
        <v>0</v>
      </c>
      <c r="NC10" s="97">
        <f>'Mladí jazdci'!NC10</f>
        <v>0</v>
      </c>
      <c r="ND10" s="97">
        <f>'Mladí jazdci'!ND10</f>
        <v>0</v>
      </c>
      <c r="NE10" s="97">
        <f>'Mladí jazdci'!NE10</f>
        <v>0</v>
      </c>
      <c r="NF10" s="97">
        <f>'Mladí jazdci'!NF10</f>
        <v>0</v>
      </c>
      <c r="NG10" s="97">
        <f>'Mladí jazdci'!NG10</f>
        <v>0</v>
      </c>
      <c r="NH10" s="97">
        <f>'Mladí jazdci'!NH10</f>
        <v>0</v>
      </c>
      <c r="NI10" s="97">
        <f>'Mladí jazdci'!NI10</f>
        <v>0</v>
      </c>
      <c r="NJ10" s="97">
        <f>'Mladí jazdci'!NJ10</f>
        <v>0</v>
      </c>
      <c r="NK10" s="97">
        <f>'Mladí jazdci'!NK10</f>
        <v>0</v>
      </c>
      <c r="NL10" s="97">
        <f>'Mladí jazdci'!NL10</f>
        <v>0</v>
      </c>
      <c r="NM10" s="97">
        <f>'Mladí jazdci'!NM10</f>
        <v>0</v>
      </c>
      <c r="NN10" s="97">
        <f>'Mladí jazdci'!NN10</f>
        <v>0</v>
      </c>
      <c r="NO10" s="97">
        <f>'Mladí jazdci'!NO10</f>
        <v>0</v>
      </c>
      <c r="NP10" s="97">
        <f>'Mladí jazdci'!NP10</f>
        <v>0</v>
      </c>
      <c r="NQ10" s="97">
        <f>'Mladí jazdci'!NQ10</f>
        <v>0</v>
      </c>
      <c r="NR10" s="97">
        <f>'Mladí jazdci'!NR10</f>
        <v>0</v>
      </c>
      <c r="NS10" s="97">
        <f>'Mladí jazdci'!NS10</f>
        <v>0</v>
      </c>
      <c r="NT10" s="97">
        <f>'Mladí jazdci'!NT10</f>
        <v>0</v>
      </c>
      <c r="NU10" s="97">
        <f>'Mladí jazdci'!NU10</f>
        <v>0</v>
      </c>
      <c r="NV10" s="97">
        <f>'Mladí jazdci'!NV10</f>
        <v>0</v>
      </c>
      <c r="NW10" s="97">
        <f>'Mladí jazdci'!NW10</f>
        <v>0</v>
      </c>
      <c r="NX10" s="97">
        <f>'Mladí jazdci'!NX10</f>
        <v>0</v>
      </c>
      <c r="NY10" s="97">
        <f>'Mladí jazdci'!NY10</f>
        <v>0</v>
      </c>
      <c r="NZ10" s="97">
        <f>'Mladí jazdci'!NZ10</f>
        <v>0</v>
      </c>
      <c r="OA10" s="97">
        <f>'Mladí jazdci'!OA10</f>
        <v>0</v>
      </c>
      <c r="OB10" s="97">
        <f>'Mladí jazdci'!OB10</f>
        <v>0</v>
      </c>
      <c r="OC10" s="97">
        <f>'Mladí jazdci'!OC10</f>
        <v>0</v>
      </c>
      <c r="OD10" s="97">
        <f>'Mladí jazdci'!OD10</f>
        <v>0</v>
      </c>
      <c r="OE10" s="97">
        <f>'Mladí jazdci'!OE10</f>
        <v>0</v>
      </c>
      <c r="OF10" s="97">
        <f>'Mladí jazdci'!OF10</f>
        <v>0</v>
      </c>
      <c r="OG10" s="97">
        <f>'Mladí jazdci'!OG10</f>
        <v>0</v>
      </c>
      <c r="OH10" s="97">
        <f>'Mladí jazdci'!OH10</f>
        <v>0</v>
      </c>
      <c r="OI10" s="97">
        <f>'Mladí jazdci'!OI10</f>
        <v>0</v>
      </c>
      <c r="OJ10" s="97">
        <f>'Mladí jazdci'!OJ10</f>
        <v>0</v>
      </c>
      <c r="OK10" s="97">
        <f>'Mladí jazdci'!OK10</f>
        <v>0</v>
      </c>
      <c r="OL10" s="97">
        <f>'Mladí jazdci'!OL10</f>
        <v>0</v>
      </c>
      <c r="OM10" s="97">
        <f>'Mladí jazdci'!OM10</f>
        <v>0</v>
      </c>
      <c r="ON10" s="97">
        <f>'Mladí jazdci'!ON10</f>
        <v>0</v>
      </c>
      <c r="OO10" s="97">
        <f>'Mladí jazdci'!OO10</f>
        <v>0</v>
      </c>
      <c r="OP10" s="97">
        <f>'Mladí jazdci'!OP10</f>
        <v>0</v>
      </c>
      <c r="OQ10" s="97">
        <f>'Mladí jazdci'!OQ10</f>
        <v>0</v>
      </c>
      <c r="OR10" s="97">
        <f>'Mladí jazdci'!OR10</f>
        <v>0</v>
      </c>
      <c r="OS10" s="97">
        <f>'Mladí jazdci'!OS10</f>
        <v>0</v>
      </c>
      <c r="OT10" s="97">
        <f>'Mladí jazdci'!OT10</f>
        <v>0</v>
      </c>
      <c r="OU10" s="97">
        <f>'Mladí jazdci'!OU10</f>
        <v>0</v>
      </c>
      <c r="OV10" s="97">
        <f>'Mladí jazdci'!OV10</f>
        <v>0</v>
      </c>
      <c r="OW10" s="97">
        <f>'Mladí jazdci'!OW10</f>
        <v>0</v>
      </c>
      <c r="OX10" s="97">
        <f>'Mladí jazdci'!OX10</f>
        <v>0</v>
      </c>
      <c r="OY10" s="97">
        <f>'Mladí jazdci'!OY10</f>
        <v>0</v>
      </c>
      <c r="OZ10" s="97">
        <f>'Mladí jazdci'!OZ10</f>
        <v>0</v>
      </c>
      <c r="PA10" s="97">
        <f>'Mladí jazdci'!PA10</f>
        <v>0</v>
      </c>
      <c r="PB10" s="97">
        <f>'Mladí jazdci'!PB10</f>
        <v>0</v>
      </c>
      <c r="PC10" s="97">
        <f>'Mladí jazdci'!PC10</f>
        <v>0</v>
      </c>
      <c r="PD10" s="97">
        <f>'Mladí jazdci'!PD10</f>
        <v>0</v>
      </c>
      <c r="PE10" s="97">
        <f>'Mladí jazdci'!PE10</f>
        <v>0</v>
      </c>
      <c r="PF10" s="97">
        <f>'Mladí jazdci'!PF10</f>
        <v>0</v>
      </c>
      <c r="PG10" s="97">
        <f>'Mladí jazdci'!PG10</f>
        <v>0</v>
      </c>
      <c r="PH10" s="97">
        <f>'Mladí jazdci'!PH10</f>
        <v>0</v>
      </c>
      <c r="PI10" s="97">
        <f>'Mladí jazdci'!PI10</f>
        <v>0</v>
      </c>
      <c r="PJ10" s="97">
        <f>'Mladí jazdci'!PJ10</f>
        <v>0</v>
      </c>
      <c r="PK10" s="97">
        <f>'Mladí jazdci'!PK10</f>
        <v>0</v>
      </c>
      <c r="PL10" s="97">
        <f>'Mladí jazdci'!PL10</f>
        <v>0</v>
      </c>
      <c r="PM10" s="97">
        <f>'Mladí jazdci'!PM10</f>
        <v>0</v>
      </c>
      <c r="PN10" s="97">
        <f>'Mladí jazdci'!PN10</f>
        <v>0</v>
      </c>
      <c r="PO10" s="97">
        <f>'Mladí jazdci'!PO10</f>
        <v>0</v>
      </c>
      <c r="PP10" s="97">
        <f>'Mladí jazdci'!PP10</f>
        <v>0</v>
      </c>
      <c r="PQ10" s="97">
        <f>'Mladí jazdci'!PQ10</f>
        <v>0</v>
      </c>
      <c r="PR10" s="97">
        <f>'Mladí jazdci'!PR10</f>
        <v>0</v>
      </c>
      <c r="PS10" s="97">
        <f>'Mladí jazdci'!PS10</f>
        <v>0</v>
      </c>
      <c r="PT10" s="97">
        <f>'Mladí jazdci'!PT10</f>
        <v>0</v>
      </c>
      <c r="PU10" s="97">
        <f>'Mladí jazdci'!PU10</f>
        <v>0</v>
      </c>
      <c r="PV10" s="97">
        <f>'Mladí jazdci'!PV10</f>
        <v>0</v>
      </c>
      <c r="PW10" s="97">
        <f>'Mladí jazdci'!PW10</f>
        <v>0</v>
      </c>
      <c r="PX10" s="97">
        <f>'Mladí jazdci'!PX10</f>
        <v>0</v>
      </c>
      <c r="PY10" s="97">
        <f>'Mladí jazdci'!PY10</f>
        <v>0</v>
      </c>
      <c r="PZ10" s="97">
        <f>'Mladí jazdci'!PZ10</f>
        <v>0</v>
      </c>
      <c r="QA10" s="97">
        <f>'Mladí jazdci'!QA10</f>
        <v>0</v>
      </c>
      <c r="QB10" s="97">
        <f>'Mladí jazdci'!QB10</f>
        <v>0</v>
      </c>
      <c r="QC10" s="97">
        <f>'Mladí jazdci'!QC10</f>
        <v>0</v>
      </c>
      <c r="QD10" s="97">
        <f>'Mladí jazdci'!QD10</f>
        <v>0</v>
      </c>
      <c r="QE10" s="97">
        <f>'Mladí jazdci'!QE10</f>
        <v>0</v>
      </c>
      <c r="QF10" s="97">
        <f>'Mladí jazdci'!QF10</f>
        <v>0</v>
      </c>
      <c r="QG10" s="97">
        <f>'Mladí jazdci'!QG10</f>
        <v>0</v>
      </c>
      <c r="QH10" s="97">
        <f>'Mladí jazdci'!QH10</f>
        <v>0</v>
      </c>
      <c r="QI10" s="97">
        <f>'Mladí jazdci'!QI10</f>
        <v>0</v>
      </c>
      <c r="QJ10" s="97">
        <f>'Mladí jazdci'!QJ10</f>
        <v>0</v>
      </c>
      <c r="QK10" s="97">
        <f>'Mladí jazdci'!QK10</f>
        <v>0</v>
      </c>
      <c r="QL10" s="97">
        <f>'Mladí jazdci'!QL10</f>
        <v>0</v>
      </c>
      <c r="QM10" s="97">
        <f>'Mladí jazdci'!QM10</f>
        <v>0</v>
      </c>
      <c r="QN10" s="97">
        <f>'Mladí jazdci'!QN10</f>
        <v>0</v>
      </c>
      <c r="QO10" s="97">
        <f>'Mladí jazdci'!QO10</f>
        <v>0</v>
      </c>
      <c r="QP10" s="97">
        <f>'Mladí jazdci'!QP10</f>
        <v>0</v>
      </c>
      <c r="QQ10" s="97">
        <f>'Mladí jazdci'!QQ10</f>
        <v>0</v>
      </c>
      <c r="QR10" s="97">
        <f>'Mladí jazdci'!QR10</f>
        <v>0</v>
      </c>
      <c r="QS10" s="97">
        <f>'Mladí jazdci'!QS10</f>
        <v>0</v>
      </c>
      <c r="QT10" s="97">
        <f>'Mladí jazdci'!QT10</f>
        <v>0</v>
      </c>
      <c r="QU10" s="97">
        <f>'Mladí jazdci'!QU10</f>
        <v>0</v>
      </c>
      <c r="QV10" s="97">
        <f>'Mladí jazdci'!QV10</f>
        <v>0</v>
      </c>
      <c r="QW10" s="97">
        <f>'Mladí jazdci'!QW10</f>
        <v>0</v>
      </c>
      <c r="QX10" s="97">
        <f>'Mladí jazdci'!QX10</f>
        <v>0</v>
      </c>
      <c r="QY10" s="97">
        <f>'Mladí jazdci'!QY10</f>
        <v>0</v>
      </c>
      <c r="QZ10" s="97">
        <f>'Mladí jazdci'!QZ10</f>
        <v>0</v>
      </c>
      <c r="RA10" s="97">
        <f>'Mladí jazdci'!RA10</f>
        <v>0</v>
      </c>
      <c r="RB10" s="97">
        <f>'Mladí jazdci'!RB10</f>
        <v>0</v>
      </c>
      <c r="RC10" s="97">
        <f>'Mladí jazdci'!RC10</f>
        <v>0</v>
      </c>
      <c r="RD10" s="97">
        <f>'Mladí jazdci'!RD10</f>
        <v>0</v>
      </c>
      <c r="RE10" s="97">
        <f>'Mladí jazdci'!RE10</f>
        <v>0</v>
      </c>
      <c r="RF10" s="97">
        <f>'Mladí jazdci'!RF10</f>
        <v>0</v>
      </c>
      <c r="RG10" s="97">
        <f>'Mladí jazdci'!RG10</f>
        <v>0</v>
      </c>
      <c r="RH10" s="97">
        <f>'Mladí jazdci'!RH10</f>
        <v>0</v>
      </c>
      <c r="RI10" s="97">
        <f>'Mladí jazdci'!RI10</f>
        <v>0</v>
      </c>
      <c r="RJ10" s="97">
        <f>'Mladí jazdci'!RJ10</f>
        <v>0</v>
      </c>
      <c r="RK10" s="97">
        <f>'Mladí jazdci'!RK10</f>
        <v>0</v>
      </c>
      <c r="RL10" s="97">
        <f>'Mladí jazdci'!RL10</f>
        <v>0</v>
      </c>
      <c r="RM10" s="97">
        <f>'Mladí jazdci'!RM10</f>
        <v>0</v>
      </c>
      <c r="RN10" s="97">
        <f>'Mladí jazdci'!RN10</f>
        <v>0</v>
      </c>
      <c r="RO10" s="97">
        <f>'Mladí jazdci'!RO10</f>
        <v>0</v>
      </c>
      <c r="RP10" s="97">
        <f>'Mladí jazdci'!RP10</f>
        <v>0</v>
      </c>
      <c r="RQ10" s="97">
        <f>'Mladí jazdci'!RQ10</f>
        <v>0</v>
      </c>
      <c r="RR10" s="97">
        <f>'Mladí jazdci'!RR10</f>
        <v>0</v>
      </c>
      <c r="RS10" s="97">
        <f>'Mladí jazdci'!RS10</f>
        <v>0</v>
      </c>
      <c r="RT10" s="97">
        <f>'Mladí jazdci'!RT10</f>
        <v>0</v>
      </c>
      <c r="RU10" s="97">
        <f>'Mladí jazdci'!RU10</f>
        <v>0</v>
      </c>
      <c r="RV10" s="97">
        <f>'Mladí jazdci'!RV10</f>
        <v>0</v>
      </c>
      <c r="RW10" s="97">
        <f>'Mladí jazdci'!RW10</f>
        <v>0</v>
      </c>
      <c r="RX10" s="97">
        <f>'Mladí jazdci'!RX10</f>
        <v>0</v>
      </c>
      <c r="RY10" s="97">
        <f>'Mladí jazdci'!RY10</f>
        <v>0</v>
      </c>
      <c r="RZ10" s="97">
        <f>'Mladí jazdci'!RZ10</f>
        <v>0</v>
      </c>
      <c r="SA10" s="97">
        <f>'Mladí jazdci'!SA10</f>
        <v>0</v>
      </c>
      <c r="SB10" s="97">
        <f>'Mladí jazdci'!SB10</f>
        <v>0</v>
      </c>
      <c r="SC10" s="97">
        <f>'Mladí jazdci'!SC10</f>
        <v>0</v>
      </c>
      <c r="SD10" s="97">
        <f>'Mladí jazdci'!SD10</f>
        <v>0</v>
      </c>
      <c r="SE10" s="97">
        <f>'Mladí jazdci'!SE10</f>
        <v>0</v>
      </c>
      <c r="SF10" s="97">
        <f>'Mladí jazdci'!SF10</f>
        <v>0</v>
      </c>
      <c r="SG10" s="97">
        <f>'Mladí jazdci'!SG10</f>
        <v>0</v>
      </c>
      <c r="SH10" s="97">
        <f>'Mladí jazdci'!SH10</f>
        <v>0</v>
      </c>
      <c r="SI10" s="97">
        <f>'Mladí jazdci'!SI10</f>
        <v>0</v>
      </c>
      <c r="SJ10" s="97">
        <f>'Mladí jazdci'!SJ10</f>
        <v>0</v>
      </c>
      <c r="SK10" s="97">
        <f>'Mladí jazdci'!SK10</f>
        <v>0</v>
      </c>
      <c r="SL10" s="97">
        <f>'Mladí jazdci'!SL10</f>
        <v>0</v>
      </c>
      <c r="SM10" s="97">
        <f>'Mladí jazdci'!SM10</f>
        <v>0</v>
      </c>
      <c r="SN10" s="97">
        <f>'Mladí jazdci'!SN10</f>
        <v>0</v>
      </c>
      <c r="SO10" s="97">
        <f>'Mladí jazdci'!SO10</f>
        <v>0</v>
      </c>
      <c r="SP10" s="97">
        <f>'Mladí jazdci'!SP10</f>
        <v>0</v>
      </c>
      <c r="SQ10" s="97">
        <f>'Mladí jazdci'!SQ10</f>
        <v>0</v>
      </c>
      <c r="SR10" s="97">
        <f>'Mladí jazdci'!SR10</f>
        <v>0</v>
      </c>
      <c r="SS10" s="97">
        <f>'Mladí jazdci'!SS10</f>
        <v>0</v>
      </c>
      <c r="ST10" s="97">
        <f>'Mladí jazdci'!ST10</f>
        <v>0</v>
      </c>
      <c r="SU10" s="97">
        <f>'Mladí jazdci'!SU10</f>
        <v>0</v>
      </c>
      <c r="SV10" s="97">
        <f>'Mladí jazdci'!SV10</f>
        <v>0</v>
      </c>
      <c r="SW10" s="97">
        <f>'Mladí jazdci'!SW10</f>
        <v>0</v>
      </c>
      <c r="SX10" s="97">
        <f>'Mladí jazdci'!SX10</f>
        <v>0</v>
      </c>
      <c r="SY10" s="97">
        <f>'Mladí jazdci'!SY10</f>
        <v>0</v>
      </c>
      <c r="SZ10" s="97">
        <f>'Mladí jazdci'!SZ10</f>
        <v>0</v>
      </c>
      <c r="TA10" s="97">
        <f>'Mladí jazdci'!TA10</f>
        <v>0</v>
      </c>
      <c r="TB10" s="97">
        <f>'Mladí jazdci'!TB10</f>
        <v>0</v>
      </c>
    </row>
    <row r="11" spans="1:522" s="1" customFormat="1" ht="18" customHeight="1" x14ac:dyDescent="0.2">
      <c r="A11" s="12">
        <v>3</v>
      </c>
      <c r="B11" s="11" t="s">
        <v>69</v>
      </c>
      <c r="C11" s="1">
        <v>9560</v>
      </c>
      <c r="D11" s="1">
        <v>2010</v>
      </c>
      <c r="E11" s="4" t="s">
        <v>84</v>
      </c>
      <c r="F11" s="1">
        <v>8604</v>
      </c>
      <c r="G11" s="9" t="s">
        <v>101</v>
      </c>
      <c r="H11" t="s">
        <v>19</v>
      </c>
      <c r="I11" s="1">
        <f t="shared" si="0"/>
        <v>52.5</v>
      </c>
      <c r="J11" s="12">
        <f>Tabuľka3[[#This Row],[Stĺpec9]]+I12</f>
        <v>53.5</v>
      </c>
      <c r="K11" s="97"/>
      <c r="L11" s="97"/>
      <c r="M11" s="97"/>
      <c r="N11" s="97"/>
      <c r="O11" s="97"/>
      <c r="P11" s="97">
        <f>4+3</f>
        <v>7</v>
      </c>
      <c r="Q11" s="97"/>
      <c r="R11" s="97"/>
      <c r="S11" s="97"/>
      <c r="T11" s="97"/>
      <c r="U11" s="97"/>
      <c r="V11" s="97">
        <f>2+2</f>
        <v>4</v>
      </c>
      <c r="W11" s="97">
        <v>2</v>
      </c>
      <c r="X11" s="97"/>
      <c r="Y11" s="97"/>
      <c r="Z11" s="97"/>
      <c r="AA11" s="97"/>
      <c r="AB11" s="97"/>
      <c r="AC11" s="97"/>
      <c r="AD11" s="97">
        <f>3+2</f>
        <v>5</v>
      </c>
      <c r="AE11" s="97">
        <v>2</v>
      </c>
      <c r="AF11" s="97"/>
      <c r="AG11" s="97"/>
      <c r="AH11" s="97"/>
      <c r="AI11" s="97"/>
      <c r="AJ11" s="97"/>
      <c r="AK11" s="97"/>
      <c r="AL11" s="97">
        <f>3+3</f>
        <v>6</v>
      </c>
      <c r="AM11" s="97">
        <v>3</v>
      </c>
      <c r="AN11" s="97"/>
      <c r="AO11" s="97"/>
      <c r="AP11" s="97"/>
      <c r="AQ11" s="97"/>
      <c r="AR11" s="97"/>
      <c r="AS11" s="97"/>
      <c r="AT11" s="97">
        <f>3+3</f>
        <v>6</v>
      </c>
      <c r="AU11" s="102">
        <v>3</v>
      </c>
      <c r="AV11" s="97"/>
      <c r="AW11" s="97"/>
      <c r="AX11" s="97"/>
      <c r="AY11" s="97"/>
      <c r="AZ11" s="97"/>
      <c r="BA11" s="97"/>
      <c r="BB11" s="97">
        <f>(0+1)*1.5</f>
        <v>1.5</v>
      </c>
      <c r="BC11" s="102"/>
      <c r="BD11" s="97"/>
      <c r="BE11" s="102" t="s">
        <v>523</v>
      </c>
      <c r="BF11" s="102" t="s">
        <v>523</v>
      </c>
      <c r="BG11" s="97"/>
      <c r="BH11" s="97"/>
      <c r="BI11" s="97"/>
      <c r="BJ11" s="97"/>
      <c r="BK11" s="97"/>
      <c r="BL11" s="97">
        <f>4+2</f>
        <v>6</v>
      </c>
      <c r="BM11" s="97">
        <f>3+2</f>
        <v>5</v>
      </c>
      <c r="BN11" s="97"/>
      <c r="BO11" s="97"/>
      <c r="BP11" s="97"/>
      <c r="BQ11" s="97"/>
      <c r="BR11" s="97"/>
      <c r="BS11" s="97"/>
      <c r="BT11" s="97"/>
      <c r="BU11" s="97">
        <v>2</v>
      </c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106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102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" customFormat="1" ht="18" customHeight="1" x14ac:dyDescent="0.2">
      <c r="A12" s="12"/>
      <c r="B12" s="11"/>
      <c r="E12" s="4" t="s">
        <v>87</v>
      </c>
      <c r="F12" s="1">
        <v>8401</v>
      </c>
      <c r="G12" s="9" t="s">
        <v>96</v>
      </c>
      <c r="H12"/>
      <c r="I12" s="1">
        <f t="shared" si="0"/>
        <v>1</v>
      </c>
      <c r="J12" s="12"/>
      <c r="K12" s="97">
        <f>Juniori!K11</f>
        <v>0</v>
      </c>
      <c r="L12" s="97">
        <f>Juniori!L11</f>
        <v>0</v>
      </c>
      <c r="M12" s="97">
        <f>Juniori!M11</f>
        <v>0</v>
      </c>
      <c r="N12" s="97">
        <f>Juniori!N11</f>
        <v>0</v>
      </c>
      <c r="O12" s="97">
        <f>Juniori!O11</f>
        <v>0</v>
      </c>
      <c r="P12" s="97">
        <f>Juniori!P11</f>
        <v>0</v>
      </c>
      <c r="Q12" s="97">
        <f>Juniori!Q11</f>
        <v>0</v>
      </c>
      <c r="R12" s="97">
        <f>Juniori!R11</f>
        <v>0</v>
      </c>
      <c r="S12" s="97">
        <f>Juniori!S11</f>
        <v>0</v>
      </c>
      <c r="T12" s="97">
        <f>Juniori!T11</f>
        <v>0</v>
      </c>
      <c r="U12" s="97">
        <f>Juniori!U11</f>
        <v>0</v>
      </c>
      <c r="V12" s="97">
        <f>Juniori!V11</f>
        <v>0</v>
      </c>
      <c r="W12" s="97">
        <f>Juniori!W11</f>
        <v>0</v>
      </c>
      <c r="X12" s="97">
        <f>Juniori!X11</f>
        <v>0</v>
      </c>
      <c r="Y12" s="97">
        <f>Juniori!Y11</f>
        <v>0</v>
      </c>
      <c r="Z12" s="97">
        <f>Juniori!Z11</f>
        <v>0</v>
      </c>
      <c r="AA12" s="97">
        <f>Juniori!AA11</f>
        <v>0</v>
      </c>
      <c r="AB12" s="97">
        <f>Juniori!AB11</f>
        <v>0</v>
      </c>
      <c r="AC12" s="97">
        <f>Juniori!AC11</f>
        <v>0</v>
      </c>
      <c r="AD12" s="97">
        <f>Juniori!AD11</f>
        <v>0</v>
      </c>
      <c r="AE12" s="97">
        <f>Juniori!AE11</f>
        <v>0</v>
      </c>
      <c r="AF12" s="97">
        <f>Juniori!AF11</f>
        <v>0</v>
      </c>
      <c r="AG12" s="97">
        <f>Juniori!AG11</f>
        <v>0</v>
      </c>
      <c r="AH12" s="97">
        <f>Juniori!AH11</f>
        <v>0</v>
      </c>
      <c r="AI12" s="97">
        <f>Juniori!AI11</f>
        <v>0</v>
      </c>
      <c r="AJ12" s="97">
        <f>Juniori!AJ11</f>
        <v>0</v>
      </c>
      <c r="AK12" s="97">
        <f>Juniori!AK11</f>
        <v>0</v>
      </c>
      <c r="AL12" s="97">
        <f>Juniori!AL11</f>
        <v>0</v>
      </c>
      <c r="AM12" s="97">
        <f>Juniori!AM11</f>
        <v>0</v>
      </c>
      <c r="AN12" s="97">
        <f>Juniori!AN11</f>
        <v>0</v>
      </c>
      <c r="AO12" s="97">
        <f>Juniori!AO11</f>
        <v>0</v>
      </c>
      <c r="AP12" s="97">
        <f>Juniori!AP11</f>
        <v>0</v>
      </c>
      <c r="AQ12" s="97">
        <f>Juniori!AQ11</f>
        <v>0</v>
      </c>
      <c r="AR12" s="97">
        <f>Juniori!AR11</f>
        <v>0</v>
      </c>
      <c r="AS12" s="97">
        <f>Juniori!AS11</f>
        <v>0</v>
      </c>
      <c r="AT12" s="97">
        <f>Juniori!AT11</f>
        <v>0</v>
      </c>
      <c r="AU12" s="97">
        <f>Juniori!AU11</f>
        <v>0</v>
      </c>
      <c r="AV12" s="97">
        <f>Juniori!AV11</f>
        <v>0</v>
      </c>
      <c r="AW12" s="97">
        <f>Juniori!AW11</f>
        <v>0</v>
      </c>
      <c r="AX12" s="97">
        <f>Juniori!AX11</f>
        <v>0</v>
      </c>
      <c r="AY12" s="97">
        <f>Juniori!AY11</f>
        <v>0</v>
      </c>
      <c r="AZ12" s="97">
        <f>Juniori!AZ11</f>
        <v>0</v>
      </c>
      <c r="BA12" s="97">
        <f>Juniori!BA11</f>
        <v>0</v>
      </c>
      <c r="BB12" s="97">
        <f>Juniori!BB11</f>
        <v>0</v>
      </c>
      <c r="BC12" s="97">
        <f>Juniori!BC11</f>
        <v>0</v>
      </c>
      <c r="BD12" s="97">
        <f>Juniori!BD11</f>
        <v>0</v>
      </c>
      <c r="BE12" s="97">
        <f>Juniori!BE11</f>
        <v>0</v>
      </c>
      <c r="BF12" s="97">
        <f>Juniori!BF11</f>
        <v>0</v>
      </c>
      <c r="BG12" s="97">
        <f>Juniori!BG11</f>
        <v>0</v>
      </c>
      <c r="BH12" s="97">
        <f>Juniori!BH11</f>
        <v>0</v>
      </c>
      <c r="BI12" s="97">
        <f>Juniori!BI11</f>
        <v>0</v>
      </c>
      <c r="BJ12" s="97">
        <f>Juniori!BJ11</f>
        <v>0</v>
      </c>
      <c r="BK12" s="97">
        <f>Juniori!BK11</f>
        <v>0</v>
      </c>
      <c r="BL12" s="97">
        <f>Juniori!BL11</f>
        <v>0</v>
      </c>
      <c r="BM12" s="97">
        <f>Juniori!BM11</f>
        <v>0</v>
      </c>
      <c r="BN12" s="97">
        <f>Juniori!BN11</f>
        <v>0</v>
      </c>
      <c r="BO12" s="97">
        <f>Juniori!BO11</f>
        <v>0</v>
      </c>
      <c r="BP12" s="97">
        <f>Juniori!BP11</f>
        <v>0</v>
      </c>
      <c r="BQ12" s="97">
        <f>Juniori!BQ11</f>
        <v>0</v>
      </c>
      <c r="BR12" s="97">
        <f>Juniori!BR11</f>
        <v>0</v>
      </c>
      <c r="BS12" s="97">
        <f>Juniori!BS11</f>
        <v>0</v>
      </c>
      <c r="BT12" s="97">
        <f>Juniori!BT11</f>
        <v>0</v>
      </c>
      <c r="BU12" s="97">
        <f>Juniori!BU11</f>
        <v>0</v>
      </c>
      <c r="BV12" s="97">
        <f>Juniori!BV11</f>
        <v>1</v>
      </c>
      <c r="BW12" s="97">
        <f>Juniori!BW11</f>
        <v>0</v>
      </c>
      <c r="BX12" s="97">
        <f>Juniori!BX11</f>
        <v>0</v>
      </c>
      <c r="BY12" s="97">
        <f>Juniori!BY11</f>
        <v>0</v>
      </c>
      <c r="BZ12" s="97">
        <f>Juniori!BZ11</f>
        <v>0</v>
      </c>
      <c r="CA12" s="97">
        <f>Juniori!CA11</f>
        <v>0</v>
      </c>
      <c r="CB12" s="97">
        <f>Juniori!CB11</f>
        <v>0</v>
      </c>
      <c r="CC12" s="97">
        <f>Juniori!CC11</f>
        <v>0</v>
      </c>
      <c r="CD12" s="97">
        <f>Juniori!CD11</f>
        <v>0</v>
      </c>
      <c r="CE12" s="97">
        <f>Juniori!CE11</f>
        <v>0</v>
      </c>
      <c r="CF12" s="97">
        <f>Juniori!CF11</f>
        <v>0</v>
      </c>
      <c r="CG12" s="97">
        <f>Juniori!CG11</f>
        <v>0</v>
      </c>
      <c r="CH12" s="97">
        <f>Juniori!CH11</f>
        <v>0</v>
      </c>
      <c r="CI12" s="97">
        <f>Juniori!CI11</f>
        <v>0</v>
      </c>
      <c r="CJ12" s="97">
        <f>Juniori!CJ11</f>
        <v>0</v>
      </c>
      <c r="CK12" s="97">
        <f>Juniori!CK11</f>
        <v>0</v>
      </c>
      <c r="CL12" s="97">
        <f>Juniori!CL11</f>
        <v>0</v>
      </c>
      <c r="CM12" s="97">
        <f>Juniori!CM11</f>
        <v>0</v>
      </c>
      <c r="CN12" s="97">
        <f>Juniori!CN11</f>
        <v>0</v>
      </c>
      <c r="CO12" s="97">
        <f>Juniori!CO11</f>
        <v>0</v>
      </c>
      <c r="CP12" s="97">
        <f>Juniori!CP11</f>
        <v>0</v>
      </c>
      <c r="CQ12" s="97">
        <f>Juniori!CQ11</f>
        <v>0</v>
      </c>
      <c r="CR12" s="97">
        <f>Juniori!CR11</f>
        <v>0</v>
      </c>
      <c r="CS12" s="97">
        <f>Juniori!CS11</f>
        <v>0</v>
      </c>
      <c r="CT12" s="97">
        <f>Juniori!CT11</f>
        <v>0</v>
      </c>
      <c r="CU12" s="97">
        <f>Juniori!CU11</f>
        <v>0</v>
      </c>
      <c r="CV12" s="97">
        <f>Juniori!CV11</f>
        <v>0</v>
      </c>
      <c r="CW12" s="97">
        <f>Juniori!CW11</f>
        <v>0</v>
      </c>
      <c r="CX12" s="97">
        <f>Juniori!CX11</f>
        <v>0</v>
      </c>
      <c r="CY12" s="97">
        <f>Juniori!CY11</f>
        <v>0</v>
      </c>
      <c r="CZ12" s="97">
        <f>Juniori!CZ11</f>
        <v>0</v>
      </c>
      <c r="DA12" s="97">
        <f>Juniori!DA11</f>
        <v>0</v>
      </c>
      <c r="DB12" s="97">
        <f>Juniori!DB11</f>
        <v>0</v>
      </c>
      <c r="DC12" s="97">
        <f>Juniori!DC11</f>
        <v>0</v>
      </c>
      <c r="DD12" s="97">
        <f>Juniori!DD11</f>
        <v>0</v>
      </c>
      <c r="DE12" s="97">
        <f>Juniori!DE11</f>
        <v>0</v>
      </c>
      <c r="DF12" s="97">
        <f>Juniori!DF11</f>
        <v>0</v>
      </c>
      <c r="DG12" s="97">
        <f>Juniori!DG11</f>
        <v>0</v>
      </c>
      <c r="DH12" s="97">
        <f>Juniori!DH11</f>
        <v>0</v>
      </c>
      <c r="DI12" s="97">
        <f>Juniori!DI11</f>
        <v>0</v>
      </c>
      <c r="DJ12" s="97">
        <f>Juniori!DJ11</f>
        <v>0</v>
      </c>
      <c r="DK12" s="97">
        <f>Juniori!DK11</f>
        <v>0</v>
      </c>
      <c r="DL12" s="97">
        <f>Juniori!DL11</f>
        <v>0</v>
      </c>
      <c r="DM12" s="97">
        <f>Juniori!DM11</f>
        <v>0</v>
      </c>
      <c r="DN12" s="97">
        <f>Juniori!DN11</f>
        <v>0</v>
      </c>
      <c r="DO12" s="97">
        <f>Juniori!DO11</f>
        <v>0</v>
      </c>
      <c r="DP12" s="97">
        <f>Juniori!DP11</f>
        <v>0</v>
      </c>
      <c r="DQ12" s="97">
        <f>Juniori!DQ11</f>
        <v>0</v>
      </c>
      <c r="DR12" s="97">
        <f>Juniori!DR11</f>
        <v>0</v>
      </c>
      <c r="DS12" s="97">
        <f>Juniori!DS11</f>
        <v>0</v>
      </c>
      <c r="DT12" s="97">
        <f>Juniori!DT11</f>
        <v>0</v>
      </c>
      <c r="DU12" s="97">
        <f>Juniori!DU11</f>
        <v>0</v>
      </c>
      <c r="DV12" s="97">
        <f>Juniori!DV11</f>
        <v>0</v>
      </c>
      <c r="DW12" s="97">
        <f>Juniori!DW11</f>
        <v>0</v>
      </c>
      <c r="DX12" s="97">
        <f>Juniori!DX11</f>
        <v>0</v>
      </c>
      <c r="DY12" s="97">
        <f>Juniori!DY11</f>
        <v>0</v>
      </c>
      <c r="DZ12" s="97">
        <f>Juniori!DZ11</f>
        <v>0</v>
      </c>
      <c r="EA12" s="97">
        <f>Juniori!EA11</f>
        <v>0</v>
      </c>
      <c r="EB12" s="97">
        <f>Juniori!EB11</f>
        <v>0</v>
      </c>
      <c r="EC12" s="97">
        <f>Juniori!EC11</f>
        <v>0</v>
      </c>
      <c r="ED12" s="97">
        <f>Juniori!ED11</f>
        <v>0</v>
      </c>
      <c r="EE12" s="97">
        <f>Juniori!EE11</f>
        <v>0</v>
      </c>
      <c r="EF12" s="97">
        <f>Juniori!EF11</f>
        <v>0</v>
      </c>
      <c r="EG12" s="97">
        <f>Juniori!EG11</f>
        <v>0</v>
      </c>
      <c r="EH12" s="97">
        <f>Juniori!EH11</f>
        <v>0</v>
      </c>
      <c r="EI12" s="97">
        <f>Juniori!EI11</f>
        <v>0</v>
      </c>
      <c r="EJ12" s="97">
        <f>Juniori!EJ11</f>
        <v>0</v>
      </c>
      <c r="EK12" s="97">
        <f>Juniori!EK11</f>
        <v>0</v>
      </c>
      <c r="EL12" s="97">
        <f>Juniori!EL11</f>
        <v>0</v>
      </c>
      <c r="EM12" s="97">
        <f>Juniori!EM11</f>
        <v>0</v>
      </c>
      <c r="EN12" s="97">
        <f>Juniori!EN11</f>
        <v>0</v>
      </c>
      <c r="EO12" s="97">
        <f>Juniori!EO11</f>
        <v>0</v>
      </c>
      <c r="EP12" s="97">
        <f>Juniori!EP11</f>
        <v>0</v>
      </c>
      <c r="EQ12" s="97">
        <f>Juniori!EQ11</f>
        <v>0</v>
      </c>
      <c r="ER12" s="97">
        <f>Juniori!ER11</f>
        <v>0</v>
      </c>
      <c r="ES12" s="97">
        <f>Juniori!ES11</f>
        <v>0</v>
      </c>
      <c r="ET12" s="97">
        <f>Juniori!ET11</f>
        <v>0</v>
      </c>
      <c r="EU12" s="97">
        <f>Juniori!EU11</f>
        <v>0</v>
      </c>
      <c r="EV12" s="97">
        <f>Juniori!EV11</f>
        <v>0</v>
      </c>
      <c r="EW12" s="97">
        <f>Juniori!EW11</f>
        <v>0</v>
      </c>
      <c r="EX12" s="97">
        <f>Juniori!EX11</f>
        <v>0</v>
      </c>
      <c r="EY12" s="97">
        <f>Juniori!EY11</f>
        <v>0</v>
      </c>
      <c r="EZ12" s="97">
        <f>Juniori!EZ11</f>
        <v>0</v>
      </c>
      <c r="FA12" s="97">
        <f>Juniori!FA11</f>
        <v>0</v>
      </c>
      <c r="FB12" s="97">
        <f>Juniori!FB11</f>
        <v>0</v>
      </c>
      <c r="FC12" s="97">
        <f>Juniori!FC11</f>
        <v>0</v>
      </c>
      <c r="FD12" s="97">
        <f>Juniori!FD11</f>
        <v>0</v>
      </c>
      <c r="FE12" s="97">
        <f>Juniori!FE11</f>
        <v>0</v>
      </c>
      <c r="FF12" s="97">
        <f>Juniori!FF11</f>
        <v>0</v>
      </c>
      <c r="FG12" s="97">
        <f>Juniori!FG11</f>
        <v>0</v>
      </c>
      <c r="FH12" s="97">
        <f>Juniori!FH11</f>
        <v>0</v>
      </c>
      <c r="FI12" s="97">
        <f>Juniori!FI11</f>
        <v>0</v>
      </c>
      <c r="FJ12" s="97">
        <f>Juniori!FJ11</f>
        <v>0</v>
      </c>
      <c r="FK12" s="97">
        <f>Juniori!FK11</f>
        <v>0</v>
      </c>
      <c r="FL12" s="97">
        <f>Juniori!FL11</f>
        <v>0</v>
      </c>
      <c r="FM12" s="97">
        <f>Juniori!FM11</f>
        <v>0</v>
      </c>
      <c r="FN12" s="97">
        <f>Juniori!FN11</f>
        <v>0</v>
      </c>
      <c r="FO12" s="97">
        <f>Juniori!FO11</f>
        <v>0</v>
      </c>
      <c r="FP12" s="97">
        <f>Juniori!FP11</f>
        <v>0</v>
      </c>
      <c r="FQ12" s="97">
        <f>Juniori!FQ11</f>
        <v>0</v>
      </c>
      <c r="FR12" s="97">
        <f>Juniori!FR11</f>
        <v>0</v>
      </c>
      <c r="FS12" s="97">
        <f>Juniori!FS11</f>
        <v>0</v>
      </c>
      <c r="FT12" s="97">
        <f>Juniori!FT11</f>
        <v>0</v>
      </c>
      <c r="FU12" s="97">
        <f>Juniori!FU11</f>
        <v>0</v>
      </c>
      <c r="FV12" s="97">
        <f>Juniori!FV11</f>
        <v>0</v>
      </c>
      <c r="FW12" s="97">
        <f>Juniori!FW11</f>
        <v>0</v>
      </c>
      <c r="FX12" s="97">
        <f>Juniori!FX11</f>
        <v>0</v>
      </c>
      <c r="FY12" s="97">
        <f>Juniori!FY11</f>
        <v>0</v>
      </c>
      <c r="FZ12" s="97">
        <f>Juniori!FZ11</f>
        <v>0</v>
      </c>
      <c r="GA12" s="97">
        <f>Juniori!GA11</f>
        <v>0</v>
      </c>
      <c r="GB12" s="97">
        <f>Juniori!GB11</f>
        <v>0</v>
      </c>
      <c r="GC12" s="97">
        <f>Juniori!GC11</f>
        <v>0</v>
      </c>
      <c r="GD12" s="97">
        <f>Juniori!GD11</f>
        <v>0</v>
      </c>
      <c r="GE12" s="97">
        <f>Juniori!GE11</f>
        <v>0</v>
      </c>
      <c r="GF12" s="97">
        <f>Juniori!GF11</f>
        <v>0</v>
      </c>
      <c r="GG12" s="97">
        <f>Juniori!GG11</f>
        <v>0</v>
      </c>
      <c r="GH12" s="97">
        <f>Juniori!GH11</f>
        <v>0</v>
      </c>
      <c r="GI12" s="97">
        <f>Juniori!GI11</f>
        <v>0</v>
      </c>
      <c r="GJ12" s="97">
        <f>Juniori!GJ11</f>
        <v>0</v>
      </c>
      <c r="GK12" s="97">
        <f>Juniori!GK11</f>
        <v>0</v>
      </c>
      <c r="GL12" s="97">
        <f>Juniori!GL11</f>
        <v>0</v>
      </c>
      <c r="GM12" s="97">
        <f>Juniori!GM11</f>
        <v>0</v>
      </c>
      <c r="GN12" s="97">
        <f>Juniori!GN11</f>
        <v>0</v>
      </c>
      <c r="GO12" s="97">
        <f>Juniori!GO11</f>
        <v>0</v>
      </c>
      <c r="GP12" s="97">
        <f>Juniori!GP11</f>
        <v>0</v>
      </c>
      <c r="GQ12" s="97">
        <f>Juniori!GQ11</f>
        <v>0</v>
      </c>
      <c r="GR12" s="97">
        <f>Juniori!GR11</f>
        <v>0</v>
      </c>
      <c r="GS12" s="97">
        <f>Juniori!GS11</f>
        <v>0</v>
      </c>
      <c r="GT12" s="97">
        <f>Juniori!GT11</f>
        <v>0</v>
      </c>
      <c r="GU12" s="97">
        <f>Juniori!GU11</f>
        <v>0</v>
      </c>
      <c r="GV12" s="97">
        <f>Juniori!GV11</f>
        <v>0</v>
      </c>
      <c r="GW12" s="97">
        <f>Juniori!GW11</f>
        <v>0</v>
      </c>
      <c r="GX12" s="97">
        <f>Juniori!GX11</f>
        <v>0</v>
      </c>
      <c r="GY12" s="97">
        <f>Juniori!GY11</f>
        <v>0</v>
      </c>
      <c r="GZ12" s="97">
        <f>Juniori!GZ11</f>
        <v>0</v>
      </c>
      <c r="HA12" s="97">
        <f>Juniori!HA11</f>
        <v>0</v>
      </c>
      <c r="HB12" s="97">
        <f>Juniori!HB11</f>
        <v>0</v>
      </c>
      <c r="HC12" s="97">
        <f>Juniori!HC11</f>
        <v>0</v>
      </c>
      <c r="HD12" s="97">
        <f>Juniori!HD11</f>
        <v>0</v>
      </c>
      <c r="HE12" s="97">
        <f>Juniori!HE11</f>
        <v>0</v>
      </c>
      <c r="HF12" s="97">
        <f>Juniori!HF11</f>
        <v>0</v>
      </c>
      <c r="HG12" s="97">
        <f>Juniori!HG11</f>
        <v>0</v>
      </c>
      <c r="HH12" s="97">
        <f>Juniori!HH11</f>
        <v>0</v>
      </c>
      <c r="HI12" s="97">
        <f>Juniori!HI11</f>
        <v>0</v>
      </c>
      <c r="HJ12" s="97">
        <f>Juniori!HJ11</f>
        <v>0</v>
      </c>
      <c r="HK12" s="97">
        <f>Juniori!HK11</f>
        <v>0</v>
      </c>
      <c r="HL12" s="97">
        <f>Juniori!HL11</f>
        <v>0</v>
      </c>
      <c r="HM12" s="97">
        <f>Juniori!HM11</f>
        <v>0</v>
      </c>
      <c r="HN12" s="97">
        <f>Juniori!HN11</f>
        <v>0</v>
      </c>
      <c r="HO12" s="97">
        <f>Juniori!HO11</f>
        <v>0</v>
      </c>
      <c r="HP12" s="97">
        <f>Juniori!HP11</f>
        <v>0</v>
      </c>
      <c r="HQ12" s="97">
        <f>Juniori!HQ11</f>
        <v>0</v>
      </c>
      <c r="HR12" s="97">
        <f>Juniori!HR11</f>
        <v>0</v>
      </c>
      <c r="HS12" s="97">
        <f>Juniori!HS11</f>
        <v>0</v>
      </c>
      <c r="HT12" s="97">
        <f>Juniori!HT11</f>
        <v>0</v>
      </c>
      <c r="HU12" s="97">
        <f>Juniori!HU11</f>
        <v>0</v>
      </c>
      <c r="HV12" s="97">
        <f>Juniori!HV11</f>
        <v>0</v>
      </c>
      <c r="HW12" s="97">
        <f>Juniori!HW11</f>
        <v>0</v>
      </c>
      <c r="HX12" s="97">
        <f>Juniori!HX11</f>
        <v>0</v>
      </c>
      <c r="HY12" s="97">
        <f>Juniori!HY11</f>
        <v>0</v>
      </c>
      <c r="HZ12" s="97">
        <f>Juniori!HZ11</f>
        <v>0</v>
      </c>
      <c r="IA12" s="97">
        <f>Juniori!IA11</f>
        <v>0</v>
      </c>
      <c r="IB12" s="97">
        <f>Juniori!IB11</f>
        <v>0</v>
      </c>
      <c r="IC12" s="97">
        <f>Juniori!IC11</f>
        <v>0</v>
      </c>
      <c r="ID12" s="97">
        <f>Juniori!ID11</f>
        <v>0</v>
      </c>
      <c r="IE12" s="97">
        <f>Juniori!IE11</f>
        <v>0</v>
      </c>
      <c r="IF12" s="97">
        <f>Juniori!IF11</f>
        <v>0</v>
      </c>
      <c r="IG12" s="97">
        <f>Juniori!IG11</f>
        <v>0</v>
      </c>
      <c r="IH12" s="97">
        <f>Juniori!IH11</f>
        <v>0</v>
      </c>
      <c r="II12" s="97">
        <f>Juniori!II11</f>
        <v>0</v>
      </c>
      <c r="IJ12" s="97">
        <f>Juniori!IJ11</f>
        <v>0</v>
      </c>
      <c r="IK12" s="97">
        <f>Juniori!IK11</f>
        <v>0</v>
      </c>
      <c r="IL12" s="97">
        <f>Juniori!IL11</f>
        <v>0</v>
      </c>
      <c r="IM12" s="97">
        <f>Juniori!IM11</f>
        <v>0</v>
      </c>
      <c r="IN12" s="97">
        <f>Juniori!IN11</f>
        <v>0</v>
      </c>
      <c r="IO12" s="97">
        <f>Juniori!IO11</f>
        <v>0</v>
      </c>
      <c r="IP12" s="97">
        <f>Juniori!IP11</f>
        <v>0</v>
      </c>
      <c r="IQ12" s="97">
        <f>Juniori!IQ11</f>
        <v>0</v>
      </c>
      <c r="IR12" s="97">
        <f>Juniori!IR11</f>
        <v>0</v>
      </c>
      <c r="IS12" s="97">
        <f>Juniori!IS11</f>
        <v>0</v>
      </c>
      <c r="IT12" s="97">
        <f>Juniori!IT11</f>
        <v>0</v>
      </c>
      <c r="IU12" s="97">
        <f>Juniori!IU11</f>
        <v>0</v>
      </c>
      <c r="IV12" s="97">
        <f>Juniori!IV11</f>
        <v>0</v>
      </c>
      <c r="IW12" s="97">
        <f>Juniori!IW11</f>
        <v>0</v>
      </c>
      <c r="IX12" s="97">
        <f>Juniori!IX11</f>
        <v>0</v>
      </c>
      <c r="IY12" s="97">
        <f>Juniori!IY11</f>
        <v>0</v>
      </c>
      <c r="IZ12" s="97">
        <f>Juniori!IZ11</f>
        <v>0</v>
      </c>
      <c r="JA12" s="97">
        <f>Juniori!JA11</f>
        <v>0</v>
      </c>
      <c r="JB12" s="97">
        <f>Juniori!JB11</f>
        <v>0</v>
      </c>
      <c r="JC12" s="97">
        <f>Juniori!JC11</f>
        <v>0</v>
      </c>
      <c r="JD12" s="97">
        <f>Juniori!JD11</f>
        <v>0</v>
      </c>
      <c r="JE12" s="97">
        <f>Juniori!JE11</f>
        <v>0</v>
      </c>
      <c r="JF12" s="97">
        <f>Juniori!JF11</f>
        <v>0</v>
      </c>
      <c r="JG12" s="97">
        <f>Juniori!JG11</f>
        <v>0</v>
      </c>
      <c r="JH12" s="97">
        <f>Juniori!JH11</f>
        <v>0</v>
      </c>
      <c r="JI12" s="97">
        <f>Juniori!JI11</f>
        <v>0</v>
      </c>
      <c r="JJ12" s="97">
        <f>Juniori!JJ11</f>
        <v>0</v>
      </c>
      <c r="JK12" s="97">
        <f>Juniori!JK11</f>
        <v>0</v>
      </c>
      <c r="JL12" s="97">
        <f>Juniori!JL11</f>
        <v>0</v>
      </c>
      <c r="JM12" s="97">
        <f>Juniori!JM11</f>
        <v>0</v>
      </c>
      <c r="JN12" s="97">
        <f>Juniori!JN11</f>
        <v>0</v>
      </c>
      <c r="JO12" s="97">
        <f>Juniori!JO11</f>
        <v>0</v>
      </c>
      <c r="JP12" s="97">
        <f>Juniori!JP11</f>
        <v>0</v>
      </c>
      <c r="JQ12" s="97">
        <f>Juniori!JQ11</f>
        <v>0</v>
      </c>
      <c r="JR12" s="97">
        <f>Juniori!JR11</f>
        <v>0</v>
      </c>
      <c r="JS12" s="97">
        <f>Juniori!JS11</f>
        <v>0</v>
      </c>
      <c r="JT12" s="97">
        <f>Juniori!JT11</f>
        <v>0</v>
      </c>
      <c r="JU12" s="97">
        <f>Juniori!JU11</f>
        <v>0</v>
      </c>
      <c r="JV12" s="97">
        <f>Juniori!JV11</f>
        <v>0</v>
      </c>
      <c r="JW12" s="97">
        <f>Juniori!JW11</f>
        <v>0</v>
      </c>
      <c r="JX12" s="97">
        <f>Juniori!JX11</f>
        <v>0</v>
      </c>
      <c r="JY12" s="97">
        <f>Juniori!JY11</f>
        <v>0</v>
      </c>
      <c r="JZ12" s="97">
        <f>Juniori!JZ11</f>
        <v>0</v>
      </c>
      <c r="KA12" s="97">
        <f>Juniori!KA11</f>
        <v>0</v>
      </c>
      <c r="KB12" s="97">
        <f>Juniori!KB11</f>
        <v>0</v>
      </c>
      <c r="KC12" s="97">
        <f>Juniori!KC11</f>
        <v>0</v>
      </c>
      <c r="KD12" s="97">
        <f>Juniori!KD11</f>
        <v>0</v>
      </c>
      <c r="KE12" s="97">
        <f>Juniori!KE11</f>
        <v>0</v>
      </c>
      <c r="KF12" s="97">
        <f>Juniori!KF11</f>
        <v>0</v>
      </c>
      <c r="KG12" s="97">
        <f>Juniori!KG11</f>
        <v>0</v>
      </c>
      <c r="KH12" s="97">
        <f>Juniori!KH11</f>
        <v>0</v>
      </c>
      <c r="KI12" s="97">
        <f>Juniori!KI11</f>
        <v>0</v>
      </c>
      <c r="KJ12" s="97">
        <f>Juniori!KJ11</f>
        <v>0</v>
      </c>
      <c r="KK12" s="97">
        <f>Juniori!KK11</f>
        <v>0</v>
      </c>
      <c r="KL12" s="97">
        <f>Juniori!KL11</f>
        <v>0</v>
      </c>
      <c r="KM12" s="97">
        <f>Juniori!KM11</f>
        <v>0</v>
      </c>
      <c r="KN12" s="97">
        <f>Juniori!KN11</f>
        <v>0</v>
      </c>
      <c r="KO12" s="97">
        <f>Juniori!KO11</f>
        <v>0</v>
      </c>
      <c r="KP12" s="97">
        <f>Juniori!KP11</f>
        <v>0</v>
      </c>
      <c r="KQ12" s="97">
        <f>Juniori!KQ11</f>
        <v>0</v>
      </c>
      <c r="KR12" s="97">
        <f>Juniori!KR11</f>
        <v>0</v>
      </c>
      <c r="KS12" s="97">
        <f>Juniori!KS11</f>
        <v>0</v>
      </c>
      <c r="KT12" s="97">
        <f>Juniori!KT11</f>
        <v>0</v>
      </c>
      <c r="KU12" s="97">
        <f>Juniori!KU11</f>
        <v>0</v>
      </c>
      <c r="KV12" s="97">
        <f>Juniori!KV11</f>
        <v>0</v>
      </c>
      <c r="KW12" s="97">
        <f>Juniori!KW11</f>
        <v>0</v>
      </c>
      <c r="KX12" s="97">
        <f>Juniori!KX11</f>
        <v>0</v>
      </c>
      <c r="KY12" s="97">
        <f>Juniori!KY11</f>
        <v>0</v>
      </c>
      <c r="KZ12" s="97">
        <f>Juniori!KZ11</f>
        <v>0</v>
      </c>
      <c r="LA12" s="97">
        <f>Juniori!LA11</f>
        <v>0</v>
      </c>
      <c r="LB12" s="97">
        <f>Juniori!LB11</f>
        <v>0</v>
      </c>
      <c r="LC12" s="97">
        <f>Juniori!LC11</f>
        <v>0</v>
      </c>
      <c r="LD12" s="97">
        <f>Juniori!LD11</f>
        <v>0</v>
      </c>
      <c r="LE12" s="97">
        <f>Juniori!LE11</f>
        <v>0</v>
      </c>
      <c r="LF12" s="97">
        <f>Juniori!LF11</f>
        <v>0</v>
      </c>
      <c r="LG12" s="97">
        <f>Juniori!LG11</f>
        <v>0</v>
      </c>
      <c r="LH12" s="97">
        <f>Juniori!LH11</f>
        <v>0</v>
      </c>
      <c r="LI12" s="97">
        <f>Juniori!LI11</f>
        <v>0</v>
      </c>
      <c r="LJ12" s="97">
        <f>Juniori!LJ11</f>
        <v>0</v>
      </c>
      <c r="LK12" s="97">
        <f>Juniori!LK11</f>
        <v>0</v>
      </c>
      <c r="LL12" s="97">
        <f>Juniori!LL11</f>
        <v>0</v>
      </c>
      <c r="LM12" s="97">
        <f>Juniori!LM11</f>
        <v>0</v>
      </c>
      <c r="LN12" s="97">
        <f>Juniori!LN11</f>
        <v>0</v>
      </c>
      <c r="LO12" s="97">
        <f>Juniori!LO11</f>
        <v>0</v>
      </c>
      <c r="LP12" s="97">
        <f>Juniori!LP11</f>
        <v>0</v>
      </c>
      <c r="LQ12" s="97">
        <f>Juniori!LQ11</f>
        <v>0</v>
      </c>
      <c r="LR12" s="97">
        <f>Juniori!LR11</f>
        <v>0</v>
      </c>
      <c r="LS12" s="97">
        <f>Juniori!LS11</f>
        <v>0</v>
      </c>
      <c r="LT12" s="97">
        <f>Juniori!LT11</f>
        <v>0</v>
      </c>
      <c r="LU12" s="97">
        <f>Juniori!LU11</f>
        <v>0</v>
      </c>
      <c r="LV12" s="97">
        <f>Juniori!LV11</f>
        <v>0</v>
      </c>
      <c r="LW12" s="97">
        <f>Juniori!LW11</f>
        <v>0</v>
      </c>
      <c r="LX12" s="97">
        <f>Juniori!LX11</f>
        <v>0</v>
      </c>
      <c r="LY12" s="97">
        <f>Juniori!LY11</f>
        <v>0</v>
      </c>
      <c r="LZ12" s="97">
        <f>Juniori!LZ11</f>
        <v>0</v>
      </c>
      <c r="MA12" s="97">
        <f>Juniori!MA11</f>
        <v>0</v>
      </c>
      <c r="MB12" s="97">
        <f>Juniori!MB11</f>
        <v>0</v>
      </c>
      <c r="MC12" s="97">
        <f>Juniori!MC11</f>
        <v>0</v>
      </c>
      <c r="MD12" s="97">
        <f>Juniori!MD11</f>
        <v>0</v>
      </c>
      <c r="ME12" s="97">
        <f>Juniori!ME11</f>
        <v>0</v>
      </c>
      <c r="MF12" s="97">
        <f>Juniori!MF11</f>
        <v>0</v>
      </c>
      <c r="MG12" s="97">
        <f>Juniori!MG11</f>
        <v>0</v>
      </c>
      <c r="MH12" s="97">
        <f>Juniori!MH11</f>
        <v>0</v>
      </c>
      <c r="MI12" s="97">
        <f>Juniori!MI11</f>
        <v>0</v>
      </c>
      <c r="MJ12" s="97">
        <f>Juniori!MJ11</f>
        <v>0</v>
      </c>
      <c r="MK12" s="97">
        <f>Juniori!MK11</f>
        <v>0</v>
      </c>
      <c r="ML12" s="97">
        <f>Juniori!ML11</f>
        <v>0</v>
      </c>
      <c r="MM12" s="97">
        <f>Juniori!MM11</f>
        <v>0</v>
      </c>
      <c r="MN12" s="97">
        <f>Juniori!MN11</f>
        <v>0</v>
      </c>
      <c r="MO12" s="97">
        <f>Juniori!MO11</f>
        <v>0</v>
      </c>
      <c r="MP12" s="97">
        <f>Juniori!MP11</f>
        <v>0</v>
      </c>
      <c r="MQ12" s="97">
        <f>Juniori!MQ11</f>
        <v>0</v>
      </c>
      <c r="MR12" s="97">
        <f>Juniori!MR11</f>
        <v>0</v>
      </c>
      <c r="MS12" s="97">
        <f>Juniori!MS11</f>
        <v>0</v>
      </c>
      <c r="MT12" s="97">
        <f>Juniori!MT11</f>
        <v>0</v>
      </c>
      <c r="MU12" s="97">
        <f>Juniori!MU11</f>
        <v>0</v>
      </c>
      <c r="MV12" s="97">
        <f>Juniori!MV11</f>
        <v>0</v>
      </c>
      <c r="MW12" s="97">
        <f>Juniori!MW11</f>
        <v>0</v>
      </c>
      <c r="MX12" s="97">
        <f>Juniori!MX11</f>
        <v>0</v>
      </c>
      <c r="MY12" s="97">
        <f>Juniori!MY11</f>
        <v>0</v>
      </c>
      <c r="MZ12" s="97">
        <f>Juniori!MZ11</f>
        <v>0</v>
      </c>
      <c r="NA12" s="97">
        <f>Juniori!NA11</f>
        <v>0</v>
      </c>
      <c r="NB12" s="97">
        <f>Juniori!NB11</f>
        <v>0</v>
      </c>
      <c r="NC12" s="97">
        <f>Juniori!NC11</f>
        <v>0</v>
      </c>
      <c r="ND12" s="97">
        <f>Juniori!ND11</f>
        <v>0</v>
      </c>
      <c r="NE12" s="97">
        <f>Juniori!NE11</f>
        <v>0</v>
      </c>
      <c r="NF12" s="97">
        <f>Juniori!NF11</f>
        <v>0</v>
      </c>
      <c r="NG12" s="97">
        <f>Juniori!NG11</f>
        <v>0</v>
      </c>
      <c r="NH12" s="97">
        <f>Juniori!NH11</f>
        <v>0</v>
      </c>
      <c r="NI12" s="97">
        <f>Juniori!NI11</f>
        <v>0</v>
      </c>
      <c r="NJ12" s="97">
        <f>Juniori!NJ11</f>
        <v>0</v>
      </c>
      <c r="NK12" s="97">
        <f>Juniori!NK11</f>
        <v>0</v>
      </c>
      <c r="NL12" s="97">
        <f>Juniori!NL11</f>
        <v>0</v>
      </c>
      <c r="NM12" s="97">
        <f>Juniori!NM11</f>
        <v>0</v>
      </c>
      <c r="NN12" s="97">
        <f>Juniori!NN11</f>
        <v>0</v>
      </c>
      <c r="NO12" s="97">
        <f>Juniori!NO11</f>
        <v>0</v>
      </c>
      <c r="NP12" s="97">
        <f>Juniori!NP11</f>
        <v>0</v>
      </c>
      <c r="NQ12" s="97">
        <f>Juniori!NQ11</f>
        <v>0</v>
      </c>
      <c r="NR12" s="97">
        <f>Juniori!NR11</f>
        <v>0</v>
      </c>
      <c r="NS12" s="97">
        <f>Juniori!NS11</f>
        <v>0</v>
      </c>
      <c r="NT12" s="97">
        <f>Juniori!NT11</f>
        <v>0</v>
      </c>
      <c r="NU12" s="97">
        <f>Juniori!NU11</f>
        <v>0</v>
      </c>
      <c r="NV12" s="97">
        <f>Juniori!NV11</f>
        <v>0</v>
      </c>
      <c r="NW12" s="97">
        <f>Juniori!NW11</f>
        <v>0</v>
      </c>
      <c r="NX12" s="97">
        <f>Juniori!NX11</f>
        <v>0</v>
      </c>
      <c r="NY12" s="97">
        <f>Juniori!NY11</f>
        <v>0</v>
      </c>
      <c r="NZ12" s="97">
        <f>Juniori!NZ11</f>
        <v>0</v>
      </c>
      <c r="OA12" s="97">
        <f>Juniori!OA11</f>
        <v>0</v>
      </c>
      <c r="OB12" s="97">
        <f>Juniori!OB11</f>
        <v>0</v>
      </c>
      <c r="OC12" s="97">
        <f>Juniori!OC11</f>
        <v>0</v>
      </c>
      <c r="OD12" s="97">
        <f>Juniori!OD11</f>
        <v>0</v>
      </c>
      <c r="OE12" s="97">
        <f>Juniori!OE11</f>
        <v>0</v>
      </c>
      <c r="OF12" s="97">
        <f>Juniori!OF11</f>
        <v>0</v>
      </c>
      <c r="OG12" s="97">
        <f>Juniori!OG11</f>
        <v>0</v>
      </c>
      <c r="OH12" s="97">
        <f>Juniori!OH11</f>
        <v>0</v>
      </c>
      <c r="OI12" s="97">
        <f>Juniori!OI11</f>
        <v>0</v>
      </c>
      <c r="OJ12" s="97">
        <f>Juniori!OJ11</f>
        <v>0</v>
      </c>
      <c r="OK12" s="97">
        <f>Juniori!OK11</f>
        <v>0</v>
      </c>
      <c r="OL12" s="97">
        <f>Juniori!OL11</f>
        <v>0</v>
      </c>
      <c r="OM12" s="97">
        <f>Juniori!OM11</f>
        <v>0</v>
      </c>
      <c r="ON12" s="97">
        <f>Juniori!ON11</f>
        <v>0</v>
      </c>
      <c r="OO12" s="97">
        <f>Juniori!OO11</f>
        <v>0</v>
      </c>
      <c r="OP12" s="97">
        <f>Juniori!OP11</f>
        <v>0</v>
      </c>
      <c r="OQ12" s="97">
        <f>Juniori!OQ11</f>
        <v>0</v>
      </c>
      <c r="OR12" s="97">
        <f>Juniori!OR11</f>
        <v>0</v>
      </c>
      <c r="OS12" s="97">
        <f>Juniori!OS11</f>
        <v>0</v>
      </c>
      <c r="OT12" s="97">
        <f>Juniori!OT11</f>
        <v>0</v>
      </c>
      <c r="OU12" s="97">
        <f>Juniori!OU11</f>
        <v>0</v>
      </c>
      <c r="OV12" s="97">
        <f>Juniori!OV11</f>
        <v>0</v>
      </c>
      <c r="OW12" s="97">
        <f>Juniori!OW11</f>
        <v>0</v>
      </c>
      <c r="OX12" s="97">
        <f>Juniori!OX11</f>
        <v>0</v>
      </c>
      <c r="OY12" s="97">
        <f>Juniori!OY11</f>
        <v>0</v>
      </c>
      <c r="OZ12" s="97">
        <f>Juniori!OZ11</f>
        <v>0</v>
      </c>
      <c r="PA12" s="97">
        <f>Juniori!PA11</f>
        <v>0</v>
      </c>
      <c r="PB12" s="97">
        <f>Juniori!PB11</f>
        <v>0</v>
      </c>
      <c r="PC12" s="97">
        <f>Juniori!PC11</f>
        <v>0</v>
      </c>
      <c r="PD12" s="97">
        <f>Juniori!PD11</f>
        <v>0</v>
      </c>
      <c r="PE12" s="97">
        <f>Juniori!PE11</f>
        <v>0</v>
      </c>
      <c r="PF12" s="97">
        <f>Juniori!PF11</f>
        <v>0</v>
      </c>
      <c r="PG12" s="97">
        <f>Juniori!PG11</f>
        <v>0</v>
      </c>
      <c r="PH12" s="97">
        <f>Juniori!PH11</f>
        <v>0</v>
      </c>
      <c r="PI12" s="97">
        <f>Juniori!PI11</f>
        <v>0</v>
      </c>
      <c r="PJ12" s="97">
        <f>Juniori!PJ11</f>
        <v>0</v>
      </c>
      <c r="PK12" s="97">
        <f>Juniori!PK11</f>
        <v>0</v>
      </c>
      <c r="PL12" s="97">
        <f>Juniori!PL11</f>
        <v>0</v>
      </c>
      <c r="PM12" s="97">
        <f>Juniori!PM11</f>
        <v>0</v>
      </c>
      <c r="PN12" s="97">
        <f>Juniori!PN11</f>
        <v>0</v>
      </c>
      <c r="PO12" s="97">
        <f>Juniori!PO11</f>
        <v>0</v>
      </c>
      <c r="PP12" s="97">
        <f>Juniori!PP11</f>
        <v>0</v>
      </c>
      <c r="PQ12" s="97">
        <f>Juniori!PQ11</f>
        <v>0</v>
      </c>
      <c r="PR12" s="97">
        <f>Juniori!PR11</f>
        <v>0</v>
      </c>
      <c r="PS12" s="97">
        <f>Juniori!PS11</f>
        <v>0</v>
      </c>
      <c r="PT12" s="97">
        <f>Juniori!PT11</f>
        <v>0</v>
      </c>
      <c r="PU12" s="97">
        <f>Juniori!PU11</f>
        <v>0</v>
      </c>
      <c r="PV12" s="97">
        <f>Juniori!PV11</f>
        <v>0</v>
      </c>
      <c r="PW12" s="97">
        <f>Juniori!PW11</f>
        <v>0</v>
      </c>
      <c r="PX12" s="97">
        <f>Juniori!PX11</f>
        <v>0</v>
      </c>
      <c r="PY12" s="97">
        <f>Juniori!PY11</f>
        <v>0</v>
      </c>
      <c r="PZ12" s="97">
        <f>Juniori!PZ11</f>
        <v>0</v>
      </c>
      <c r="QA12" s="97">
        <f>Juniori!QA11</f>
        <v>0</v>
      </c>
      <c r="QB12" s="97">
        <f>Juniori!QB11</f>
        <v>0</v>
      </c>
      <c r="QC12" s="97">
        <f>Juniori!QC11</f>
        <v>0</v>
      </c>
      <c r="QD12" s="97">
        <f>Juniori!QD11</f>
        <v>0</v>
      </c>
      <c r="QE12" s="97">
        <f>Juniori!QE11</f>
        <v>0</v>
      </c>
      <c r="QF12" s="97">
        <f>Juniori!QF11</f>
        <v>0</v>
      </c>
      <c r="QG12" s="97">
        <f>Juniori!QG11</f>
        <v>0</v>
      </c>
      <c r="QH12" s="97">
        <f>Juniori!QH11</f>
        <v>0</v>
      </c>
      <c r="QI12" s="97">
        <f>Juniori!QI11</f>
        <v>0</v>
      </c>
      <c r="QJ12" s="97">
        <f>Juniori!QJ11</f>
        <v>0</v>
      </c>
      <c r="QK12" s="97">
        <f>Juniori!QK11</f>
        <v>0</v>
      </c>
      <c r="QL12" s="97">
        <f>Juniori!QL11</f>
        <v>0</v>
      </c>
      <c r="QM12" s="97">
        <f>Juniori!QM11</f>
        <v>0</v>
      </c>
      <c r="QN12" s="97">
        <f>Juniori!QN11</f>
        <v>0</v>
      </c>
      <c r="QO12" s="97">
        <f>Juniori!QO11</f>
        <v>0</v>
      </c>
      <c r="QP12" s="97">
        <f>Juniori!QP11</f>
        <v>0</v>
      </c>
      <c r="QQ12" s="97">
        <f>Juniori!QQ11</f>
        <v>0</v>
      </c>
      <c r="QR12" s="97">
        <f>Juniori!QR11</f>
        <v>0</v>
      </c>
      <c r="QS12" s="97">
        <f>Juniori!QS11</f>
        <v>0</v>
      </c>
      <c r="QT12" s="97">
        <f>Juniori!QT11</f>
        <v>0</v>
      </c>
      <c r="QU12" s="97">
        <f>Juniori!QU11</f>
        <v>0</v>
      </c>
      <c r="QV12" s="97">
        <f>Juniori!QV11</f>
        <v>0</v>
      </c>
      <c r="QW12" s="97">
        <f>Juniori!QW11</f>
        <v>0</v>
      </c>
      <c r="QX12" s="97">
        <f>Juniori!QX11</f>
        <v>0</v>
      </c>
      <c r="QY12" s="97">
        <f>Juniori!QY11</f>
        <v>0</v>
      </c>
      <c r="QZ12" s="97">
        <f>Juniori!QZ11</f>
        <v>0</v>
      </c>
      <c r="RA12" s="97">
        <f>Juniori!RA11</f>
        <v>0</v>
      </c>
      <c r="RB12" s="97">
        <f>Juniori!RB11</f>
        <v>0</v>
      </c>
      <c r="RC12" s="97">
        <f>Juniori!RC11</f>
        <v>0</v>
      </c>
      <c r="RD12" s="97">
        <f>Juniori!RD11</f>
        <v>0</v>
      </c>
      <c r="RE12" s="97">
        <f>Juniori!RE11</f>
        <v>0</v>
      </c>
      <c r="RF12" s="97">
        <f>Juniori!RF11</f>
        <v>0</v>
      </c>
      <c r="RG12" s="97">
        <f>Juniori!RG11</f>
        <v>0</v>
      </c>
      <c r="RH12" s="97">
        <f>Juniori!RH11</f>
        <v>0</v>
      </c>
      <c r="RI12" s="97">
        <f>Juniori!RI11</f>
        <v>0</v>
      </c>
      <c r="RJ12" s="97">
        <f>Juniori!RJ11</f>
        <v>0</v>
      </c>
      <c r="RK12" s="97">
        <f>Juniori!RK11</f>
        <v>0</v>
      </c>
      <c r="RL12" s="97">
        <f>Juniori!RL11</f>
        <v>0</v>
      </c>
      <c r="RM12" s="97">
        <f>Juniori!RM11</f>
        <v>0</v>
      </c>
      <c r="RN12" s="97">
        <f>Juniori!RN11</f>
        <v>0</v>
      </c>
      <c r="RO12" s="97">
        <f>Juniori!RO11</f>
        <v>0</v>
      </c>
      <c r="RP12" s="97">
        <f>Juniori!RP11</f>
        <v>0</v>
      </c>
      <c r="RQ12" s="97">
        <f>Juniori!RQ11</f>
        <v>0</v>
      </c>
      <c r="RR12" s="97">
        <f>Juniori!RR11</f>
        <v>0</v>
      </c>
      <c r="RS12" s="97">
        <f>Juniori!RS11</f>
        <v>0</v>
      </c>
      <c r="RT12" s="97">
        <f>Juniori!RT11</f>
        <v>0</v>
      </c>
      <c r="RU12" s="97">
        <f>Juniori!RU11</f>
        <v>0</v>
      </c>
      <c r="RV12" s="97">
        <f>Juniori!RV11</f>
        <v>0</v>
      </c>
      <c r="RW12" s="97">
        <f>Juniori!RW11</f>
        <v>0</v>
      </c>
      <c r="RX12" s="97">
        <f>Juniori!RX11</f>
        <v>0</v>
      </c>
      <c r="RY12" s="97">
        <f>Juniori!RY11</f>
        <v>0</v>
      </c>
      <c r="RZ12" s="97">
        <f>Juniori!RZ11</f>
        <v>0</v>
      </c>
      <c r="SA12" s="97">
        <f>Juniori!SA11</f>
        <v>0</v>
      </c>
      <c r="SB12" s="97">
        <f>Juniori!SB11</f>
        <v>0</v>
      </c>
      <c r="SC12" s="97">
        <f>Juniori!SC11</f>
        <v>0</v>
      </c>
      <c r="SD12" s="97">
        <f>Juniori!SD11</f>
        <v>0</v>
      </c>
      <c r="SE12" s="97">
        <f>Juniori!SE11</f>
        <v>0</v>
      </c>
      <c r="SF12" s="97">
        <f>Juniori!SF11</f>
        <v>0</v>
      </c>
      <c r="SG12" s="97">
        <f>Juniori!SG11</f>
        <v>0</v>
      </c>
      <c r="SH12" s="97">
        <f>Juniori!SH11</f>
        <v>0</v>
      </c>
      <c r="SI12" s="97">
        <f>Juniori!SI11</f>
        <v>0</v>
      </c>
      <c r="SJ12" s="97">
        <f>Juniori!SJ11</f>
        <v>0</v>
      </c>
      <c r="SK12" s="97">
        <f>Juniori!SK11</f>
        <v>0</v>
      </c>
      <c r="SL12" s="97">
        <f>Juniori!SL11</f>
        <v>0</v>
      </c>
      <c r="SM12" s="97">
        <f>Juniori!SM11</f>
        <v>0</v>
      </c>
      <c r="SN12" s="97">
        <f>Juniori!SN11</f>
        <v>0</v>
      </c>
      <c r="SO12" s="97">
        <f>Juniori!SO11</f>
        <v>0</v>
      </c>
      <c r="SP12" s="97">
        <f>Juniori!SP11</f>
        <v>0</v>
      </c>
      <c r="SQ12" s="97">
        <f>Juniori!SQ11</f>
        <v>0</v>
      </c>
      <c r="SR12" s="97">
        <f>Juniori!SR11</f>
        <v>0</v>
      </c>
      <c r="SS12" s="97">
        <f>Juniori!SS11</f>
        <v>0</v>
      </c>
      <c r="ST12" s="97">
        <f>Juniori!ST11</f>
        <v>0</v>
      </c>
      <c r="SU12" s="97">
        <f>Juniori!SU11</f>
        <v>0</v>
      </c>
      <c r="SV12" s="97">
        <f>Juniori!SV11</f>
        <v>0</v>
      </c>
      <c r="SW12" s="97">
        <f>Juniori!SW11</f>
        <v>0</v>
      </c>
      <c r="SX12" s="97">
        <f>Juniori!SX11</f>
        <v>0</v>
      </c>
      <c r="SY12" s="97">
        <f>Juniori!SY11</f>
        <v>0</v>
      </c>
      <c r="SZ12" s="97">
        <f>Juniori!SZ11</f>
        <v>0</v>
      </c>
      <c r="TA12" s="97">
        <f>Juniori!TA11</f>
        <v>0</v>
      </c>
      <c r="TB12" s="97">
        <f>Juniori!TB11</f>
        <v>0</v>
      </c>
    </row>
    <row r="13" spans="1:522" s="1" customFormat="1" ht="18" customHeight="1" x14ac:dyDescent="0.2">
      <c r="A13" s="12">
        <v>4</v>
      </c>
      <c r="B13" s="11" t="s">
        <v>66</v>
      </c>
      <c r="C13" s="1">
        <v>10844</v>
      </c>
      <c r="D13" s="1">
        <v>2006</v>
      </c>
      <c r="E13" t="s">
        <v>65</v>
      </c>
      <c r="F13" s="1">
        <v>7365</v>
      </c>
      <c r="G13" s="1" t="s">
        <v>96</v>
      </c>
      <c r="H13" t="s">
        <v>99</v>
      </c>
      <c r="I13" s="1">
        <f t="shared" si="0"/>
        <v>33</v>
      </c>
      <c r="J13" s="12">
        <f>Tabuľka3[[#This Row],[Stĺpec9]]</f>
        <v>33</v>
      </c>
      <c r="K13" s="97">
        <f>'Mladí jazdci'!K9</f>
        <v>0</v>
      </c>
      <c r="L13" s="97">
        <f>'Mladí jazdci'!L9</f>
        <v>0</v>
      </c>
      <c r="M13" s="97">
        <f>'Mladí jazdci'!M9</f>
        <v>0</v>
      </c>
      <c r="N13" s="97">
        <f>'Mladí jazdci'!N9</f>
        <v>0</v>
      </c>
      <c r="O13" s="97">
        <f>'Mladí jazdci'!O9</f>
        <v>0</v>
      </c>
      <c r="P13" s="97">
        <f>'Mladí jazdci'!P9</f>
        <v>0</v>
      </c>
      <c r="Q13" s="97">
        <f>'Mladí jazdci'!Q9</f>
        <v>0</v>
      </c>
      <c r="R13" s="97">
        <f>'Mladí jazdci'!R9</f>
        <v>0</v>
      </c>
      <c r="S13" s="97">
        <f>'Mladí jazdci'!S9</f>
        <v>0</v>
      </c>
      <c r="T13" s="97">
        <f>'Mladí jazdci'!T9</f>
        <v>0</v>
      </c>
      <c r="U13" s="97">
        <f>'Mladí jazdci'!U9</f>
        <v>0</v>
      </c>
      <c r="V13" s="97">
        <f>'Mladí jazdci'!V9</f>
        <v>0</v>
      </c>
      <c r="W13" s="97">
        <f>'Mladí jazdci'!W9</f>
        <v>0</v>
      </c>
      <c r="X13" s="97">
        <f>'Mladí jazdci'!X9</f>
        <v>0</v>
      </c>
      <c r="Y13" s="97">
        <f>'Mladí jazdci'!Y9</f>
        <v>0</v>
      </c>
      <c r="Z13" s="97">
        <f>'Mladí jazdci'!Z9</f>
        <v>0</v>
      </c>
      <c r="AA13" s="97">
        <f>'Mladí jazdci'!AA9</f>
        <v>0</v>
      </c>
      <c r="AB13" s="97">
        <f>'Mladí jazdci'!AB9</f>
        <v>0</v>
      </c>
      <c r="AC13" s="97">
        <f>'Mladí jazdci'!AC9</f>
        <v>0</v>
      </c>
      <c r="AD13" s="97">
        <f>'Mladí jazdci'!AD9</f>
        <v>0</v>
      </c>
      <c r="AE13" s="97">
        <f>'Mladí jazdci'!AE9</f>
        <v>0</v>
      </c>
      <c r="AF13" s="97">
        <f>'Mladí jazdci'!AF9</f>
        <v>0</v>
      </c>
      <c r="AG13" s="97">
        <f>'Mladí jazdci'!AG9</f>
        <v>0</v>
      </c>
      <c r="AH13" s="97">
        <f>'Mladí jazdci'!AH9</f>
        <v>0</v>
      </c>
      <c r="AI13" s="97">
        <f>'Mladí jazdci'!AI9</f>
        <v>0</v>
      </c>
      <c r="AJ13" s="97">
        <f>'Mladí jazdci'!AJ9</f>
        <v>0</v>
      </c>
      <c r="AK13" s="97">
        <f>'Mladí jazdci'!AK9</f>
        <v>0</v>
      </c>
      <c r="AL13" s="97">
        <f>'Mladí jazdci'!AL9</f>
        <v>0</v>
      </c>
      <c r="AM13" s="97">
        <f>'Mladí jazdci'!AM9</f>
        <v>0</v>
      </c>
      <c r="AN13" s="97">
        <f>'Mladí jazdci'!AN9</f>
        <v>0</v>
      </c>
      <c r="AO13" s="97">
        <f>'Mladí jazdci'!AO9</f>
        <v>0</v>
      </c>
      <c r="AP13" s="97">
        <f>'Mladí jazdci'!AP9</f>
        <v>0</v>
      </c>
      <c r="AQ13" s="97">
        <f>'Mladí jazdci'!AQ9</f>
        <v>0</v>
      </c>
      <c r="AR13" s="97">
        <f>'Mladí jazdci'!AR9</f>
        <v>0</v>
      </c>
      <c r="AS13" s="97">
        <f>'Mladí jazdci'!AS9</f>
        <v>0</v>
      </c>
      <c r="AT13" s="97">
        <f>'Mladí jazdci'!AT9</f>
        <v>0</v>
      </c>
      <c r="AU13" s="97">
        <f>'Mladí jazdci'!AU9</f>
        <v>0</v>
      </c>
      <c r="AV13" s="97">
        <f>'Mladí jazdci'!AV9</f>
        <v>0</v>
      </c>
      <c r="AW13" s="97">
        <f>'Mladí jazdci'!AW9</f>
        <v>0</v>
      </c>
      <c r="AX13" s="97">
        <f>'Mladí jazdci'!AX9</f>
        <v>0</v>
      </c>
      <c r="AY13" s="97">
        <f>'Mladí jazdci'!AY9</f>
        <v>0</v>
      </c>
      <c r="AZ13" s="97">
        <f>'Mladí jazdci'!AZ9</f>
        <v>0</v>
      </c>
      <c r="BA13" s="97">
        <f>'Mladí jazdci'!BA9</f>
        <v>0</v>
      </c>
      <c r="BB13" s="97">
        <f>'Mladí jazdci'!BB9</f>
        <v>0</v>
      </c>
      <c r="BC13" s="97">
        <f>'Mladí jazdci'!BC9</f>
        <v>16.5</v>
      </c>
      <c r="BD13" s="97">
        <f>'Mladí jazdci'!BD9</f>
        <v>16.5</v>
      </c>
      <c r="BE13" s="97">
        <f>'Mladí jazdci'!BE9</f>
        <v>0</v>
      </c>
      <c r="BF13" s="97">
        <f>'Mladí jazdci'!BF9</f>
        <v>0</v>
      </c>
      <c r="BG13" s="97">
        <f>'Mladí jazdci'!BG9</f>
        <v>0</v>
      </c>
      <c r="BH13" s="97">
        <f>'Mladí jazdci'!BH9</f>
        <v>0</v>
      </c>
      <c r="BI13" s="97">
        <f>'Mladí jazdci'!BI9</f>
        <v>0</v>
      </c>
      <c r="BJ13" s="97">
        <f>'Mladí jazdci'!BJ9</f>
        <v>0</v>
      </c>
      <c r="BK13" s="97">
        <f>'Mladí jazdci'!BK9</f>
        <v>0</v>
      </c>
      <c r="BL13" s="97">
        <f>'Mladí jazdci'!BL9</f>
        <v>0</v>
      </c>
      <c r="BM13" s="97">
        <f>'Mladí jazdci'!BM9</f>
        <v>0</v>
      </c>
      <c r="BN13" s="97">
        <f>'Mladí jazdci'!BN9</f>
        <v>0</v>
      </c>
      <c r="BO13" s="97">
        <f>'Mladí jazdci'!BO9</f>
        <v>0</v>
      </c>
      <c r="BP13" s="97">
        <f>'Mladí jazdci'!BP9</f>
        <v>0</v>
      </c>
      <c r="BQ13" s="97">
        <f>'Mladí jazdci'!BQ9</f>
        <v>0</v>
      </c>
      <c r="BR13" s="97">
        <f>'Mladí jazdci'!BR9</f>
        <v>0</v>
      </c>
      <c r="BS13" s="97">
        <f>'Mladí jazdci'!BS9</f>
        <v>0</v>
      </c>
      <c r="BT13" s="97">
        <f>'Mladí jazdci'!BT9</f>
        <v>0</v>
      </c>
      <c r="BU13" s="97">
        <f>'Mladí jazdci'!BU9</f>
        <v>0</v>
      </c>
      <c r="BV13" s="97">
        <f>'Mladí jazdci'!BV9</f>
        <v>0</v>
      </c>
      <c r="BW13" s="97">
        <f>'Mladí jazdci'!BW9</f>
        <v>0</v>
      </c>
      <c r="BX13" s="97">
        <f>'Mladí jazdci'!BX9</f>
        <v>0</v>
      </c>
      <c r="BY13" s="97">
        <f>'Mladí jazdci'!BY9</f>
        <v>0</v>
      </c>
      <c r="BZ13" s="97">
        <f>'Mladí jazdci'!BZ9</f>
        <v>0</v>
      </c>
      <c r="CA13" s="97">
        <f>'Mladí jazdci'!CA9</f>
        <v>0</v>
      </c>
      <c r="CB13" s="97">
        <f>'Mladí jazdci'!CB9</f>
        <v>0</v>
      </c>
      <c r="CC13" s="97">
        <f>'Mladí jazdci'!CC9</f>
        <v>0</v>
      </c>
      <c r="CD13" s="97">
        <f>'Mladí jazdci'!CD9</f>
        <v>0</v>
      </c>
      <c r="CE13" s="97">
        <f>'Mladí jazdci'!CE9</f>
        <v>0</v>
      </c>
      <c r="CF13" s="97">
        <f>'Mladí jazdci'!CF9</f>
        <v>0</v>
      </c>
      <c r="CG13" s="97">
        <f>'Mladí jazdci'!CG9</f>
        <v>0</v>
      </c>
      <c r="CH13" s="97">
        <f>'Mladí jazdci'!CH9</f>
        <v>0</v>
      </c>
      <c r="CI13" s="97">
        <f>'Mladí jazdci'!CI9</f>
        <v>0</v>
      </c>
      <c r="CJ13" s="97">
        <f>'Mladí jazdci'!CJ9</f>
        <v>0</v>
      </c>
      <c r="CK13" s="97">
        <f>'Mladí jazdci'!CK9</f>
        <v>0</v>
      </c>
      <c r="CL13" s="97">
        <f>'Mladí jazdci'!CL9</f>
        <v>0</v>
      </c>
      <c r="CM13" s="97">
        <f>'Mladí jazdci'!CM9</f>
        <v>0</v>
      </c>
      <c r="CN13" s="97">
        <f>'Mladí jazdci'!CN9</f>
        <v>0</v>
      </c>
      <c r="CO13" s="97">
        <f>'Mladí jazdci'!CO9</f>
        <v>0</v>
      </c>
      <c r="CP13" s="97">
        <f>'Mladí jazdci'!CP9</f>
        <v>0</v>
      </c>
      <c r="CQ13" s="97">
        <f>'Mladí jazdci'!CQ9</f>
        <v>0</v>
      </c>
      <c r="CR13" s="97">
        <f>'Mladí jazdci'!CR9</f>
        <v>0</v>
      </c>
      <c r="CS13" s="97">
        <f>'Mladí jazdci'!CS9</f>
        <v>0</v>
      </c>
      <c r="CT13" s="97">
        <f>'Mladí jazdci'!CT9</f>
        <v>0</v>
      </c>
      <c r="CU13" s="97">
        <f>'Mladí jazdci'!CU9</f>
        <v>0</v>
      </c>
      <c r="CV13" s="97">
        <f>'Mladí jazdci'!CV9</f>
        <v>0</v>
      </c>
      <c r="CW13" s="97">
        <f>'Mladí jazdci'!CW9</f>
        <v>0</v>
      </c>
      <c r="CX13" s="97">
        <f>'Mladí jazdci'!CX9</f>
        <v>0</v>
      </c>
      <c r="CY13" s="97">
        <f>'Mladí jazdci'!CY9</f>
        <v>0</v>
      </c>
      <c r="CZ13" s="97">
        <f>'Mladí jazdci'!CZ9</f>
        <v>0</v>
      </c>
      <c r="DA13" s="97">
        <f>'Mladí jazdci'!DA9</f>
        <v>0</v>
      </c>
      <c r="DB13" s="97">
        <f>'Mladí jazdci'!DB9</f>
        <v>0</v>
      </c>
      <c r="DC13" s="97">
        <f>'Mladí jazdci'!DC9</f>
        <v>0</v>
      </c>
      <c r="DD13" s="97">
        <f>'Mladí jazdci'!DD9</f>
        <v>0</v>
      </c>
      <c r="DE13" s="97">
        <f>'Mladí jazdci'!DE9</f>
        <v>0</v>
      </c>
      <c r="DF13" s="97">
        <f>'Mladí jazdci'!DF9</f>
        <v>0</v>
      </c>
      <c r="DG13" s="97">
        <f>'Mladí jazdci'!DG9</f>
        <v>0</v>
      </c>
      <c r="DH13" s="97">
        <f>'Mladí jazdci'!DH9</f>
        <v>0</v>
      </c>
      <c r="DI13" s="97">
        <f>'Mladí jazdci'!DI9</f>
        <v>0</v>
      </c>
      <c r="DJ13" s="97">
        <f>'Mladí jazdci'!DJ9</f>
        <v>0</v>
      </c>
      <c r="DK13" s="97">
        <f>'Mladí jazdci'!DK9</f>
        <v>0</v>
      </c>
      <c r="DL13" s="97">
        <f>'Mladí jazdci'!DL9</f>
        <v>0</v>
      </c>
      <c r="DM13" s="97">
        <f>'Mladí jazdci'!DM9</f>
        <v>0</v>
      </c>
      <c r="DN13" s="97">
        <f>'Mladí jazdci'!DN9</f>
        <v>0</v>
      </c>
      <c r="DO13" s="97">
        <f>'Mladí jazdci'!DO9</f>
        <v>0</v>
      </c>
      <c r="DP13" s="97">
        <f>'Mladí jazdci'!DP9</f>
        <v>0</v>
      </c>
      <c r="DQ13" s="97">
        <f>'Mladí jazdci'!DQ9</f>
        <v>0</v>
      </c>
      <c r="DR13" s="97">
        <f>'Mladí jazdci'!DR9</f>
        <v>0</v>
      </c>
      <c r="DS13" s="97">
        <f>'Mladí jazdci'!DS9</f>
        <v>0</v>
      </c>
      <c r="DT13" s="97">
        <f>'Mladí jazdci'!DT9</f>
        <v>0</v>
      </c>
      <c r="DU13" s="97">
        <f>'Mladí jazdci'!DU9</f>
        <v>0</v>
      </c>
      <c r="DV13" s="97">
        <f>'Mladí jazdci'!DV9</f>
        <v>0</v>
      </c>
      <c r="DW13" s="97">
        <f>'Mladí jazdci'!DW9</f>
        <v>0</v>
      </c>
      <c r="DX13" s="97">
        <f>'Mladí jazdci'!DX9</f>
        <v>0</v>
      </c>
      <c r="DY13" s="97">
        <f>'Mladí jazdci'!DY9</f>
        <v>0</v>
      </c>
      <c r="DZ13" s="97">
        <f>'Mladí jazdci'!DZ9</f>
        <v>0</v>
      </c>
      <c r="EA13" s="97">
        <f>'Mladí jazdci'!EA9</f>
        <v>0</v>
      </c>
      <c r="EB13" s="97">
        <f>'Mladí jazdci'!EB9</f>
        <v>0</v>
      </c>
      <c r="EC13" s="97">
        <f>'Mladí jazdci'!EC9</f>
        <v>0</v>
      </c>
      <c r="ED13" s="97">
        <f>'Mladí jazdci'!ED9</f>
        <v>0</v>
      </c>
      <c r="EE13" s="97">
        <f>'Mladí jazdci'!EE9</f>
        <v>0</v>
      </c>
      <c r="EF13" s="97">
        <f>'Mladí jazdci'!EF9</f>
        <v>0</v>
      </c>
      <c r="EG13" s="97">
        <f>'Mladí jazdci'!EG9</f>
        <v>0</v>
      </c>
      <c r="EH13" s="97">
        <f>'Mladí jazdci'!EH9</f>
        <v>0</v>
      </c>
      <c r="EI13" s="97">
        <f>'Mladí jazdci'!EI9</f>
        <v>0</v>
      </c>
      <c r="EJ13" s="97">
        <f>'Mladí jazdci'!EJ9</f>
        <v>0</v>
      </c>
      <c r="EK13" s="97">
        <f>'Mladí jazdci'!EK9</f>
        <v>0</v>
      </c>
      <c r="EL13" s="97">
        <f>'Mladí jazdci'!EL9</f>
        <v>0</v>
      </c>
      <c r="EM13" s="97">
        <f>'Mladí jazdci'!EM9</f>
        <v>0</v>
      </c>
      <c r="EN13" s="97">
        <f>'Mladí jazdci'!EN9</f>
        <v>0</v>
      </c>
      <c r="EO13" s="97">
        <f>'Mladí jazdci'!EO9</f>
        <v>0</v>
      </c>
      <c r="EP13" s="97">
        <f>'Mladí jazdci'!EP9</f>
        <v>0</v>
      </c>
      <c r="EQ13" s="97">
        <f>'Mladí jazdci'!EQ9</f>
        <v>0</v>
      </c>
      <c r="ER13" s="97">
        <f>'Mladí jazdci'!ER9</f>
        <v>0</v>
      </c>
      <c r="ES13" s="97">
        <f>'Mladí jazdci'!ES9</f>
        <v>0</v>
      </c>
      <c r="ET13" s="97">
        <f>'Mladí jazdci'!ET9</f>
        <v>0</v>
      </c>
      <c r="EU13" s="97">
        <f>'Mladí jazdci'!EU9</f>
        <v>0</v>
      </c>
      <c r="EV13" s="97">
        <f>'Mladí jazdci'!EV9</f>
        <v>0</v>
      </c>
      <c r="EW13" s="97">
        <f>'Mladí jazdci'!EW9</f>
        <v>0</v>
      </c>
      <c r="EX13" s="97">
        <f>'Mladí jazdci'!EX9</f>
        <v>0</v>
      </c>
      <c r="EY13" s="97">
        <f>'Mladí jazdci'!EY9</f>
        <v>0</v>
      </c>
      <c r="EZ13" s="97">
        <f>'Mladí jazdci'!EZ9</f>
        <v>0</v>
      </c>
      <c r="FA13" s="97">
        <f>'Mladí jazdci'!FA9</f>
        <v>0</v>
      </c>
      <c r="FB13" s="97">
        <f>'Mladí jazdci'!FB9</f>
        <v>0</v>
      </c>
      <c r="FC13" s="97">
        <f>'Mladí jazdci'!FC9</f>
        <v>0</v>
      </c>
      <c r="FD13" s="97">
        <f>'Mladí jazdci'!FD9</f>
        <v>0</v>
      </c>
      <c r="FE13" s="97">
        <f>'Mladí jazdci'!FE9</f>
        <v>0</v>
      </c>
      <c r="FF13" s="97">
        <f>'Mladí jazdci'!FF9</f>
        <v>0</v>
      </c>
      <c r="FG13" s="97">
        <f>'Mladí jazdci'!FG9</f>
        <v>0</v>
      </c>
      <c r="FH13" s="97">
        <f>'Mladí jazdci'!FH9</f>
        <v>0</v>
      </c>
      <c r="FI13" s="97">
        <f>'Mladí jazdci'!FI9</f>
        <v>0</v>
      </c>
      <c r="FJ13" s="97">
        <f>'Mladí jazdci'!FJ9</f>
        <v>0</v>
      </c>
      <c r="FK13" s="97">
        <f>'Mladí jazdci'!FK9</f>
        <v>0</v>
      </c>
      <c r="FL13" s="97">
        <f>'Mladí jazdci'!FL9</f>
        <v>0</v>
      </c>
      <c r="FM13" s="97">
        <f>'Mladí jazdci'!FM9</f>
        <v>0</v>
      </c>
      <c r="FN13" s="97">
        <f>'Mladí jazdci'!FN9</f>
        <v>0</v>
      </c>
      <c r="FO13" s="97">
        <f>'Mladí jazdci'!FO9</f>
        <v>0</v>
      </c>
      <c r="FP13" s="97">
        <f>'Mladí jazdci'!FP9</f>
        <v>0</v>
      </c>
      <c r="FQ13" s="97">
        <f>'Mladí jazdci'!FQ9</f>
        <v>0</v>
      </c>
      <c r="FR13" s="97">
        <f>'Mladí jazdci'!FR9</f>
        <v>0</v>
      </c>
      <c r="FS13" s="97">
        <f>'Mladí jazdci'!FS9</f>
        <v>0</v>
      </c>
      <c r="FT13" s="97">
        <f>'Mladí jazdci'!FT9</f>
        <v>0</v>
      </c>
      <c r="FU13" s="97">
        <f>'Mladí jazdci'!FU9</f>
        <v>0</v>
      </c>
      <c r="FV13" s="97">
        <f>'Mladí jazdci'!FV9</f>
        <v>0</v>
      </c>
      <c r="FW13" s="97">
        <f>'Mladí jazdci'!FW9</f>
        <v>0</v>
      </c>
      <c r="FX13" s="97">
        <f>'Mladí jazdci'!FX9</f>
        <v>0</v>
      </c>
      <c r="FY13" s="97">
        <f>'Mladí jazdci'!FY9</f>
        <v>0</v>
      </c>
      <c r="FZ13" s="97">
        <f>'Mladí jazdci'!FZ9</f>
        <v>0</v>
      </c>
      <c r="GA13" s="97">
        <f>'Mladí jazdci'!GA9</f>
        <v>0</v>
      </c>
      <c r="GB13" s="97">
        <f>'Mladí jazdci'!GB9</f>
        <v>0</v>
      </c>
      <c r="GC13" s="97">
        <f>'Mladí jazdci'!GC9</f>
        <v>0</v>
      </c>
      <c r="GD13" s="97">
        <f>'Mladí jazdci'!GD9</f>
        <v>0</v>
      </c>
      <c r="GE13" s="97">
        <f>'Mladí jazdci'!GE9</f>
        <v>0</v>
      </c>
      <c r="GF13" s="97">
        <f>'Mladí jazdci'!GF9</f>
        <v>0</v>
      </c>
      <c r="GG13" s="97">
        <f>'Mladí jazdci'!GG9</f>
        <v>0</v>
      </c>
      <c r="GH13" s="97">
        <f>'Mladí jazdci'!GH9</f>
        <v>0</v>
      </c>
      <c r="GI13" s="97">
        <f>'Mladí jazdci'!GI9</f>
        <v>0</v>
      </c>
      <c r="GJ13" s="97">
        <f>'Mladí jazdci'!GJ9</f>
        <v>0</v>
      </c>
      <c r="GK13" s="97">
        <f>'Mladí jazdci'!GK9</f>
        <v>0</v>
      </c>
      <c r="GL13" s="97">
        <f>'Mladí jazdci'!GL9</f>
        <v>0</v>
      </c>
      <c r="GM13" s="97">
        <f>'Mladí jazdci'!GM9</f>
        <v>0</v>
      </c>
      <c r="GN13" s="97">
        <f>'Mladí jazdci'!GN9</f>
        <v>0</v>
      </c>
      <c r="GO13" s="97">
        <f>'Mladí jazdci'!GO9</f>
        <v>0</v>
      </c>
      <c r="GP13" s="97">
        <f>'Mladí jazdci'!GP9</f>
        <v>0</v>
      </c>
      <c r="GQ13" s="97">
        <f>'Mladí jazdci'!GQ9</f>
        <v>0</v>
      </c>
      <c r="GR13" s="97">
        <f>'Mladí jazdci'!GR9</f>
        <v>0</v>
      </c>
      <c r="GS13" s="97">
        <f>'Mladí jazdci'!GS9</f>
        <v>0</v>
      </c>
      <c r="GT13" s="97">
        <f>'Mladí jazdci'!GT9</f>
        <v>0</v>
      </c>
      <c r="GU13" s="97">
        <f>'Mladí jazdci'!GU9</f>
        <v>0</v>
      </c>
      <c r="GV13" s="97">
        <f>'Mladí jazdci'!GV9</f>
        <v>0</v>
      </c>
      <c r="GW13" s="97">
        <f>'Mladí jazdci'!GW9</f>
        <v>0</v>
      </c>
      <c r="GX13" s="97">
        <f>'Mladí jazdci'!GX9</f>
        <v>0</v>
      </c>
      <c r="GY13" s="97">
        <f>'Mladí jazdci'!GY9</f>
        <v>0</v>
      </c>
      <c r="GZ13" s="97">
        <f>'Mladí jazdci'!GZ9</f>
        <v>0</v>
      </c>
      <c r="HA13" s="97">
        <f>'Mladí jazdci'!HA9</f>
        <v>0</v>
      </c>
      <c r="HB13" s="97">
        <f>'Mladí jazdci'!HB9</f>
        <v>0</v>
      </c>
      <c r="HC13" s="97">
        <f>'Mladí jazdci'!HC9</f>
        <v>0</v>
      </c>
      <c r="HD13" s="97">
        <f>'Mladí jazdci'!HD9</f>
        <v>0</v>
      </c>
      <c r="HE13" s="97">
        <f>'Mladí jazdci'!HE9</f>
        <v>0</v>
      </c>
      <c r="HF13" s="97">
        <f>'Mladí jazdci'!HF9</f>
        <v>0</v>
      </c>
      <c r="HG13" s="97">
        <f>'Mladí jazdci'!HG9</f>
        <v>0</v>
      </c>
      <c r="HH13" s="97">
        <f>'Mladí jazdci'!HH9</f>
        <v>0</v>
      </c>
      <c r="HI13" s="97">
        <f>'Mladí jazdci'!HI9</f>
        <v>0</v>
      </c>
      <c r="HJ13" s="97">
        <f>'Mladí jazdci'!HJ9</f>
        <v>0</v>
      </c>
      <c r="HK13" s="97">
        <f>'Mladí jazdci'!HK9</f>
        <v>0</v>
      </c>
      <c r="HL13" s="97">
        <f>'Mladí jazdci'!HL9</f>
        <v>0</v>
      </c>
      <c r="HM13" s="97">
        <f>'Mladí jazdci'!HM9</f>
        <v>0</v>
      </c>
      <c r="HN13" s="97">
        <f>'Mladí jazdci'!HN9</f>
        <v>0</v>
      </c>
      <c r="HO13" s="97">
        <f>'Mladí jazdci'!HO9</f>
        <v>0</v>
      </c>
      <c r="HP13" s="97">
        <f>'Mladí jazdci'!HP9</f>
        <v>0</v>
      </c>
      <c r="HQ13" s="97">
        <f>'Mladí jazdci'!HQ9</f>
        <v>0</v>
      </c>
      <c r="HR13" s="97">
        <f>'Mladí jazdci'!HR9</f>
        <v>0</v>
      </c>
      <c r="HS13" s="97">
        <f>'Mladí jazdci'!HS9</f>
        <v>0</v>
      </c>
      <c r="HT13" s="97">
        <f>'Mladí jazdci'!HT9</f>
        <v>0</v>
      </c>
      <c r="HU13" s="97">
        <f>'Mladí jazdci'!HU9</f>
        <v>0</v>
      </c>
      <c r="HV13" s="97">
        <f>'Mladí jazdci'!HV9</f>
        <v>0</v>
      </c>
      <c r="HW13" s="97">
        <f>'Mladí jazdci'!HW9</f>
        <v>0</v>
      </c>
      <c r="HX13" s="97">
        <f>'Mladí jazdci'!HX9</f>
        <v>0</v>
      </c>
      <c r="HY13" s="97">
        <f>'Mladí jazdci'!HY9</f>
        <v>0</v>
      </c>
      <c r="HZ13" s="97">
        <f>'Mladí jazdci'!HZ9</f>
        <v>0</v>
      </c>
      <c r="IA13" s="97">
        <f>'Mladí jazdci'!IA9</f>
        <v>0</v>
      </c>
      <c r="IB13" s="97">
        <f>'Mladí jazdci'!IB9</f>
        <v>0</v>
      </c>
      <c r="IC13" s="97">
        <f>'Mladí jazdci'!IC9</f>
        <v>0</v>
      </c>
      <c r="ID13" s="97">
        <f>'Mladí jazdci'!ID9</f>
        <v>0</v>
      </c>
      <c r="IE13" s="97">
        <f>'Mladí jazdci'!IE9</f>
        <v>0</v>
      </c>
      <c r="IF13" s="97">
        <f>'Mladí jazdci'!IF9</f>
        <v>0</v>
      </c>
      <c r="IG13" s="97">
        <f>'Mladí jazdci'!IG9</f>
        <v>0</v>
      </c>
      <c r="IH13" s="97">
        <f>'Mladí jazdci'!IH9</f>
        <v>0</v>
      </c>
      <c r="II13" s="97">
        <f>'Mladí jazdci'!II9</f>
        <v>0</v>
      </c>
      <c r="IJ13" s="97">
        <f>'Mladí jazdci'!IJ9</f>
        <v>0</v>
      </c>
      <c r="IK13" s="97">
        <f>'Mladí jazdci'!IK9</f>
        <v>0</v>
      </c>
      <c r="IL13" s="97">
        <f>'Mladí jazdci'!IL9</f>
        <v>0</v>
      </c>
      <c r="IM13" s="97">
        <f>'Mladí jazdci'!IM9</f>
        <v>0</v>
      </c>
      <c r="IN13" s="97">
        <f>'Mladí jazdci'!IN9</f>
        <v>0</v>
      </c>
      <c r="IO13" s="97">
        <f>'Mladí jazdci'!IO9</f>
        <v>0</v>
      </c>
      <c r="IP13" s="97">
        <f>'Mladí jazdci'!IP9</f>
        <v>0</v>
      </c>
      <c r="IQ13" s="97">
        <f>'Mladí jazdci'!IQ9</f>
        <v>0</v>
      </c>
      <c r="IR13" s="97">
        <f>'Mladí jazdci'!IR9</f>
        <v>0</v>
      </c>
      <c r="IS13" s="97">
        <f>'Mladí jazdci'!IS9</f>
        <v>0</v>
      </c>
      <c r="IT13" s="97">
        <f>'Mladí jazdci'!IT9</f>
        <v>0</v>
      </c>
      <c r="IU13" s="97">
        <f>'Mladí jazdci'!IU9</f>
        <v>0</v>
      </c>
      <c r="IV13" s="97">
        <f>'Mladí jazdci'!IV9</f>
        <v>0</v>
      </c>
      <c r="IW13" s="97">
        <f>'Mladí jazdci'!IW9</f>
        <v>0</v>
      </c>
      <c r="IX13" s="97">
        <f>'Mladí jazdci'!IX9</f>
        <v>0</v>
      </c>
      <c r="IY13" s="97">
        <f>'Mladí jazdci'!IY9</f>
        <v>0</v>
      </c>
      <c r="IZ13" s="97">
        <f>'Mladí jazdci'!IZ9</f>
        <v>0</v>
      </c>
      <c r="JA13" s="97">
        <f>'Mladí jazdci'!JA9</f>
        <v>0</v>
      </c>
      <c r="JB13" s="97">
        <f>'Mladí jazdci'!JB9</f>
        <v>0</v>
      </c>
      <c r="JC13" s="97">
        <f>'Mladí jazdci'!JC9</f>
        <v>0</v>
      </c>
      <c r="JD13" s="97">
        <f>'Mladí jazdci'!JD9</f>
        <v>0</v>
      </c>
      <c r="JE13" s="97">
        <f>'Mladí jazdci'!JE9</f>
        <v>0</v>
      </c>
      <c r="JF13" s="97">
        <f>'Mladí jazdci'!JF9</f>
        <v>0</v>
      </c>
      <c r="JG13" s="97">
        <f>'Mladí jazdci'!JG9</f>
        <v>0</v>
      </c>
      <c r="JH13" s="97">
        <f>'Mladí jazdci'!JH9</f>
        <v>0</v>
      </c>
      <c r="JI13" s="97">
        <f>'Mladí jazdci'!JI9</f>
        <v>0</v>
      </c>
      <c r="JJ13" s="97">
        <f>'Mladí jazdci'!JJ9</f>
        <v>0</v>
      </c>
      <c r="JK13" s="97">
        <f>'Mladí jazdci'!JK9</f>
        <v>0</v>
      </c>
      <c r="JL13" s="97">
        <f>'Mladí jazdci'!JL9</f>
        <v>0</v>
      </c>
      <c r="JM13" s="97">
        <f>'Mladí jazdci'!JM9</f>
        <v>0</v>
      </c>
      <c r="JN13" s="97">
        <f>'Mladí jazdci'!JN9</f>
        <v>0</v>
      </c>
      <c r="JO13" s="97">
        <f>'Mladí jazdci'!JO9</f>
        <v>0</v>
      </c>
      <c r="JP13" s="97">
        <f>'Mladí jazdci'!JP9</f>
        <v>0</v>
      </c>
      <c r="JQ13" s="97">
        <f>'Mladí jazdci'!JQ9</f>
        <v>0</v>
      </c>
      <c r="JR13" s="97">
        <f>'Mladí jazdci'!JR9</f>
        <v>0</v>
      </c>
      <c r="JS13" s="97">
        <f>'Mladí jazdci'!JS9</f>
        <v>0</v>
      </c>
      <c r="JT13" s="97">
        <f>'Mladí jazdci'!JT9</f>
        <v>0</v>
      </c>
      <c r="JU13" s="97">
        <f>'Mladí jazdci'!JU9</f>
        <v>0</v>
      </c>
      <c r="JV13" s="97">
        <f>'Mladí jazdci'!JV9</f>
        <v>0</v>
      </c>
      <c r="JW13" s="97">
        <f>'Mladí jazdci'!JW9</f>
        <v>0</v>
      </c>
      <c r="JX13" s="97">
        <f>'Mladí jazdci'!JX9</f>
        <v>0</v>
      </c>
      <c r="JY13" s="97">
        <f>'Mladí jazdci'!JY9</f>
        <v>0</v>
      </c>
      <c r="JZ13" s="97">
        <f>'Mladí jazdci'!JZ9</f>
        <v>0</v>
      </c>
      <c r="KA13" s="97">
        <f>'Mladí jazdci'!KA9</f>
        <v>0</v>
      </c>
      <c r="KB13" s="97">
        <f>'Mladí jazdci'!KB9</f>
        <v>0</v>
      </c>
      <c r="KC13" s="97">
        <f>'Mladí jazdci'!KC9</f>
        <v>0</v>
      </c>
      <c r="KD13" s="97">
        <f>'Mladí jazdci'!KD9</f>
        <v>0</v>
      </c>
      <c r="KE13" s="97">
        <f>'Mladí jazdci'!KE9</f>
        <v>0</v>
      </c>
      <c r="KF13" s="97">
        <f>'Mladí jazdci'!KF9</f>
        <v>0</v>
      </c>
      <c r="KG13" s="97">
        <f>'Mladí jazdci'!KG9</f>
        <v>0</v>
      </c>
      <c r="KH13" s="97">
        <f>'Mladí jazdci'!KH9</f>
        <v>0</v>
      </c>
      <c r="KI13" s="97">
        <f>'Mladí jazdci'!KI9</f>
        <v>0</v>
      </c>
      <c r="KJ13" s="97">
        <f>'Mladí jazdci'!KJ9</f>
        <v>0</v>
      </c>
      <c r="KK13" s="97">
        <f>'Mladí jazdci'!KK9</f>
        <v>0</v>
      </c>
      <c r="KL13" s="97">
        <f>'Mladí jazdci'!KL9</f>
        <v>0</v>
      </c>
      <c r="KM13" s="97">
        <f>'Mladí jazdci'!KM9</f>
        <v>0</v>
      </c>
      <c r="KN13" s="97">
        <f>'Mladí jazdci'!KN9</f>
        <v>0</v>
      </c>
      <c r="KO13" s="97">
        <f>'Mladí jazdci'!KO9</f>
        <v>0</v>
      </c>
      <c r="KP13" s="97">
        <f>'Mladí jazdci'!KP9</f>
        <v>0</v>
      </c>
      <c r="KQ13" s="97">
        <f>'Mladí jazdci'!KQ9</f>
        <v>0</v>
      </c>
      <c r="KR13" s="97">
        <f>'Mladí jazdci'!KR9</f>
        <v>0</v>
      </c>
      <c r="KS13" s="97">
        <f>'Mladí jazdci'!KS9</f>
        <v>0</v>
      </c>
      <c r="KT13" s="97">
        <f>'Mladí jazdci'!KT9</f>
        <v>0</v>
      </c>
      <c r="KU13" s="97">
        <f>'Mladí jazdci'!KU9</f>
        <v>0</v>
      </c>
      <c r="KV13" s="97">
        <f>'Mladí jazdci'!KV9</f>
        <v>0</v>
      </c>
      <c r="KW13" s="97">
        <f>'Mladí jazdci'!KW9</f>
        <v>0</v>
      </c>
      <c r="KX13" s="97">
        <f>'Mladí jazdci'!KX9</f>
        <v>0</v>
      </c>
      <c r="KY13" s="97">
        <f>'Mladí jazdci'!KY9</f>
        <v>0</v>
      </c>
      <c r="KZ13" s="97">
        <f>'Mladí jazdci'!KZ9</f>
        <v>0</v>
      </c>
      <c r="LA13" s="97">
        <f>'Mladí jazdci'!LA9</f>
        <v>0</v>
      </c>
      <c r="LB13" s="97">
        <f>'Mladí jazdci'!LB9</f>
        <v>0</v>
      </c>
      <c r="LC13" s="97">
        <f>'Mladí jazdci'!LC9</f>
        <v>0</v>
      </c>
      <c r="LD13" s="97">
        <f>'Mladí jazdci'!LD9</f>
        <v>0</v>
      </c>
      <c r="LE13" s="97">
        <f>'Mladí jazdci'!LE9</f>
        <v>0</v>
      </c>
      <c r="LF13" s="97">
        <f>'Mladí jazdci'!LF9</f>
        <v>0</v>
      </c>
      <c r="LG13" s="97">
        <f>'Mladí jazdci'!LG9</f>
        <v>0</v>
      </c>
      <c r="LH13" s="97">
        <f>'Mladí jazdci'!LH9</f>
        <v>0</v>
      </c>
      <c r="LI13" s="97">
        <f>'Mladí jazdci'!LI9</f>
        <v>0</v>
      </c>
      <c r="LJ13" s="97">
        <f>'Mladí jazdci'!LJ9</f>
        <v>0</v>
      </c>
      <c r="LK13" s="97">
        <f>'Mladí jazdci'!LK9</f>
        <v>0</v>
      </c>
      <c r="LL13" s="97">
        <f>'Mladí jazdci'!LL9</f>
        <v>0</v>
      </c>
      <c r="LM13" s="97">
        <f>'Mladí jazdci'!LM9</f>
        <v>0</v>
      </c>
      <c r="LN13" s="97">
        <f>'Mladí jazdci'!LN9</f>
        <v>0</v>
      </c>
      <c r="LO13" s="97">
        <f>'Mladí jazdci'!LO9</f>
        <v>0</v>
      </c>
      <c r="LP13" s="97">
        <f>'Mladí jazdci'!LP9</f>
        <v>0</v>
      </c>
      <c r="LQ13" s="97">
        <f>'Mladí jazdci'!LQ9</f>
        <v>0</v>
      </c>
      <c r="LR13" s="97">
        <f>'Mladí jazdci'!LR9</f>
        <v>0</v>
      </c>
      <c r="LS13" s="97">
        <f>'Mladí jazdci'!LS9</f>
        <v>0</v>
      </c>
      <c r="LT13" s="97">
        <f>'Mladí jazdci'!LT9</f>
        <v>0</v>
      </c>
      <c r="LU13" s="97">
        <f>'Mladí jazdci'!LU9</f>
        <v>0</v>
      </c>
      <c r="LV13" s="97">
        <f>'Mladí jazdci'!LV9</f>
        <v>0</v>
      </c>
      <c r="LW13" s="97">
        <f>'Mladí jazdci'!LW9</f>
        <v>0</v>
      </c>
      <c r="LX13" s="97">
        <f>'Mladí jazdci'!LX9</f>
        <v>0</v>
      </c>
      <c r="LY13" s="97">
        <f>'Mladí jazdci'!LY9</f>
        <v>0</v>
      </c>
      <c r="LZ13" s="97">
        <f>'Mladí jazdci'!LZ9</f>
        <v>0</v>
      </c>
      <c r="MA13" s="97">
        <f>'Mladí jazdci'!MA9</f>
        <v>0</v>
      </c>
      <c r="MB13" s="97">
        <f>'Mladí jazdci'!MB9</f>
        <v>0</v>
      </c>
      <c r="MC13" s="97">
        <f>'Mladí jazdci'!MC9</f>
        <v>0</v>
      </c>
      <c r="MD13" s="97">
        <f>'Mladí jazdci'!MD9</f>
        <v>0</v>
      </c>
      <c r="ME13" s="97">
        <f>'Mladí jazdci'!ME9</f>
        <v>0</v>
      </c>
      <c r="MF13" s="97">
        <f>'Mladí jazdci'!MF9</f>
        <v>0</v>
      </c>
      <c r="MG13" s="97">
        <f>'Mladí jazdci'!MG9</f>
        <v>0</v>
      </c>
      <c r="MH13" s="97">
        <f>'Mladí jazdci'!MH9</f>
        <v>0</v>
      </c>
      <c r="MI13" s="97">
        <f>'Mladí jazdci'!MI9</f>
        <v>0</v>
      </c>
      <c r="MJ13" s="97">
        <f>'Mladí jazdci'!MJ9</f>
        <v>0</v>
      </c>
      <c r="MK13" s="97">
        <f>'Mladí jazdci'!MK9</f>
        <v>0</v>
      </c>
      <c r="ML13" s="97">
        <f>'Mladí jazdci'!ML9</f>
        <v>0</v>
      </c>
      <c r="MM13" s="97">
        <f>'Mladí jazdci'!MM9</f>
        <v>0</v>
      </c>
      <c r="MN13" s="97">
        <f>'Mladí jazdci'!MN9</f>
        <v>0</v>
      </c>
      <c r="MO13" s="97">
        <f>'Mladí jazdci'!MO9</f>
        <v>0</v>
      </c>
      <c r="MP13" s="97">
        <f>'Mladí jazdci'!MP9</f>
        <v>0</v>
      </c>
      <c r="MQ13" s="97">
        <f>'Mladí jazdci'!MQ9</f>
        <v>0</v>
      </c>
      <c r="MR13" s="97">
        <f>'Mladí jazdci'!MR9</f>
        <v>0</v>
      </c>
      <c r="MS13" s="97">
        <f>'Mladí jazdci'!MS9</f>
        <v>0</v>
      </c>
      <c r="MT13" s="97">
        <f>'Mladí jazdci'!MT9</f>
        <v>0</v>
      </c>
      <c r="MU13" s="97">
        <f>'Mladí jazdci'!MU9</f>
        <v>0</v>
      </c>
      <c r="MV13" s="97">
        <f>'Mladí jazdci'!MV9</f>
        <v>0</v>
      </c>
      <c r="MW13" s="97">
        <f>'Mladí jazdci'!MW9</f>
        <v>0</v>
      </c>
      <c r="MX13" s="97">
        <f>'Mladí jazdci'!MX9</f>
        <v>0</v>
      </c>
      <c r="MY13" s="97">
        <f>'Mladí jazdci'!MY9</f>
        <v>0</v>
      </c>
      <c r="MZ13" s="97">
        <f>'Mladí jazdci'!MZ9</f>
        <v>0</v>
      </c>
      <c r="NA13" s="97">
        <f>'Mladí jazdci'!NA9</f>
        <v>0</v>
      </c>
      <c r="NB13" s="97">
        <f>'Mladí jazdci'!NB9</f>
        <v>0</v>
      </c>
      <c r="NC13" s="97">
        <f>'Mladí jazdci'!NC9</f>
        <v>0</v>
      </c>
      <c r="ND13" s="97">
        <f>'Mladí jazdci'!ND9</f>
        <v>0</v>
      </c>
      <c r="NE13" s="97">
        <f>'Mladí jazdci'!NE9</f>
        <v>0</v>
      </c>
      <c r="NF13" s="97">
        <f>'Mladí jazdci'!NF9</f>
        <v>0</v>
      </c>
      <c r="NG13" s="97">
        <f>'Mladí jazdci'!NG9</f>
        <v>0</v>
      </c>
      <c r="NH13" s="97">
        <f>'Mladí jazdci'!NH9</f>
        <v>0</v>
      </c>
      <c r="NI13" s="97">
        <f>'Mladí jazdci'!NI9</f>
        <v>0</v>
      </c>
      <c r="NJ13" s="97">
        <f>'Mladí jazdci'!NJ9</f>
        <v>0</v>
      </c>
      <c r="NK13" s="97">
        <f>'Mladí jazdci'!NK9</f>
        <v>0</v>
      </c>
      <c r="NL13" s="97">
        <f>'Mladí jazdci'!NL9</f>
        <v>0</v>
      </c>
      <c r="NM13" s="97">
        <f>'Mladí jazdci'!NM9</f>
        <v>0</v>
      </c>
      <c r="NN13" s="97">
        <f>'Mladí jazdci'!NN9</f>
        <v>0</v>
      </c>
      <c r="NO13" s="97">
        <f>'Mladí jazdci'!NO9</f>
        <v>0</v>
      </c>
      <c r="NP13" s="97">
        <f>'Mladí jazdci'!NP9</f>
        <v>0</v>
      </c>
      <c r="NQ13" s="97">
        <f>'Mladí jazdci'!NQ9</f>
        <v>0</v>
      </c>
      <c r="NR13" s="97">
        <f>'Mladí jazdci'!NR9</f>
        <v>0</v>
      </c>
      <c r="NS13" s="97">
        <f>'Mladí jazdci'!NS9</f>
        <v>0</v>
      </c>
      <c r="NT13" s="97">
        <f>'Mladí jazdci'!NT9</f>
        <v>0</v>
      </c>
      <c r="NU13" s="97">
        <f>'Mladí jazdci'!NU9</f>
        <v>0</v>
      </c>
      <c r="NV13" s="97">
        <f>'Mladí jazdci'!NV9</f>
        <v>0</v>
      </c>
      <c r="NW13" s="97">
        <f>'Mladí jazdci'!NW9</f>
        <v>0</v>
      </c>
      <c r="NX13" s="97">
        <f>'Mladí jazdci'!NX9</f>
        <v>0</v>
      </c>
      <c r="NY13" s="97">
        <f>'Mladí jazdci'!NY9</f>
        <v>0</v>
      </c>
      <c r="NZ13" s="97">
        <f>'Mladí jazdci'!NZ9</f>
        <v>0</v>
      </c>
      <c r="OA13" s="97">
        <f>'Mladí jazdci'!OA9</f>
        <v>0</v>
      </c>
      <c r="OB13" s="97">
        <f>'Mladí jazdci'!OB9</f>
        <v>0</v>
      </c>
      <c r="OC13" s="97">
        <f>'Mladí jazdci'!OC9</f>
        <v>0</v>
      </c>
      <c r="OD13" s="97">
        <f>'Mladí jazdci'!OD9</f>
        <v>0</v>
      </c>
      <c r="OE13" s="97">
        <f>'Mladí jazdci'!OE9</f>
        <v>0</v>
      </c>
      <c r="OF13" s="97">
        <f>'Mladí jazdci'!OF9</f>
        <v>0</v>
      </c>
      <c r="OG13" s="97">
        <f>'Mladí jazdci'!OG9</f>
        <v>0</v>
      </c>
      <c r="OH13" s="97">
        <f>'Mladí jazdci'!OH9</f>
        <v>0</v>
      </c>
      <c r="OI13" s="97">
        <f>'Mladí jazdci'!OI9</f>
        <v>0</v>
      </c>
      <c r="OJ13" s="97">
        <f>'Mladí jazdci'!OJ9</f>
        <v>0</v>
      </c>
      <c r="OK13" s="97">
        <f>'Mladí jazdci'!OK9</f>
        <v>0</v>
      </c>
      <c r="OL13" s="97">
        <f>'Mladí jazdci'!OL9</f>
        <v>0</v>
      </c>
      <c r="OM13" s="97">
        <f>'Mladí jazdci'!OM9</f>
        <v>0</v>
      </c>
      <c r="ON13" s="97">
        <f>'Mladí jazdci'!ON9</f>
        <v>0</v>
      </c>
      <c r="OO13" s="97">
        <f>'Mladí jazdci'!OO9</f>
        <v>0</v>
      </c>
      <c r="OP13" s="97">
        <f>'Mladí jazdci'!OP9</f>
        <v>0</v>
      </c>
      <c r="OQ13" s="97">
        <f>'Mladí jazdci'!OQ9</f>
        <v>0</v>
      </c>
      <c r="OR13" s="97">
        <f>'Mladí jazdci'!OR9</f>
        <v>0</v>
      </c>
      <c r="OS13" s="97">
        <f>'Mladí jazdci'!OS9</f>
        <v>0</v>
      </c>
      <c r="OT13" s="97">
        <f>'Mladí jazdci'!OT9</f>
        <v>0</v>
      </c>
      <c r="OU13" s="97">
        <f>'Mladí jazdci'!OU9</f>
        <v>0</v>
      </c>
      <c r="OV13" s="97">
        <f>'Mladí jazdci'!OV9</f>
        <v>0</v>
      </c>
      <c r="OW13" s="97">
        <f>'Mladí jazdci'!OW9</f>
        <v>0</v>
      </c>
      <c r="OX13" s="97">
        <f>'Mladí jazdci'!OX9</f>
        <v>0</v>
      </c>
      <c r="OY13" s="97">
        <f>'Mladí jazdci'!OY9</f>
        <v>0</v>
      </c>
      <c r="OZ13" s="97">
        <f>'Mladí jazdci'!OZ9</f>
        <v>0</v>
      </c>
      <c r="PA13" s="97">
        <f>'Mladí jazdci'!PA9</f>
        <v>0</v>
      </c>
      <c r="PB13" s="97">
        <f>'Mladí jazdci'!PB9</f>
        <v>0</v>
      </c>
      <c r="PC13" s="97">
        <f>'Mladí jazdci'!PC9</f>
        <v>0</v>
      </c>
      <c r="PD13" s="97">
        <f>'Mladí jazdci'!PD9</f>
        <v>0</v>
      </c>
      <c r="PE13" s="97">
        <f>'Mladí jazdci'!PE9</f>
        <v>0</v>
      </c>
      <c r="PF13" s="97">
        <f>'Mladí jazdci'!PF9</f>
        <v>0</v>
      </c>
      <c r="PG13" s="97">
        <f>'Mladí jazdci'!PG9</f>
        <v>0</v>
      </c>
      <c r="PH13" s="97">
        <f>'Mladí jazdci'!PH9</f>
        <v>0</v>
      </c>
      <c r="PI13" s="97">
        <f>'Mladí jazdci'!PI9</f>
        <v>0</v>
      </c>
      <c r="PJ13" s="97">
        <f>'Mladí jazdci'!PJ9</f>
        <v>0</v>
      </c>
      <c r="PK13" s="97">
        <f>'Mladí jazdci'!PK9</f>
        <v>0</v>
      </c>
      <c r="PL13" s="97">
        <f>'Mladí jazdci'!PL9</f>
        <v>0</v>
      </c>
      <c r="PM13" s="97">
        <f>'Mladí jazdci'!PM9</f>
        <v>0</v>
      </c>
      <c r="PN13" s="97">
        <f>'Mladí jazdci'!PN9</f>
        <v>0</v>
      </c>
      <c r="PO13" s="97">
        <f>'Mladí jazdci'!PO9</f>
        <v>0</v>
      </c>
      <c r="PP13" s="97">
        <f>'Mladí jazdci'!PP9</f>
        <v>0</v>
      </c>
      <c r="PQ13" s="97">
        <f>'Mladí jazdci'!PQ9</f>
        <v>0</v>
      </c>
      <c r="PR13" s="97">
        <f>'Mladí jazdci'!PR9</f>
        <v>0</v>
      </c>
      <c r="PS13" s="97">
        <f>'Mladí jazdci'!PS9</f>
        <v>0</v>
      </c>
      <c r="PT13" s="97">
        <f>'Mladí jazdci'!PT9</f>
        <v>0</v>
      </c>
      <c r="PU13" s="97">
        <f>'Mladí jazdci'!PU9</f>
        <v>0</v>
      </c>
      <c r="PV13" s="97">
        <f>'Mladí jazdci'!PV9</f>
        <v>0</v>
      </c>
      <c r="PW13" s="97">
        <f>'Mladí jazdci'!PW9</f>
        <v>0</v>
      </c>
      <c r="PX13" s="97">
        <f>'Mladí jazdci'!PX9</f>
        <v>0</v>
      </c>
      <c r="PY13" s="97">
        <f>'Mladí jazdci'!PY9</f>
        <v>0</v>
      </c>
      <c r="PZ13" s="97">
        <f>'Mladí jazdci'!PZ9</f>
        <v>0</v>
      </c>
      <c r="QA13" s="97">
        <f>'Mladí jazdci'!QA9</f>
        <v>0</v>
      </c>
      <c r="QB13" s="97">
        <f>'Mladí jazdci'!QB9</f>
        <v>0</v>
      </c>
      <c r="QC13" s="97">
        <f>'Mladí jazdci'!QC9</f>
        <v>0</v>
      </c>
      <c r="QD13" s="97">
        <f>'Mladí jazdci'!QD9</f>
        <v>0</v>
      </c>
      <c r="QE13" s="97">
        <f>'Mladí jazdci'!QE9</f>
        <v>0</v>
      </c>
      <c r="QF13" s="97">
        <f>'Mladí jazdci'!QF9</f>
        <v>0</v>
      </c>
      <c r="QG13" s="97">
        <f>'Mladí jazdci'!QG9</f>
        <v>0</v>
      </c>
      <c r="QH13" s="97">
        <f>'Mladí jazdci'!QH9</f>
        <v>0</v>
      </c>
      <c r="QI13" s="97">
        <f>'Mladí jazdci'!QI9</f>
        <v>0</v>
      </c>
      <c r="QJ13" s="97">
        <f>'Mladí jazdci'!QJ9</f>
        <v>0</v>
      </c>
      <c r="QK13" s="97">
        <f>'Mladí jazdci'!QK9</f>
        <v>0</v>
      </c>
      <c r="QL13" s="97">
        <f>'Mladí jazdci'!QL9</f>
        <v>0</v>
      </c>
      <c r="QM13" s="97">
        <f>'Mladí jazdci'!QM9</f>
        <v>0</v>
      </c>
      <c r="QN13" s="97">
        <f>'Mladí jazdci'!QN9</f>
        <v>0</v>
      </c>
      <c r="QO13" s="97">
        <f>'Mladí jazdci'!QO9</f>
        <v>0</v>
      </c>
      <c r="QP13" s="97">
        <f>'Mladí jazdci'!QP9</f>
        <v>0</v>
      </c>
      <c r="QQ13" s="97">
        <f>'Mladí jazdci'!QQ9</f>
        <v>0</v>
      </c>
      <c r="QR13" s="97">
        <f>'Mladí jazdci'!QR9</f>
        <v>0</v>
      </c>
      <c r="QS13" s="97">
        <f>'Mladí jazdci'!QS9</f>
        <v>0</v>
      </c>
      <c r="QT13" s="97">
        <f>'Mladí jazdci'!QT9</f>
        <v>0</v>
      </c>
      <c r="QU13" s="97">
        <f>'Mladí jazdci'!QU9</f>
        <v>0</v>
      </c>
      <c r="QV13" s="97">
        <f>'Mladí jazdci'!QV9</f>
        <v>0</v>
      </c>
      <c r="QW13" s="97">
        <f>'Mladí jazdci'!QW9</f>
        <v>0</v>
      </c>
      <c r="QX13" s="97">
        <f>'Mladí jazdci'!QX9</f>
        <v>0</v>
      </c>
      <c r="QY13" s="97">
        <f>'Mladí jazdci'!QY9</f>
        <v>0</v>
      </c>
      <c r="QZ13" s="97">
        <f>'Mladí jazdci'!QZ9</f>
        <v>0</v>
      </c>
      <c r="RA13" s="97">
        <f>'Mladí jazdci'!RA9</f>
        <v>0</v>
      </c>
      <c r="RB13" s="97">
        <f>'Mladí jazdci'!RB9</f>
        <v>0</v>
      </c>
      <c r="RC13" s="97">
        <f>'Mladí jazdci'!RC9</f>
        <v>0</v>
      </c>
      <c r="RD13" s="97">
        <f>'Mladí jazdci'!RD9</f>
        <v>0</v>
      </c>
      <c r="RE13" s="97">
        <f>'Mladí jazdci'!RE9</f>
        <v>0</v>
      </c>
      <c r="RF13" s="97">
        <f>'Mladí jazdci'!RF9</f>
        <v>0</v>
      </c>
      <c r="RG13" s="97">
        <f>'Mladí jazdci'!RG9</f>
        <v>0</v>
      </c>
      <c r="RH13" s="97">
        <f>'Mladí jazdci'!RH9</f>
        <v>0</v>
      </c>
      <c r="RI13" s="97">
        <f>'Mladí jazdci'!RI9</f>
        <v>0</v>
      </c>
      <c r="RJ13" s="97">
        <f>'Mladí jazdci'!RJ9</f>
        <v>0</v>
      </c>
      <c r="RK13" s="97">
        <f>'Mladí jazdci'!RK9</f>
        <v>0</v>
      </c>
      <c r="RL13" s="97">
        <f>'Mladí jazdci'!RL9</f>
        <v>0</v>
      </c>
      <c r="RM13" s="97">
        <f>'Mladí jazdci'!RM9</f>
        <v>0</v>
      </c>
      <c r="RN13" s="97">
        <f>'Mladí jazdci'!RN9</f>
        <v>0</v>
      </c>
      <c r="RO13" s="97">
        <f>'Mladí jazdci'!RO9</f>
        <v>0</v>
      </c>
      <c r="RP13" s="97">
        <f>'Mladí jazdci'!RP9</f>
        <v>0</v>
      </c>
      <c r="RQ13" s="97">
        <f>'Mladí jazdci'!RQ9</f>
        <v>0</v>
      </c>
      <c r="RR13" s="97">
        <f>'Mladí jazdci'!RR9</f>
        <v>0</v>
      </c>
      <c r="RS13" s="97">
        <f>'Mladí jazdci'!RS9</f>
        <v>0</v>
      </c>
      <c r="RT13" s="97">
        <f>'Mladí jazdci'!RT9</f>
        <v>0</v>
      </c>
      <c r="RU13" s="97">
        <f>'Mladí jazdci'!RU9</f>
        <v>0</v>
      </c>
      <c r="RV13" s="97">
        <f>'Mladí jazdci'!RV9</f>
        <v>0</v>
      </c>
      <c r="RW13" s="97">
        <f>'Mladí jazdci'!RW9</f>
        <v>0</v>
      </c>
      <c r="RX13" s="97">
        <f>'Mladí jazdci'!RX9</f>
        <v>0</v>
      </c>
      <c r="RY13" s="97">
        <f>'Mladí jazdci'!RY9</f>
        <v>0</v>
      </c>
      <c r="RZ13" s="97">
        <f>'Mladí jazdci'!RZ9</f>
        <v>0</v>
      </c>
      <c r="SA13" s="97">
        <f>'Mladí jazdci'!SA9</f>
        <v>0</v>
      </c>
      <c r="SB13" s="97">
        <f>'Mladí jazdci'!SB9</f>
        <v>0</v>
      </c>
      <c r="SC13" s="97">
        <f>'Mladí jazdci'!SC9</f>
        <v>0</v>
      </c>
      <c r="SD13" s="97">
        <f>'Mladí jazdci'!SD9</f>
        <v>0</v>
      </c>
      <c r="SE13" s="97">
        <f>'Mladí jazdci'!SE9</f>
        <v>0</v>
      </c>
      <c r="SF13" s="97">
        <f>'Mladí jazdci'!SF9</f>
        <v>0</v>
      </c>
      <c r="SG13" s="97">
        <f>'Mladí jazdci'!SG9</f>
        <v>0</v>
      </c>
      <c r="SH13" s="97">
        <f>'Mladí jazdci'!SH9</f>
        <v>0</v>
      </c>
      <c r="SI13" s="97">
        <f>'Mladí jazdci'!SI9</f>
        <v>0</v>
      </c>
      <c r="SJ13" s="97">
        <f>'Mladí jazdci'!SJ9</f>
        <v>0</v>
      </c>
      <c r="SK13" s="97">
        <f>'Mladí jazdci'!SK9</f>
        <v>0</v>
      </c>
      <c r="SL13" s="97">
        <f>'Mladí jazdci'!SL9</f>
        <v>0</v>
      </c>
      <c r="SM13" s="97">
        <f>'Mladí jazdci'!SM9</f>
        <v>0</v>
      </c>
      <c r="SN13" s="97">
        <f>'Mladí jazdci'!SN9</f>
        <v>0</v>
      </c>
      <c r="SO13" s="97">
        <f>'Mladí jazdci'!SO9</f>
        <v>0</v>
      </c>
      <c r="SP13" s="97">
        <f>'Mladí jazdci'!SP9</f>
        <v>0</v>
      </c>
      <c r="SQ13" s="97">
        <f>'Mladí jazdci'!SQ9</f>
        <v>0</v>
      </c>
      <c r="SR13" s="97">
        <f>'Mladí jazdci'!SR9</f>
        <v>0</v>
      </c>
      <c r="SS13" s="97">
        <f>'Mladí jazdci'!SS9</f>
        <v>0</v>
      </c>
      <c r="ST13" s="97">
        <f>'Mladí jazdci'!ST9</f>
        <v>0</v>
      </c>
      <c r="SU13" s="97">
        <f>'Mladí jazdci'!SU9</f>
        <v>0</v>
      </c>
      <c r="SV13" s="97">
        <f>'Mladí jazdci'!SV9</f>
        <v>0</v>
      </c>
      <c r="SW13" s="97">
        <f>'Mladí jazdci'!SW9</f>
        <v>0</v>
      </c>
      <c r="SX13" s="97">
        <f>'Mladí jazdci'!SX9</f>
        <v>0</v>
      </c>
      <c r="SY13" s="97">
        <f>'Mladí jazdci'!SY9</f>
        <v>0</v>
      </c>
      <c r="SZ13" s="97">
        <f>'Mladí jazdci'!SZ9</f>
        <v>0</v>
      </c>
      <c r="TA13" s="97">
        <f>'Mladí jazdci'!TA9</f>
        <v>0</v>
      </c>
      <c r="TB13" s="97">
        <f>'Mladí jazdci'!TB9</f>
        <v>0</v>
      </c>
    </row>
    <row r="14" spans="1:522" s="1" customFormat="1" ht="18" customHeight="1" x14ac:dyDescent="0.2">
      <c r="A14" s="12">
        <v>5</v>
      </c>
      <c r="B14" s="11" t="s">
        <v>151</v>
      </c>
      <c r="C14" s="1">
        <v>12478</v>
      </c>
      <c r="D14" s="1">
        <v>2017</v>
      </c>
      <c r="E14" t="s">
        <v>17</v>
      </c>
      <c r="F14" s="1" t="s">
        <v>18</v>
      </c>
      <c r="G14" s="9" t="s">
        <v>98</v>
      </c>
      <c r="H14" s="4" t="s">
        <v>524</v>
      </c>
      <c r="I14" s="1">
        <f t="shared" si="0"/>
        <v>25</v>
      </c>
      <c r="J14" s="12">
        <f>Tabuľka3[[#This Row],[Stĺpec9]]</f>
        <v>25</v>
      </c>
      <c r="K14" s="97">
        <f>Seniori!K10</f>
        <v>0</v>
      </c>
      <c r="L14" s="97">
        <f>Seniori!L10</f>
        <v>0</v>
      </c>
      <c r="M14" s="97">
        <f>Seniori!M10</f>
        <v>0</v>
      </c>
      <c r="N14" s="97">
        <f>Seniori!N10</f>
        <v>0</v>
      </c>
      <c r="O14" s="97">
        <f>Seniori!O10</f>
        <v>0</v>
      </c>
      <c r="P14" s="97">
        <f>Seniori!P10</f>
        <v>0</v>
      </c>
      <c r="Q14" s="97">
        <f>Seniori!Q10</f>
        <v>0</v>
      </c>
      <c r="R14" s="97">
        <f>Seniori!R10</f>
        <v>12</v>
      </c>
      <c r="S14" s="97">
        <f>Seniori!S10</f>
        <v>0</v>
      </c>
      <c r="T14" s="97">
        <f>Seniori!T10</f>
        <v>0</v>
      </c>
      <c r="U14" s="97">
        <f>Seniori!U10</f>
        <v>0</v>
      </c>
      <c r="V14" s="97">
        <f>Seniori!V10</f>
        <v>0</v>
      </c>
      <c r="W14" s="97">
        <f>Seniori!W10</f>
        <v>0</v>
      </c>
      <c r="X14" s="97">
        <f>Seniori!X10</f>
        <v>0</v>
      </c>
      <c r="Y14" s="97">
        <f>Seniori!Y10</f>
        <v>0</v>
      </c>
      <c r="Z14" s="97">
        <f>Seniori!Z10</f>
        <v>0</v>
      </c>
      <c r="AA14" s="97">
        <f>Seniori!AA10</f>
        <v>0</v>
      </c>
      <c r="AB14" s="97">
        <f>Seniori!AB10</f>
        <v>0</v>
      </c>
      <c r="AC14" s="97">
        <f>Seniori!AC10</f>
        <v>0</v>
      </c>
      <c r="AD14" s="97">
        <f>Seniori!AD10</f>
        <v>0</v>
      </c>
      <c r="AE14" s="97">
        <f>Seniori!AE10</f>
        <v>0</v>
      </c>
      <c r="AF14" s="97">
        <f>Seniori!AF10</f>
        <v>0</v>
      </c>
      <c r="AG14" s="97">
        <f>Seniori!AG10</f>
        <v>0</v>
      </c>
      <c r="AH14" s="97">
        <f>Seniori!AH10</f>
        <v>0</v>
      </c>
      <c r="AI14" s="97">
        <f>Seniori!AI10</f>
        <v>0</v>
      </c>
      <c r="AJ14" s="97">
        <f>Seniori!AJ10</f>
        <v>0</v>
      </c>
      <c r="AK14" s="97">
        <f>Seniori!AK10</f>
        <v>0</v>
      </c>
      <c r="AL14" s="97">
        <f>Seniori!AL10</f>
        <v>0</v>
      </c>
      <c r="AM14" s="97">
        <f>Seniori!AM10</f>
        <v>0</v>
      </c>
      <c r="AN14" s="97">
        <f>Seniori!AN10</f>
        <v>0</v>
      </c>
      <c r="AO14" s="97">
        <f>Seniori!AO10</f>
        <v>0</v>
      </c>
      <c r="AP14" s="97">
        <f>Seniori!AP10</f>
        <v>13</v>
      </c>
      <c r="AQ14" s="97">
        <f>Seniori!AQ10</f>
        <v>0</v>
      </c>
      <c r="AR14" s="97">
        <f>Seniori!AR10</f>
        <v>0</v>
      </c>
      <c r="AS14" s="97">
        <f>Seniori!AS10</f>
        <v>0</v>
      </c>
      <c r="AT14" s="97">
        <f>Seniori!AT10</f>
        <v>0</v>
      </c>
      <c r="AU14" s="97">
        <f>Seniori!AU10</f>
        <v>0</v>
      </c>
      <c r="AV14" s="97">
        <f>Seniori!AV10</f>
        <v>0</v>
      </c>
      <c r="AW14" s="97">
        <f>Seniori!AW10</f>
        <v>0</v>
      </c>
      <c r="AX14" s="97">
        <f>Seniori!AX10</f>
        <v>0</v>
      </c>
      <c r="AY14" s="97">
        <f>Seniori!AY10</f>
        <v>0</v>
      </c>
      <c r="AZ14" s="97">
        <f>Seniori!AZ10</f>
        <v>0</v>
      </c>
      <c r="BA14" s="97">
        <f>Seniori!BA10</f>
        <v>0</v>
      </c>
      <c r="BB14" s="97">
        <f>Seniori!BB10</f>
        <v>0</v>
      </c>
      <c r="BC14" s="97">
        <f>Seniori!BC10</f>
        <v>0</v>
      </c>
      <c r="BD14" s="97">
        <f>Seniori!BD10</f>
        <v>0</v>
      </c>
      <c r="BE14" s="97">
        <f>Seniori!BE10</f>
        <v>0</v>
      </c>
      <c r="BF14" s="97">
        <f>Seniori!BF10</f>
        <v>0</v>
      </c>
      <c r="BG14" s="97">
        <f>Seniori!BG10</f>
        <v>0</v>
      </c>
      <c r="BH14" s="97">
        <f>Seniori!BH10</f>
        <v>0</v>
      </c>
      <c r="BI14" s="97">
        <f>Seniori!BI10</f>
        <v>0</v>
      </c>
      <c r="BJ14" s="97">
        <f>Seniori!BJ10</f>
        <v>0</v>
      </c>
      <c r="BK14" s="97">
        <f>Seniori!BK10</f>
        <v>0</v>
      </c>
      <c r="BL14" s="97">
        <f>Seniori!BL10</f>
        <v>0</v>
      </c>
      <c r="BM14" s="97">
        <f>Seniori!BM10</f>
        <v>0</v>
      </c>
      <c r="BN14" s="97">
        <f>Seniori!BN10</f>
        <v>0</v>
      </c>
      <c r="BO14" s="97">
        <f>Seniori!BO10</f>
        <v>0</v>
      </c>
      <c r="BP14" s="97">
        <f>Seniori!BP10</f>
        <v>0</v>
      </c>
      <c r="BQ14" s="97">
        <f>Seniori!BQ10</f>
        <v>0</v>
      </c>
      <c r="BR14" s="97">
        <f>Seniori!BR10</f>
        <v>0</v>
      </c>
      <c r="BS14" s="97">
        <f>Seniori!BS10</f>
        <v>0</v>
      </c>
      <c r="BT14" s="97">
        <f>Seniori!BT10</f>
        <v>0</v>
      </c>
      <c r="BU14" s="97">
        <f>Seniori!BU10</f>
        <v>0</v>
      </c>
      <c r="BV14" s="97">
        <f>Seniori!BV10</f>
        <v>0</v>
      </c>
      <c r="BW14" s="97">
        <f>Seniori!BW10</f>
        <v>0</v>
      </c>
      <c r="BX14" s="97">
        <f>Seniori!BX10</f>
        <v>0</v>
      </c>
      <c r="BY14" s="97">
        <f>Seniori!BY10</f>
        <v>0</v>
      </c>
      <c r="BZ14" s="97">
        <f>Seniori!BZ10</f>
        <v>0</v>
      </c>
      <c r="CA14" s="97">
        <f>Seniori!CA10</f>
        <v>0</v>
      </c>
      <c r="CB14" s="97">
        <f>Seniori!CB10</f>
        <v>0</v>
      </c>
      <c r="CC14" s="97">
        <f>Seniori!CC10</f>
        <v>0</v>
      </c>
      <c r="CD14" s="97">
        <f>Seniori!CD10</f>
        <v>0</v>
      </c>
      <c r="CE14" s="97">
        <f>Seniori!CE10</f>
        <v>0</v>
      </c>
      <c r="CF14" s="97">
        <f>Seniori!CF10</f>
        <v>0</v>
      </c>
      <c r="CG14" s="97">
        <f>Seniori!CG10</f>
        <v>0</v>
      </c>
      <c r="CH14" s="97">
        <f>Seniori!CH10</f>
        <v>0</v>
      </c>
      <c r="CI14" s="97">
        <f>Seniori!CI10</f>
        <v>0</v>
      </c>
      <c r="CJ14" s="97">
        <f>Seniori!CJ10</f>
        <v>0</v>
      </c>
      <c r="CK14" s="97">
        <f>Seniori!CK10</f>
        <v>0</v>
      </c>
      <c r="CL14" s="97">
        <f>Seniori!CL10</f>
        <v>0</v>
      </c>
      <c r="CM14" s="97">
        <f>Seniori!CM10</f>
        <v>0</v>
      </c>
      <c r="CN14" s="97">
        <f>Seniori!CN10</f>
        <v>0</v>
      </c>
      <c r="CO14" s="97">
        <f>Seniori!CO10</f>
        <v>0</v>
      </c>
      <c r="CP14" s="97">
        <f>Seniori!CP10</f>
        <v>0</v>
      </c>
      <c r="CQ14" s="97">
        <f>Seniori!CQ10</f>
        <v>0</v>
      </c>
      <c r="CR14" s="97">
        <f>Seniori!CR10</f>
        <v>0</v>
      </c>
      <c r="CS14" s="97">
        <f>Seniori!CS10</f>
        <v>0</v>
      </c>
      <c r="CT14" s="97">
        <f>Seniori!CT10</f>
        <v>0</v>
      </c>
      <c r="CU14" s="97">
        <f>Seniori!CU10</f>
        <v>0</v>
      </c>
      <c r="CV14" s="97">
        <f>Seniori!CV10</f>
        <v>0</v>
      </c>
      <c r="CW14" s="97">
        <f>Seniori!CW10</f>
        <v>0</v>
      </c>
      <c r="CX14" s="97">
        <f>Seniori!CX10</f>
        <v>0</v>
      </c>
      <c r="CY14" s="97">
        <f>Seniori!CY10</f>
        <v>0</v>
      </c>
      <c r="CZ14" s="97">
        <f>Seniori!CZ10</f>
        <v>0</v>
      </c>
      <c r="DA14" s="97">
        <f>Seniori!DA10</f>
        <v>0</v>
      </c>
      <c r="DB14" s="97">
        <f>Seniori!DB10</f>
        <v>0</v>
      </c>
      <c r="DC14" s="97">
        <f>Seniori!DC10</f>
        <v>0</v>
      </c>
      <c r="DD14" s="97">
        <f>Seniori!DD10</f>
        <v>0</v>
      </c>
      <c r="DE14" s="97">
        <f>Seniori!DE10</f>
        <v>0</v>
      </c>
      <c r="DF14" s="97">
        <f>Seniori!DF10</f>
        <v>0</v>
      </c>
      <c r="DG14" s="97">
        <f>Seniori!DG10</f>
        <v>0</v>
      </c>
      <c r="DH14" s="97">
        <f>Seniori!DH10</f>
        <v>0</v>
      </c>
      <c r="DI14" s="97">
        <f>Seniori!DI10</f>
        <v>0</v>
      </c>
      <c r="DJ14" s="97">
        <f>Seniori!DJ10</f>
        <v>0</v>
      </c>
      <c r="DK14" s="97">
        <f>Seniori!DK10</f>
        <v>0</v>
      </c>
      <c r="DL14" s="97">
        <f>Seniori!DL10</f>
        <v>0</v>
      </c>
      <c r="DM14" s="97">
        <f>Seniori!DM10</f>
        <v>0</v>
      </c>
      <c r="DN14" s="97">
        <f>Seniori!DN10</f>
        <v>0</v>
      </c>
      <c r="DO14" s="97">
        <f>Seniori!DO10</f>
        <v>0</v>
      </c>
      <c r="DP14" s="97">
        <f>Seniori!DP10</f>
        <v>0</v>
      </c>
      <c r="DQ14" s="97">
        <f>Seniori!DQ10</f>
        <v>0</v>
      </c>
      <c r="DR14" s="97">
        <f>Seniori!DR10</f>
        <v>0</v>
      </c>
      <c r="DS14" s="97">
        <f>Seniori!DS10</f>
        <v>0</v>
      </c>
      <c r="DT14" s="97">
        <f>Seniori!DT10</f>
        <v>0</v>
      </c>
      <c r="DU14" s="97">
        <f>Seniori!DU10</f>
        <v>0</v>
      </c>
      <c r="DV14" s="97">
        <f>Seniori!DV10</f>
        <v>0</v>
      </c>
      <c r="DW14" s="97">
        <f>Seniori!DW10</f>
        <v>0</v>
      </c>
      <c r="DX14" s="97">
        <f>Seniori!DX10</f>
        <v>0</v>
      </c>
      <c r="DY14" s="97">
        <f>Seniori!DY10</f>
        <v>0</v>
      </c>
      <c r="DZ14" s="97">
        <f>Seniori!DZ10</f>
        <v>0</v>
      </c>
      <c r="EA14" s="97">
        <f>Seniori!EA10</f>
        <v>0</v>
      </c>
      <c r="EB14" s="97">
        <f>Seniori!EB10</f>
        <v>0</v>
      </c>
      <c r="EC14" s="97">
        <f>Seniori!EC10</f>
        <v>0</v>
      </c>
      <c r="ED14" s="97">
        <f>Seniori!ED10</f>
        <v>0</v>
      </c>
      <c r="EE14" s="97">
        <f>Seniori!EE10</f>
        <v>0</v>
      </c>
      <c r="EF14" s="97">
        <f>Seniori!EF10</f>
        <v>0</v>
      </c>
      <c r="EG14" s="97">
        <f>Seniori!EG10</f>
        <v>0</v>
      </c>
      <c r="EH14" s="97">
        <f>Seniori!EH10</f>
        <v>0</v>
      </c>
      <c r="EI14" s="97">
        <f>Seniori!EI10</f>
        <v>0</v>
      </c>
      <c r="EJ14" s="97">
        <f>Seniori!EJ10</f>
        <v>0</v>
      </c>
      <c r="EK14" s="97">
        <f>Seniori!EK10</f>
        <v>0</v>
      </c>
      <c r="EL14" s="97">
        <f>Seniori!EL10</f>
        <v>0</v>
      </c>
      <c r="EM14" s="97">
        <f>Seniori!EM10</f>
        <v>0</v>
      </c>
      <c r="EN14" s="97">
        <f>Seniori!EN10</f>
        <v>0</v>
      </c>
      <c r="EO14" s="97">
        <f>Seniori!EO10</f>
        <v>0</v>
      </c>
      <c r="EP14" s="97">
        <f>Seniori!EP10</f>
        <v>0</v>
      </c>
      <c r="EQ14" s="97">
        <f>Seniori!EQ10</f>
        <v>0</v>
      </c>
      <c r="ER14" s="97">
        <f>Seniori!ER10</f>
        <v>0</v>
      </c>
      <c r="ES14" s="97">
        <f>Seniori!ES10</f>
        <v>0</v>
      </c>
      <c r="ET14" s="97">
        <f>Seniori!ET10</f>
        <v>0</v>
      </c>
      <c r="EU14" s="97">
        <f>Seniori!EU10</f>
        <v>0</v>
      </c>
      <c r="EV14" s="97">
        <f>Seniori!EV10</f>
        <v>0</v>
      </c>
      <c r="EW14" s="97">
        <f>Seniori!EW10</f>
        <v>0</v>
      </c>
      <c r="EX14" s="97">
        <f>Seniori!EX10</f>
        <v>0</v>
      </c>
      <c r="EY14" s="97">
        <f>Seniori!EY10</f>
        <v>0</v>
      </c>
      <c r="EZ14" s="97">
        <f>Seniori!EZ10</f>
        <v>0</v>
      </c>
      <c r="FA14" s="97">
        <f>Seniori!FA10</f>
        <v>0</v>
      </c>
      <c r="FB14" s="97">
        <f>Seniori!FB10</f>
        <v>0</v>
      </c>
      <c r="FC14" s="97">
        <f>Seniori!FC10</f>
        <v>0</v>
      </c>
      <c r="FD14" s="97">
        <f>Seniori!FD10</f>
        <v>0</v>
      </c>
      <c r="FE14" s="97">
        <f>Seniori!FE10</f>
        <v>0</v>
      </c>
      <c r="FF14" s="97">
        <f>Seniori!FF10</f>
        <v>0</v>
      </c>
      <c r="FG14" s="97">
        <f>Seniori!FG10</f>
        <v>0</v>
      </c>
      <c r="FH14" s="97">
        <f>Seniori!FH10</f>
        <v>0</v>
      </c>
      <c r="FI14" s="97">
        <f>Seniori!FI10</f>
        <v>0</v>
      </c>
      <c r="FJ14" s="97">
        <f>Seniori!FJ10</f>
        <v>0</v>
      </c>
      <c r="FK14" s="97">
        <f>Seniori!FK10</f>
        <v>0</v>
      </c>
      <c r="FL14" s="97">
        <f>Seniori!FL10</f>
        <v>0</v>
      </c>
      <c r="FM14" s="97">
        <f>Seniori!FM10</f>
        <v>0</v>
      </c>
      <c r="FN14" s="97">
        <f>Seniori!FN10</f>
        <v>0</v>
      </c>
      <c r="FO14" s="97">
        <f>Seniori!FO10</f>
        <v>0</v>
      </c>
      <c r="FP14" s="97">
        <f>Seniori!FP10</f>
        <v>0</v>
      </c>
      <c r="FQ14" s="97">
        <f>Seniori!FQ10</f>
        <v>0</v>
      </c>
      <c r="FR14" s="97">
        <f>Seniori!FR10</f>
        <v>0</v>
      </c>
      <c r="FS14" s="97">
        <f>Seniori!FS10</f>
        <v>0</v>
      </c>
      <c r="FT14" s="97">
        <f>Seniori!FT10</f>
        <v>0</v>
      </c>
      <c r="FU14" s="97">
        <f>Seniori!FU10</f>
        <v>0</v>
      </c>
      <c r="FV14" s="97">
        <f>Seniori!FV10</f>
        <v>0</v>
      </c>
      <c r="FW14" s="97">
        <f>Seniori!FW10</f>
        <v>0</v>
      </c>
      <c r="FX14" s="97">
        <f>Seniori!FX10</f>
        <v>0</v>
      </c>
      <c r="FY14" s="97">
        <f>Seniori!FY10</f>
        <v>0</v>
      </c>
      <c r="FZ14" s="97">
        <f>Seniori!FZ10</f>
        <v>0</v>
      </c>
      <c r="GA14" s="97">
        <f>Seniori!GA10</f>
        <v>0</v>
      </c>
      <c r="GB14" s="97">
        <f>Seniori!GB10</f>
        <v>0</v>
      </c>
      <c r="GC14" s="97">
        <f>Seniori!GC10</f>
        <v>0</v>
      </c>
      <c r="GD14" s="97">
        <f>Seniori!GD10</f>
        <v>0</v>
      </c>
      <c r="GE14" s="97">
        <f>Seniori!GE10</f>
        <v>0</v>
      </c>
      <c r="GF14" s="97">
        <f>Seniori!GF10</f>
        <v>0</v>
      </c>
      <c r="GG14" s="97">
        <f>Seniori!GG10</f>
        <v>0</v>
      </c>
      <c r="GH14" s="97">
        <f>Seniori!GH10</f>
        <v>0</v>
      </c>
      <c r="GI14" s="97">
        <f>Seniori!GI10</f>
        <v>0</v>
      </c>
      <c r="GJ14" s="97">
        <f>Seniori!GJ10</f>
        <v>0</v>
      </c>
      <c r="GK14" s="97">
        <f>Seniori!GK10</f>
        <v>0</v>
      </c>
      <c r="GL14" s="97">
        <f>Seniori!GL10</f>
        <v>0</v>
      </c>
      <c r="GM14" s="97">
        <f>Seniori!GM10</f>
        <v>0</v>
      </c>
      <c r="GN14" s="97">
        <f>Seniori!GN10</f>
        <v>0</v>
      </c>
      <c r="GO14" s="97">
        <f>Seniori!GO10</f>
        <v>0</v>
      </c>
      <c r="GP14" s="97">
        <f>Seniori!GP10</f>
        <v>0</v>
      </c>
      <c r="GQ14" s="97">
        <f>Seniori!GQ10</f>
        <v>0</v>
      </c>
      <c r="GR14" s="97">
        <f>Seniori!GR10</f>
        <v>0</v>
      </c>
      <c r="GS14" s="97">
        <f>Seniori!GS10</f>
        <v>0</v>
      </c>
      <c r="GT14" s="97">
        <f>Seniori!GT10</f>
        <v>0</v>
      </c>
      <c r="GU14" s="97">
        <f>Seniori!GU10</f>
        <v>0</v>
      </c>
      <c r="GV14" s="97">
        <f>Seniori!GV10</f>
        <v>0</v>
      </c>
      <c r="GW14" s="97">
        <f>Seniori!GW10</f>
        <v>0</v>
      </c>
      <c r="GX14" s="97">
        <f>Seniori!GX10</f>
        <v>0</v>
      </c>
      <c r="GY14" s="97">
        <f>Seniori!GY10</f>
        <v>0</v>
      </c>
      <c r="GZ14" s="97">
        <f>Seniori!GZ10</f>
        <v>0</v>
      </c>
      <c r="HA14" s="97">
        <f>Seniori!HA10</f>
        <v>0</v>
      </c>
      <c r="HB14" s="97">
        <f>Seniori!HB10</f>
        <v>0</v>
      </c>
      <c r="HC14" s="97">
        <f>Seniori!HC10</f>
        <v>0</v>
      </c>
      <c r="HD14" s="97">
        <f>Seniori!HD10</f>
        <v>0</v>
      </c>
      <c r="HE14" s="97">
        <f>Seniori!HE10</f>
        <v>0</v>
      </c>
      <c r="HF14" s="97">
        <f>Seniori!HF10</f>
        <v>0</v>
      </c>
      <c r="HG14" s="97">
        <f>Seniori!HG10</f>
        <v>0</v>
      </c>
      <c r="HH14" s="97">
        <f>Seniori!HH10</f>
        <v>0</v>
      </c>
      <c r="HI14" s="97">
        <f>Seniori!HI10</f>
        <v>0</v>
      </c>
      <c r="HJ14" s="97">
        <f>Seniori!HJ10</f>
        <v>0</v>
      </c>
      <c r="HK14" s="97">
        <f>Seniori!HK10</f>
        <v>0</v>
      </c>
      <c r="HL14" s="97">
        <f>Seniori!HL10</f>
        <v>0</v>
      </c>
      <c r="HM14" s="97">
        <f>Seniori!HM10</f>
        <v>0</v>
      </c>
      <c r="HN14" s="97">
        <f>Seniori!HN10</f>
        <v>0</v>
      </c>
      <c r="HO14" s="97">
        <f>Seniori!HO10</f>
        <v>0</v>
      </c>
      <c r="HP14" s="97">
        <f>Seniori!HP10</f>
        <v>0</v>
      </c>
      <c r="HQ14" s="97">
        <f>Seniori!HQ10</f>
        <v>0</v>
      </c>
      <c r="HR14" s="97">
        <f>Seniori!HR10</f>
        <v>0</v>
      </c>
      <c r="HS14" s="97">
        <f>Seniori!HS10</f>
        <v>0</v>
      </c>
      <c r="HT14" s="97">
        <f>Seniori!HT10</f>
        <v>0</v>
      </c>
      <c r="HU14" s="97">
        <f>Seniori!HU10</f>
        <v>0</v>
      </c>
      <c r="HV14" s="97">
        <f>Seniori!HV10</f>
        <v>0</v>
      </c>
      <c r="HW14" s="97">
        <f>Seniori!HW10</f>
        <v>0</v>
      </c>
      <c r="HX14" s="97">
        <f>Seniori!HX10</f>
        <v>0</v>
      </c>
      <c r="HY14" s="97">
        <f>Seniori!HY10</f>
        <v>0</v>
      </c>
      <c r="HZ14" s="97">
        <f>Seniori!HZ10</f>
        <v>0</v>
      </c>
      <c r="IA14" s="97">
        <f>Seniori!IA10</f>
        <v>0</v>
      </c>
      <c r="IB14" s="97">
        <f>Seniori!IB10</f>
        <v>0</v>
      </c>
      <c r="IC14" s="97">
        <f>Seniori!IC10</f>
        <v>0</v>
      </c>
      <c r="ID14" s="97">
        <f>Seniori!ID10</f>
        <v>0</v>
      </c>
      <c r="IE14" s="97">
        <f>Seniori!IE10</f>
        <v>0</v>
      </c>
      <c r="IF14" s="97">
        <f>Seniori!IF10</f>
        <v>0</v>
      </c>
      <c r="IG14" s="97">
        <f>Seniori!IG10</f>
        <v>0</v>
      </c>
      <c r="IH14" s="97">
        <f>Seniori!IH10</f>
        <v>0</v>
      </c>
      <c r="II14" s="97">
        <f>Seniori!II10</f>
        <v>0</v>
      </c>
      <c r="IJ14" s="97">
        <f>Seniori!IJ10</f>
        <v>0</v>
      </c>
      <c r="IK14" s="97">
        <f>Seniori!IK10</f>
        <v>0</v>
      </c>
      <c r="IL14" s="97">
        <f>Seniori!IL10</f>
        <v>0</v>
      </c>
      <c r="IM14" s="97">
        <f>Seniori!IM10</f>
        <v>0</v>
      </c>
      <c r="IN14" s="97">
        <f>Seniori!IN10</f>
        <v>0</v>
      </c>
      <c r="IO14" s="97">
        <f>Seniori!IO10</f>
        <v>0</v>
      </c>
      <c r="IP14" s="97">
        <f>Seniori!IP10</f>
        <v>0</v>
      </c>
      <c r="IQ14" s="97">
        <f>Seniori!IQ10</f>
        <v>0</v>
      </c>
      <c r="IR14" s="97">
        <f>Seniori!IR10</f>
        <v>0</v>
      </c>
      <c r="IS14" s="97">
        <f>Seniori!IS10</f>
        <v>0</v>
      </c>
      <c r="IT14" s="97">
        <f>Seniori!IT10</f>
        <v>0</v>
      </c>
      <c r="IU14" s="97">
        <f>Seniori!IU10</f>
        <v>0</v>
      </c>
      <c r="IV14" s="97">
        <f>Seniori!IV10</f>
        <v>0</v>
      </c>
      <c r="IW14" s="97">
        <f>Seniori!IW10</f>
        <v>0</v>
      </c>
      <c r="IX14" s="97">
        <f>Seniori!IX10</f>
        <v>0</v>
      </c>
      <c r="IY14" s="97">
        <f>Seniori!IY10</f>
        <v>0</v>
      </c>
      <c r="IZ14" s="97">
        <f>Seniori!IZ10</f>
        <v>0</v>
      </c>
      <c r="JA14" s="97">
        <f>Seniori!JA10</f>
        <v>0</v>
      </c>
      <c r="JB14" s="97">
        <f>Seniori!JB10</f>
        <v>0</v>
      </c>
      <c r="JC14" s="97">
        <f>Seniori!JC10</f>
        <v>0</v>
      </c>
      <c r="JD14" s="97">
        <f>Seniori!JD10</f>
        <v>0</v>
      </c>
      <c r="JE14" s="97">
        <f>Seniori!JE10</f>
        <v>0</v>
      </c>
      <c r="JF14" s="97">
        <f>Seniori!JF10</f>
        <v>0</v>
      </c>
      <c r="JG14" s="97">
        <f>Seniori!JG10</f>
        <v>0</v>
      </c>
      <c r="JH14" s="97">
        <f>Seniori!JH10</f>
        <v>0</v>
      </c>
      <c r="JI14" s="97">
        <f>Seniori!JI10</f>
        <v>0</v>
      </c>
      <c r="JJ14" s="97">
        <f>Seniori!JJ10</f>
        <v>0</v>
      </c>
      <c r="JK14" s="97">
        <f>Seniori!JK10</f>
        <v>0</v>
      </c>
      <c r="JL14" s="97">
        <f>Seniori!JL10</f>
        <v>0</v>
      </c>
      <c r="JM14" s="97">
        <f>Seniori!JM10</f>
        <v>0</v>
      </c>
      <c r="JN14" s="97">
        <f>Seniori!JN10</f>
        <v>0</v>
      </c>
      <c r="JO14" s="97">
        <f>Seniori!JO10</f>
        <v>0</v>
      </c>
      <c r="JP14" s="97">
        <f>Seniori!JP10</f>
        <v>0</v>
      </c>
      <c r="JQ14" s="97">
        <f>Seniori!JQ10</f>
        <v>0</v>
      </c>
      <c r="JR14" s="97">
        <f>Seniori!JR10</f>
        <v>0</v>
      </c>
      <c r="JS14" s="97">
        <f>Seniori!JS10</f>
        <v>0</v>
      </c>
      <c r="JT14" s="97">
        <f>Seniori!JT10</f>
        <v>0</v>
      </c>
      <c r="JU14" s="97">
        <f>Seniori!JU10</f>
        <v>0</v>
      </c>
      <c r="JV14" s="97">
        <f>Seniori!JV10</f>
        <v>0</v>
      </c>
      <c r="JW14" s="97">
        <f>Seniori!JW10</f>
        <v>0</v>
      </c>
      <c r="JX14" s="97">
        <f>Seniori!JX10</f>
        <v>0</v>
      </c>
      <c r="JY14" s="97">
        <f>Seniori!JY10</f>
        <v>0</v>
      </c>
      <c r="JZ14" s="97">
        <f>Seniori!JZ10</f>
        <v>0</v>
      </c>
      <c r="KA14" s="97">
        <f>Seniori!KA10</f>
        <v>0</v>
      </c>
      <c r="KB14" s="97">
        <f>Seniori!KB10</f>
        <v>0</v>
      </c>
      <c r="KC14" s="97">
        <f>Seniori!KC10</f>
        <v>0</v>
      </c>
      <c r="KD14" s="97">
        <f>Seniori!KD10</f>
        <v>0</v>
      </c>
      <c r="KE14" s="97">
        <f>Seniori!KE10</f>
        <v>0</v>
      </c>
      <c r="KF14" s="97">
        <f>Seniori!KF10</f>
        <v>0</v>
      </c>
      <c r="KG14" s="97">
        <f>Seniori!KG10</f>
        <v>0</v>
      </c>
      <c r="KH14" s="97">
        <f>Seniori!KH10</f>
        <v>0</v>
      </c>
      <c r="KI14" s="97">
        <f>Seniori!KI10</f>
        <v>0</v>
      </c>
      <c r="KJ14" s="97">
        <f>Seniori!KJ10</f>
        <v>0</v>
      </c>
      <c r="KK14" s="97">
        <f>Seniori!KK10</f>
        <v>0</v>
      </c>
      <c r="KL14" s="97">
        <f>Seniori!KL10</f>
        <v>0</v>
      </c>
      <c r="KM14" s="97">
        <f>Seniori!KM10</f>
        <v>0</v>
      </c>
      <c r="KN14" s="97">
        <f>Seniori!KN10</f>
        <v>0</v>
      </c>
      <c r="KO14" s="97">
        <f>Seniori!KO10</f>
        <v>0</v>
      </c>
      <c r="KP14" s="97">
        <f>Seniori!KP10</f>
        <v>0</v>
      </c>
      <c r="KQ14" s="97">
        <f>Seniori!KQ10</f>
        <v>0</v>
      </c>
      <c r="KR14" s="97">
        <f>Seniori!KR10</f>
        <v>0</v>
      </c>
      <c r="KS14" s="97">
        <f>Seniori!KS10</f>
        <v>0</v>
      </c>
      <c r="KT14" s="97">
        <f>Seniori!KT10</f>
        <v>0</v>
      </c>
      <c r="KU14" s="97">
        <f>Seniori!KU10</f>
        <v>0</v>
      </c>
      <c r="KV14" s="97">
        <f>Seniori!KV10</f>
        <v>0</v>
      </c>
      <c r="KW14" s="97">
        <f>Seniori!KW10</f>
        <v>0</v>
      </c>
      <c r="KX14" s="97">
        <f>Seniori!KX10</f>
        <v>0</v>
      </c>
      <c r="KY14" s="97">
        <f>Seniori!KY10</f>
        <v>0</v>
      </c>
      <c r="KZ14" s="97">
        <f>Seniori!KZ10</f>
        <v>0</v>
      </c>
      <c r="LA14" s="97">
        <f>Seniori!LA10</f>
        <v>0</v>
      </c>
      <c r="LB14" s="97">
        <f>Seniori!LB10</f>
        <v>0</v>
      </c>
      <c r="LC14" s="97">
        <f>Seniori!LC10</f>
        <v>0</v>
      </c>
      <c r="LD14" s="97">
        <f>Seniori!LD10</f>
        <v>0</v>
      </c>
      <c r="LE14" s="97">
        <f>Seniori!LE10</f>
        <v>0</v>
      </c>
      <c r="LF14" s="97">
        <f>Seniori!LF10</f>
        <v>0</v>
      </c>
      <c r="LG14" s="97">
        <f>Seniori!LG10</f>
        <v>0</v>
      </c>
      <c r="LH14" s="97">
        <f>Seniori!LH10</f>
        <v>0</v>
      </c>
      <c r="LI14" s="97">
        <f>Seniori!LI10</f>
        <v>0</v>
      </c>
      <c r="LJ14" s="97">
        <f>Seniori!LJ10</f>
        <v>0</v>
      </c>
      <c r="LK14" s="97">
        <f>Seniori!LK10</f>
        <v>0</v>
      </c>
      <c r="LL14" s="97">
        <f>Seniori!LL10</f>
        <v>0</v>
      </c>
      <c r="LM14" s="97">
        <f>Seniori!LM10</f>
        <v>0</v>
      </c>
      <c r="LN14" s="97">
        <f>Seniori!LN10</f>
        <v>0</v>
      </c>
      <c r="LO14" s="97">
        <f>Seniori!LO10</f>
        <v>0</v>
      </c>
      <c r="LP14" s="97">
        <f>Seniori!LP10</f>
        <v>0</v>
      </c>
      <c r="LQ14" s="97">
        <f>Seniori!LQ10</f>
        <v>0</v>
      </c>
      <c r="LR14" s="97">
        <f>Seniori!LR10</f>
        <v>0</v>
      </c>
      <c r="LS14" s="97">
        <f>Seniori!LS10</f>
        <v>0</v>
      </c>
      <c r="LT14" s="97">
        <f>Seniori!LT10</f>
        <v>0</v>
      </c>
      <c r="LU14" s="97">
        <f>Seniori!LU10</f>
        <v>0</v>
      </c>
      <c r="LV14" s="97">
        <f>Seniori!LV10</f>
        <v>0</v>
      </c>
      <c r="LW14" s="97">
        <f>Seniori!LW10</f>
        <v>0</v>
      </c>
      <c r="LX14" s="97">
        <f>Seniori!LX10</f>
        <v>0</v>
      </c>
      <c r="LY14" s="97">
        <f>Seniori!LY10</f>
        <v>0</v>
      </c>
      <c r="LZ14" s="97">
        <f>Seniori!LZ10</f>
        <v>0</v>
      </c>
      <c r="MA14" s="97">
        <f>Seniori!MA10</f>
        <v>0</v>
      </c>
      <c r="MB14" s="97">
        <f>Seniori!MB10</f>
        <v>0</v>
      </c>
      <c r="MC14" s="97">
        <f>Seniori!MC10</f>
        <v>0</v>
      </c>
      <c r="MD14" s="97">
        <f>Seniori!MD10</f>
        <v>0</v>
      </c>
      <c r="ME14" s="97">
        <f>Seniori!ME10</f>
        <v>0</v>
      </c>
      <c r="MF14" s="97">
        <f>Seniori!MF10</f>
        <v>0</v>
      </c>
      <c r="MG14" s="97">
        <f>Seniori!MG10</f>
        <v>0</v>
      </c>
      <c r="MH14" s="97">
        <f>Seniori!MH10</f>
        <v>0</v>
      </c>
      <c r="MI14" s="97">
        <f>Seniori!MI10</f>
        <v>0</v>
      </c>
      <c r="MJ14" s="97">
        <f>Seniori!MJ10</f>
        <v>0</v>
      </c>
      <c r="MK14" s="97">
        <f>Seniori!MK10</f>
        <v>0</v>
      </c>
      <c r="ML14" s="97">
        <f>Seniori!ML10</f>
        <v>0</v>
      </c>
      <c r="MM14" s="97">
        <f>Seniori!MM10</f>
        <v>0</v>
      </c>
      <c r="MN14" s="97">
        <f>Seniori!MN10</f>
        <v>0</v>
      </c>
      <c r="MO14" s="97">
        <f>Seniori!MO10</f>
        <v>0</v>
      </c>
      <c r="MP14" s="97">
        <f>Seniori!MP10</f>
        <v>0</v>
      </c>
      <c r="MQ14" s="97">
        <f>Seniori!MQ10</f>
        <v>0</v>
      </c>
      <c r="MR14" s="97">
        <f>Seniori!MR10</f>
        <v>0</v>
      </c>
      <c r="MS14" s="97">
        <f>Seniori!MS10</f>
        <v>0</v>
      </c>
      <c r="MT14" s="97">
        <f>Seniori!MT10</f>
        <v>0</v>
      </c>
      <c r="MU14" s="97">
        <f>Seniori!MU10</f>
        <v>0</v>
      </c>
      <c r="MV14" s="97">
        <f>Seniori!MV10</f>
        <v>0</v>
      </c>
      <c r="MW14" s="97">
        <f>Seniori!MW10</f>
        <v>0</v>
      </c>
      <c r="MX14" s="97">
        <f>Seniori!MX10</f>
        <v>0</v>
      </c>
      <c r="MY14" s="97">
        <f>Seniori!MY10</f>
        <v>0</v>
      </c>
      <c r="MZ14" s="97">
        <f>Seniori!MZ10</f>
        <v>0</v>
      </c>
      <c r="NA14" s="97">
        <f>Seniori!NA10</f>
        <v>0</v>
      </c>
      <c r="NB14" s="97">
        <f>Seniori!NB10</f>
        <v>0</v>
      </c>
      <c r="NC14" s="97">
        <f>Seniori!NC10</f>
        <v>0</v>
      </c>
      <c r="ND14" s="97">
        <f>Seniori!ND10</f>
        <v>0</v>
      </c>
      <c r="NE14" s="97">
        <f>Seniori!NE10</f>
        <v>0</v>
      </c>
      <c r="NF14" s="97">
        <f>Seniori!NF10</f>
        <v>0</v>
      </c>
      <c r="NG14" s="97">
        <f>Seniori!NG10</f>
        <v>0</v>
      </c>
      <c r="NH14" s="97">
        <f>Seniori!NH10</f>
        <v>0</v>
      </c>
      <c r="NI14" s="97">
        <f>Seniori!NI10</f>
        <v>0</v>
      </c>
      <c r="NJ14" s="97">
        <f>Seniori!NJ10</f>
        <v>0</v>
      </c>
      <c r="NK14" s="97">
        <f>Seniori!NK10</f>
        <v>0</v>
      </c>
      <c r="NL14" s="97">
        <f>Seniori!NL10</f>
        <v>0</v>
      </c>
      <c r="NM14" s="97">
        <f>Seniori!NM10</f>
        <v>0</v>
      </c>
      <c r="NN14" s="97">
        <f>Seniori!NN10</f>
        <v>0</v>
      </c>
      <c r="NO14" s="97">
        <f>Seniori!NO10</f>
        <v>0</v>
      </c>
      <c r="NP14" s="97">
        <f>Seniori!NP10</f>
        <v>0</v>
      </c>
      <c r="NQ14" s="97">
        <f>Seniori!NQ10</f>
        <v>0</v>
      </c>
      <c r="NR14" s="97">
        <f>Seniori!NR10</f>
        <v>0</v>
      </c>
      <c r="NS14" s="97">
        <f>Seniori!NS10</f>
        <v>0</v>
      </c>
      <c r="NT14" s="97">
        <f>Seniori!NT10</f>
        <v>0</v>
      </c>
      <c r="NU14" s="97">
        <f>Seniori!NU10</f>
        <v>0</v>
      </c>
      <c r="NV14" s="97">
        <f>Seniori!NV10</f>
        <v>0</v>
      </c>
      <c r="NW14" s="97">
        <f>Seniori!NW10</f>
        <v>0</v>
      </c>
      <c r="NX14" s="97">
        <f>Seniori!NX10</f>
        <v>0</v>
      </c>
      <c r="NY14" s="97">
        <f>Seniori!NY10</f>
        <v>0</v>
      </c>
      <c r="NZ14" s="97">
        <f>Seniori!NZ10</f>
        <v>0</v>
      </c>
      <c r="OA14" s="97">
        <f>Seniori!OA10</f>
        <v>0</v>
      </c>
      <c r="OB14" s="97">
        <f>Seniori!OB10</f>
        <v>0</v>
      </c>
      <c r="OC14" s="97">
        <f>Seniori!OC10</f>
        <v>0</v>
      </c>
      <c r="OD14" s="97">
        <f>Seniori!OD10</f>
        <v>0</v>
      </c>
      <c r="OE14" s="97">
        <f>Seniori!OE10</f>
        <v>0</v>
      </c>
      <c r="OF14" s="97">
        <f>Seniori!OF10</f>
        <v>0</v>
      </c>
      <c r="OG14" s="97">
        <f>Seniori!OG10</f>
        <v>0</v>
      </c>
      <c r="OH14" s="97">
        <f>Seniori!OH10</f>
        <v>0</v>
      </c>
      <c r="OI14" s="97">
        <f>Seniori!OI10</f>
        <v>0</v>
      </c>
      <c r="OJ14" s="97">
        <f>Seniori!OJ10</f>
        <v>0</v>
      </c>
      <c r="OK14" s="97">
        <f>Seniori!OK10</f>
        <v>0</v>
      </c>
      <c r="OL14" s="97">
        <f>Seniori!OL10</f>
        <v>0</v>
      </c>
      <c r="OM14" s="97">
        <f>Seniori!OM10</f>
        <v>0</v>
      </c>
      <c r="ON14" s="97">
        <f>Seniori!ON10</f>
        <v>0</v>
      </c>
      <c r="OO14" s="97">
        <f>Seniori!OO10</f>
        <v>0</v>
      </c>
      <c r="OP14" s="97">
        <f>Seniori!OP10</f>
        <v>0</v>
      </c>
      <c r="OQ14" s="97">
        <f>Seniori!OQ10</f>
        <v>0</v>
      </c>
      <c r="OR14" s="97">
        <f>Seniori!OR10</f>
        <v>0</v>
      </c>
      <c r="OS14" s="97">
        <f>Seniori!OS10</f>
        <v>0</v>
      </c>
      <c r="OT14" s="97">
        <f>Seniori!OT10</f>
        <v>0</v>
      </c>
      <c r="OU14" s="97">
        <f>Seniori!OU10</f>
        <v>0</v>
      </c>
      <c r="OV14" s="97">
        <f>Seniori!OV10</f>
        <v>0</v>
      </c>
      <c r="OW14" s="97">
        <f>Seniori!OW10</f>
        <v>0</v>
      </c>
      <c r="OX14" s="97">
        <f>Seniori!OX10</f>
        <v>0</v>
      </c>
      <c r="OY14" s="97">
        <f>Seniori!OY10</f>
        <v>0</v>
      </c>
      <c r="OZ14" s="97">
        <f>Seniori!OZ10</f>
        <v>0</v>
      </c>
      <c r="PA14" s="97">
        <f>Seniori!PA10</f>
        <v>0</v>
      </c>
      <c r="PB14" s="97">
        <f>Seniori!PB10</f>
        <v>0</v>
      </c>
      <c r="PC14" s="97">
        <f>Seniori!PC10</f>
        <v>0</v>
      </c>
      <c r="PD14" s="97">
        <f>Seniori!PD10</f>
        <v>0</v>
      </c>
      <c r="PE14" s="97">
        <f>Seniori!PE10</f>
        <v>0</v>
      </c>
      <c r="PF14" s="97">
        <f>Seniori!PF10</f>
        <v>0</v>
      </c>
      <c r="PG14" s="97">
        <f>Seniori!PG10</f>
        <v>0</v>
      </c>
      <c r="PH14" s="97">
        <f>Seniori!PH10</f>
        <v>0</v>
      </c>
      <c r="PI14" s="97">
        <f>Seniori!PI10</f>
        <v>0</v>
      </c>
      <c r="PJ14" s="97">
        <f>Seniori!PJ10</f>
        <v>0</v>
      </c>
      <c r="PK14" s="97">
        <f>Seniori!PK10</f>
        <v>0</v>
      </c>
      <c r="PL14" s="97">
        <f>Seniori!PL10</f>
        <v>0</v>
      </c>
      <c r="PM14" s="97">
        <f>Seniori!PM10</f>
        <v>0</v>
      </c>
      <c r="PN14" s="97">
        <f>Seniori!PN10</f>
        <v>0</v>
      </c>
      <c r="PO14" s="97">
        <f>Seniori!PO10</f>
        <v>0</v>
      </c>
      <c r="PP14" s="97">
        <f>Seniori!PP10</f>
        <v>0</v>
      </c>
      <c r="PQ14" s="97">
        <f>Seniori!PQ10</f>
        <v>0</v>
      </c>
      <c r="PR14" s="97">
        <f>Seniori!PR10</f>
        <v>0</v>
      </c>
      <c r="PS14" s="97">
        <f>Seniori!PS10</f>
        <v>0</v>
      </c>
      <c r="PT14" s="97">
        <f>Seniori!PT10</f>
        <v>0</v>
      </c>
      <c r="PU14" s="97">
        <f>Seniori!PU10</f>
        <v>0</v>
      </c>
      <c r="PV14" s="97">
        <f>Seniori!PV10</f>
        <v>0</v>
      </c>
      <c r="PW14" s="97">
        <f>Seniori!PW10</f>
        <v>0</v>
      </c>
      <c r="PX14" s="97">
        <f>Seniori!PX10</f>
        <v>0</v>
      </c>
      <c r="PY14" s="97">
        <f>Seniori!PY10</f>
        <v>0</v>
      </c>
      <c r="PZ14" s="97">
        <f>Seniori!PZ10</f>
        <v>0</v>
      </c>
      <c r="QA14" s="97">
        <f>Seniori!QA10</f>
        <v>0</v>
      </c>
      <c r="QB14" s="97">
        <f>Seniori!QB10</f>
        <v>0</v>
      </c>
      <c r="QC14" s="97">
        <f>Seniori!QC10</f>
        <v>0</v>
      </c>
      <c r="QD14" s="97">
        <f>Seniori!QD10</f>
        <v>0</v>
      </c>
      <c r="QE14" s="97">
        <f>Seniori!QE10</f>
        <v>0</v>
      </c>
      <c r="QF14" s="97">
        <f>Seniori!QF10</f>
        <v>0</v>
      </c>
      <c r="QG14" s="97">
        <f>Seniori!QG10</f>
        <v>0</v>
      </c>
      <c r="QH14" s="97">
        <f>Seniori!QH10</f>
        <v>0</v>
      </c>
      <c r="QI14" s="97">
        <f>Seniori!QI10</f>
        <v>0</v>
      </c>
      <c r="QJ14" s="97">
        <f>Seniori!QJ10</f>
        <v>0</v>
      </c>
      <c r="QK14" s="97">
        <f>Seniori!QK10</f>
        <v>0</v>
      </c>
      <c r="QL14" s="97">
        <f>Seniori!QL10</f>
        <v>0</v>
      </c>
      <c r="QM14" s="97">
        <f>Seniori!QM10</f>
        <v>0</v>
      </c>
      <c r="QN14" s="97">
        <f>Seniori!QN10</f>
        <v>0</v>
      </c>
      <c r="QO14" s="97">
        <f>Seniori!QO10</f>
        <v>0</v>
      </c>
      <c r="QP14" s="97">
        <f>Seniori!QP10</f>
        <v>0</v>
      </c>
      <c r="QQ14" s="97">
        <f>Seniori!QQ10</f>
        <v>0</v>
      </c>
      <c r="QR14" s="97">
        <f>Seniori!QR10</f>
        <v>0</v>
      </c>
      <c r="QS14" s="97">
        <f>Seniori!QS10</f>
        <v>0</v>
      </c>
      <c r="QT14" s="97">
        <f>Seniori!QT10</f>
        <v>0</v>
      </c>
      <c r="QU14" s="97">
        <f>Seniori!QU10</f>
        <v>0</v>
      </c>
      <c r="QV14" s="97">
        <f>Seniori!QV10</f>
        <v>0</v>
      </c>
      <c r="QW14" s="97">
        <f>Seniori!QW10</f>
        <v>0</v>
      </c>
      <c r="QX14" s="97">
        <f>Seniori!QX10</f>
        <v>0</v>
      </c>
      <c r="QY14" s="97">
        <f>Seniori!QY10</f>
        <v>0</v>
      </c>
      <c r="QZ14" s="97">
        <f>Seniori!QZ10</f>
        <v>0</v>
      </c>
      <c r="RA14" s="97">
        <f>Seniori!RA10</f>
        <v>0</v>
      </c>
      <c r="RB14" s="97">
        <f>Seniori!RB10</f>
        <v>0</v>
      </c>
      <c r="RC14" s="97">
        <f>Seniori!RC10</f>
        <v>0</v>
      </c>
      <c r="RD14" s="97">
        <f>Seniori!RD10</f>
        <v>0</v>
      </c>
      <c r="RE14" s="97">
        <f>Seniori!RE10</f>
        <v>0</v>
      </c>
      <c r="RF14" s="97">
        <f>Seniori!RF10</f>
        <v>0</v>
      </c>
      <c r="RG14" s="97">
        <f>Seniori!RG10</f>
        <v>0</v>
      </c>
      <c r="RH14" s="97">
        <f>Seniori!RH10</f>
        <v>0</v>
      </c>
      <c r="RI14" s="97">
        <f>Seniori!RI10</f>
        <v>0</v>
      </c>
      <c r="RJ14" s="97">
        <f>Seniori!RJ10</f>
        <v>0</v>
      </c>
      <c r="RK14" s="97">
        <f>Seniori!RK10</f>
        <v>0</v>
      </c>
      <c r="RL14" s="97">
        <f>Seniori!RL10</f>
        <v>0</v>
      </c>
      <c r="RM14" s="97">
        <f>Seniori!RM10</f>
        <v>0</v>
      </c>
      <c r="RN14" s="97">
        <f>Seniori!RN10</f>
        <v>0</v>
      </c>
      <c r="RO14" s="97">
        <f>Seniori!RO10</f>
        <v>0</v>
      </c>
      <c r="RP14" s="97">
        <f>Seniori!RP10</f>
        <v>0</v>
      </c>
      <c r="RQ14" s="97">
        <f>Seniori!RQ10</f>
        <v>0</v>
      </c>
      <c r="RR14" s="97">
        <f>Seniori!RR10</f>
        <v>0</v>
      </c>
      <c r="RS14" s="97">
        <f>Seniori!RS10</f>
        <v>0</v>
      </c>
      <c r="RT14" s="97">
        <f>Seniori!RT10</f>
        <v>0</v>
      </c>
      <c r="RU14" s="97">
        <f>Seniori!RU10</f>
        <v>0</v>
      </c>
      <c r="RV14" s="97">
        <f>Seniori!RV10</f>
        <v>0</v>
      </c>
      <c r="RW14" s="97">
        <f>Seniori!RW10</f>
        <v>0</v>
      </c>
      <c r="RX14" s="97">
        <f>Seniori!RX10</f>
        <v>0</v>
      </c>
      <c r="RY14" s="97">
        <f>Seniori!RY10</f>
        <v>0</v>
      </c>
      <c r="RZ14" s="97">
        <f>Seniori!RZ10</f>
        <v>0</v>
      </c>
      <c r="SA14" s="97">
        <f>Seniori!SA10</f>
        <v>0</v>
      </c>
      <c r="SB14" s="97">
        <f>Seniori!SB10</f>
        <v>0</v>
      </c>
      <c r="SC14" s="97">
        <f>Seniori!SC10</f>
        <v>0</v>
      </c>
      <c r="SD14" s="97">
        <f>Seniori!SD10</f>
        <v>0</v>
      </c>
      <c r="SE14" s="97">
        <f>Seniori!SE10</f>
        <v>0</v>
      </c>
      <c r="SF14" s="97">
        <f>Seniori!SF10</f>
        <v>0</v>
      </c>
      <c r="SG14" s="97">
        <f>Seniori!SG10</f>
        <v>0</v>
      </c>
      <c r="SH14" s="97">
        <f>Seniori!SH10</f>
        <v>0</v>
      </c>
      <c r="SI14" s="97">
        <f>Seniori!SI10</f>
        <v>0</v>
      </c>
      <c r="SJ14" s="97">
        <f>Seniori!SJ10</f>
        <v>0</v>
      </c>
      <c r="SK14" s="97">
        <f>Seniori!SK10</f>
        <v>0</v>
      </c>
      <c r="SL14" s="97">
        <f>Seniori!SL10</f>
        <v>0</v>
      </c>
      <c r="SM14" s="97">
        <f>Seniori!SM10</f>
        <v>0</v>
      </c>
      <c r="SN14" s="97">
        <f>Seniori!SN10</f>
        <v>0</v>
      </c>
      <c r="SO14" s="97">
        <f>Seniori!SO10</f>
        <v>0</v>
      </c>
      <c r="SP14" s="97">
        <f>Seniori!SP10</f>
        <v>0</v>
      </c>
      <c r="SQ14" s="97">
        <f>Seniori!SQ10</f>
        <v>0</v>
      </c>
      <c r="SR14" s="97">
        <f>Seniori!SR10</f>
        <v>0</v>
      </c>
      <c r="SS14" s="97">
        <f>Seniori!SS10</f>
        <v>0</v>
      </c>
      <c r="ST14" s="97">
        <f>Seniori!ST10</f>
        <v>0</v>
      </c>
      <c r="SU14" s="97">
        <f>Seniori!SU10</f>
        <v>0</v>
      </c>
      <c r="SV14" s="97">
        <f>Seniori!SV10</f>
        <v>0</v>
      </c>
      <c r="SW14" s="97">
        <f>Seniori!SW10</f>
        <v>0</v>
      </c>
      <c r="SX14" s="97">
        <f>Seniori!SX10</f>
        <v>0</v>
      </c>
      <c r="SY14" s="97">
        <f>Seniori!SY10</f>
        <v>0</v>
      </c>
      <c r="SZ14" s="97">
        <f>Seniori!SZ10</f>
        <v>0</v>
      </c>
      <c r="TA14" s="97">
        <f>Seniori!TA10</f>
        <v>0</v>
      </c>
      <c r="TB14" s="97">
        <f>Seniori!TB10</f>
        <v>0</v>
      </c>
    </row>
    <row r="15" spans="1:522" s="1" customFormat="1" ht="18" customHeight="1" x14ac:dyDescent="0.2">
      <c r="A15" s="12"/>
      <c r="B15" s="11" t="s">
        <v>521</v>
      </c>
      <c r="C15" s="1">
        <v>13121</v>
      </c>
      <c r="E15" s="4" t="s">
        <v>92</v>
      </c>
      <c r="F15" s="9">
        <v>8872</v>
      </c>
      <c r="G15" s="9" t="s">
        <v>101</v>
      </c>
      <c r="H15" s="4" t="s">
        <v>524</v>
      </c>
      <c r="I15" s="1">
        <f>SUM(K15:TB15)</f>
        <v>25</v>
      </c>
      <c r="J15" s="12">
        <f>Tabuľka3[[#This Row],[Stĺpec9]]</f>
        <v>25</v>
      </c>
      <c r="K15" s="97"/>
      <c r="L15" s="97">
        <f>3+1</f>
        <v>4</v>
      </c>
      <c r="M15" s="97"/>
      <c r="N15" s="97"/>
      <c r="O15" s="97"/>
      <c r="P15" s="97">
        <f>1+1</f>
        <v>2</v>
      </c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>
        <v>3</v>
      </c>
      <c r="AD15" s="97"/>
      <c r="AE15" s="97"/>
      <c r="AF15" s="97">
        <v>2</v>
      </c>
      <c r="AG15" s="97"/>
      <c r="AH15" s="97"/>
      <c r="AI15" s="97">
        <f>3+2</f>
        <v>5</v>
      </c>
      <c r="AJ15" s="97"/>
      <c r="AK15" s="97"/>
      <c r="AL15" s="97"/>
      <c r="AM15" s="97"/>
      <c r="AN15" s="97"/>
      <c r="AO15" s="97">
        <v>3</v>
      </c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>
        <v>3</v>
      </c>
      <c r="BL15" s="97"/>
      <c r="BM15" s="97"/>
      <c r="BN15" s="97">
        <v>3</v>
      </c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" customFormat="1" ht="18" customHeight="1" x14ac:dyDescent="0.2">
      <c r="A16" s="12">
        <v>7</v>
      </c>
      <c r="B16" s="11" t="s">
        <v>291</v>
      </c>
      <c r="C16" s="1">
        <v>12751</v>
      </c>
      <c r="D16" s="1">
        <v>2020</v>
      </c>
      <c r="E16" s="59" t="s">
        <v>68</v>
      </c>
      <c r="F16" s="1">
        <v>6761</v>
      </c>
      <c r="G16" s="9" t="s">
        <v>96</v>
      </c>
      <c r="H16" s="4" t="s">
        <v>19</v>
      </c>
      <c r="I16" s="1">
        <f t="shared" si="0"/>
        <v>0</v>
      </c>
      <c r="J16" s="12">
        <f>Tabuľka3[[#This Row],[Stĺpec9]]+I17</f>
        <v>22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" customFormat="1" ht="18" customHeight="1" x14ac:dyDescent="0.2">
      <c r="A17" s="12"/>
      <c r="B17" s="11"/>
      <c r="E17" s="59" t="s">
        <v>285</v>
      </c>
      <c r="F17" s="1">
        <v>9800</v>
      </c>
      <c r="G17" s="9" t="s">
        <v>101</v>
      </c>
      <c r="H17" s="4"/>
      <c r="I17" s="1">
        <f t="shared" si="0"/>
        <v>22</v>
      </c>
      <c r="J17" s="12"/>
      <c r="K17" s="97"/>
      <c r="L17" s="97"/>
      <c r="M17" s="97">
        <v>4</v>
      </c>
      <c r="N17" s="97"/>
      <c r="O17" s="97"/>
      <c r="P17" s="97"/>
      <c r="Q17" s="97"/>
      <c r="R17" s="97"/>
      <c r="S17" s="97"/>
      <c r="T17" s="97"/>
      <c r="U17" s="97">
        <f>1+3</f>
        <v>4</v>
      </c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>
        <f>3+3</f>
        <v>6</v>
      </c>
      <c r="AK17" s="97"/>
      <c r="AL17" s="102" t="s">
        <v>523</v>
      </c>
      <c r="AM17" s="97"/>
      <c r="AN17" s="97"/>
      <c r="AO17" s="97"/>
      <c r="AP17" s="97"/>
      <c r="AQ17" s="97"/>
      <c r="AR17" s="97"/>
      <c r="AS17" s="97">
        <f>3+4</f>
        <v>7</v>
      </c>
      <c r="AT17" s="97">
        <v>1</v>
      </c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102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" customFormat="1" ht="18" customHeight="1" x14ac:dyDescent="0.2">
      <c r="A18" s="12"/>
      <c r="B18" s="11" t="s">
        <v>309</v>
      </c>
      <c r="C18" s="1">
        <v>12825</v>
      </c>
      <c r="D18" s="1">
        <v>2020</v>
      </c>
      <c r="E18" s="59" t="s">
        <v>17</v>
      </c>
      <c r="F18" s="1" t="s">
        <v>18</v>
      </c>
      <c r="G18" s="9" t="s">
        <v>98</v>
      </c>
      <c r="H18" s="4" t="s">
        <v>524</v>
      </c>
      <c r="I18" s="1">
        <f t="shared" si="0"/>
        <v>22</v>
      </c>
      <c r="J18" s="12">
        <f>Tabuľka3[[#This Row],[Stĺpec9]]</f>
        <v>22</v>
      </c>
      <c r="K18" s="97">
        <f>Seniori!K12</f>
        <v>0</v>
      </c>
      <c r="L18" s="97">
        <f>Seniori!L12</f>
        <v>0</v>
      </c>
      <c r="M18" s="97">
        <f>Seniori!M12</f>
        <v>0</v>
      </c>
      <c r="N18" s="97">
        <f>Seniori!N12</f>
        <v>13</v>
      </c>
      <c r="O18" s="97">
        <f>Seniori!O12</f>
        <v>0</v>
      </c>
      <c r="P18" s="97">
        <f>Seniori!P12</f>
        <v>0</v>
      </c>
      <c r="Q18" s="97">
        <f>Seniori!Q12</f>
        <v>0</v>
      </c>
      <c r="R18" s="97">
        <f>Seniori!R12</f>
        <v>0</v>
      </c>
      <c r="S18" s="97">
        <f>Seniori!S12</f>
        <v>0</v>
      </c>
      <c r="T18" s="97">
        <f>Seniori!T12</f>
        <v>0</v>
      </c>
      <c r="U18" s="97">
        <f>Seniori!U12</f>
        <v>0</v>
      </c>
      <c r="V18" s="97">
        <f>Seniori!V12</f>
        <v>0</v>
      </c>
      <c r="W18" s="97">
        <f>Seniori!W12</f>
        <v>0</v>
      </c>
      <c r="X18" s="97">
        <f>Seniori!X12</f>
        <v>0</v>
      </c>
      <c r="Y18" s="97">
        <f>Seniori!Y12</f>
        <v>0</v>
      </c>
      <c r="Z18" s="97">
        <f>Seniori!Z12</f>
        <v>0</v>
      </c>
      <c r="AA18" s="97">
        <f>Seniori!AA12</f>
        <v>0</v>
      </c>
      <c r="AB18" s="97">
        <f>Seniori!AB12</f>
        <v>0</v>
      </c>
      <c r="AC18" s="97">
        <f>Seniori!AC12</f>
        <v>0</v>
      </c>
      <c r="AD18" s="97">
        <f>Seniori!AD12</f>
        <v>0</v>
      </c>
      <c r="AE18" s="97">
        <f>Seniori!AE12</f>
        <v>0</v>
      </c>
      <c r="AF18" s="97">
        <f>Seniori!AF12</f>
        <v>0</v>
      </c>
      <c r="AG18" s="97">
        <f>Seniori!AG12</f>
        <v>0</v>
      </c>
      <c r="AH18" s="97">
        <f>Seniori!AH12</f>
        <v>0</v>
      </c>
      <c r="AI18" s="97">
        <f>Seniori!AI12</f>
        <v>0</v>
      </c>
      <c r="AJ18" s="97">
        <f>Seniori!AJ12</f>
        <v>0</v>
      </c>
      <c r="AK18" s="97">
        <f>Seniori!AK12</f>
        <v>9</v>
      </c>
      <c r="AL18" s="97">
        <f>Seniori!AL12</f>
        <v>0</v>
      </c>
      <c r="AM18" s="97">
        <f>Seniori!AM12</f>
        <v>0</v>
      </c>
      <c r="AN18" s="97">
        <f>Seniori!AN12</f>
        <v>0</v>
      </c>
      <c r="AO18" s="97">
        <f>Seniori!AO12</f>
        <v>0</v>
      </c>
      <c r="AP18" s="97">
        <f>Seniori!AP12</f>
        <v>0</v>
      </c>
      <c r="AQ18" s="97">
        <f>Seniori!AQ12</f>
        <v>0</v>
      </c>
      <c r="AR18" s="97">
        <f>Seniori!AR12</f>
        <v>0</v>
      </c>
      <c r="AS18" s="97">
        <f>Seniori!AS12</f>
        <v>0</v>
      </c>
      <c r="AT18" s="97">
        <f>Seniori!AT12</f>
        <v>0</v>
      </c>
      <c r="AU18" s="97">
        <f>Seniori!AU12</f>
        <v>0</v>
      </c>
      <c r="AV18" s="97">
        <f>Seniori!AV12</f>
        <v>0</v>
      </c>
      <c r="AW18" s="97">
        <f>Seniori!AW12</f>
        <v>0</v>
      </c>
      <c r="AX18" s="97">
        <f>Seniori!AX12</f>
        <v>0</v>
      </c>
      <c r="AY18" s="97">
        <f>Seniori!AY12</f>
        <v>0</v>
      </c>
      <c r="AZ18" s="97">
        <f>Seniori!AZ12</f>
        <v>0</v>
      </c>
      <c r="BA18" s="97">
        <f>Seniori!BA12</f>
        <v>0</v>
      </c>
      <c r="BB18" s="97">
        <f>Seniori!BB12</f>
        <v>0</v>
      </c>
      <c r="BC18" s="97">
        <f>Seniori!BC12</f>
        <v>0</v>
      </c>
      <c r="BD18" s="97">
        <f>Seniori!BD12</f>
        <v>0</v>
      </c>
      <c r="BE18" s="97">
        <f>Seniori!BE12</f>
        <v>0</v>
      </c>
      <c r="BF18" s="97">
        <f>Seniori!BF12</f>
        <v>0</v>
      </c>
      <c r="BG18" s="97">
        <f>Seniori!BG12</f>
        <v>0</v>
      </c>
      <c r="BH18" s="97">
        <f>Seniori!BH12</f>
        <v>0</v>
      </c>
      <c r="BI18" s="97">
        <f>Seniori!BI12</f>
        <v>0</v>
      </c>
      <c r="BJ18" s="97">
        <f>Seniori!BJ12</f>
        <v>0</v>
      </c>
      <c r="BK18" s="97">
        <f>Seniori!BK12</f>
        <v>0</v>
      </c>
      <c r="BL18" s="97">
        <f>Seniori!BL12</f>
        <v>0</v>
      </c>
      <c r="BM18" s="97">
        <f>Seniori!BM12</f>
        <v>0</v>
      </c>
      <c r="BN18" s="97">
        <f>Seniori!BN12</f>
        <v>0</v>
      </c>
      <c r="BO18" s="97">
        <f>Seniori!BO12</f>
        <v>0</v>
      </c>
      <c r="BP18" s="97">
        <f>Seniori!BP12</f>
        <v>0</v>
      </c>
      <c r="BQ18" s="97">
        <f>Seniori!BQ12</f>
        <v>0</v>
      </c>
      <c r="BR18" s="97">
        <f>Seniori!BR12</f>
        <v>0</v>
      </c>
      <c r="BS18" s="97">
        <f>Seniori!BS12</f>
        <v>0</v>
      </c>
      <c r="BT18" s="97">
        <f>Seniori!BT12</f>
        <v>0</v>
      </c>
      <c r="BU18" s="97">
        <f>Seniori!BU12</f>
        <v>0</v>
      </c>
      <c r="BV18" s="97">
        <f>Seniori!BV12</f>
        <v>0</v>
      </c>
      <c r="BW18" s="97">
        <f>Seniori!BW12</f>
        <v>0</v>
      </c>
      <c r="BX18" s="97">
        <f>Seniori!BX12</f>
        <v>0</v>
      </c>
      <c r="BY18" s="97">
        <f>Seniori!BY12</f>
        <v>0</v>
      </c>
      <c r="BZ18" s="97">
        <f>Seniori!BZ12</f>
        <v>0</v>
      </c>
      <c r="CA18" s="97">
        <f>Seniori!CA12</f>
        <v>0</v>
      </c>
      <c r="CB18" s="97">
        <f>Seniori!CB12</f>
        <v>0</v>
      </c>
      <c r="CC18" s="97">
        <f>Seniori!CC12</f>
        <v>0</v>
      </c>
      <c r="CD18" s="97">
        <f>Seniori!CD12</f>
        <v>0</v>
      </c>
      <c r="CE18" s="97">
        <f>Seniori!CE12</f>
        <v>0</v>
      </c>
      <c r="CF18" s="97">
        <f>Seniori!CF12</f>
        <v>0</v>
      </c>
      <c r="CG18" s="97">
        <f>Seniori!CG12</f>
        <v>0</v>
      </c>
      <c r="CH18" s="97">
        <f>Seniori!CH12</f>
        <v>0</v>
      </c>
      <c r="CI18" s="97">
        <f>Seniori!CI12</f>
        <v>0</v>
      </c>
      <c r="CJ18" s="97">
        <f>Seniori!CJ12</f>
        <v>0</v>
      </c>
      <c r="CK18" s="97">
        <f>Seniori!CK12</f>
        <v>0</v>
      </c>
      <c r="CL18" s="97">
        <f>Seniori!CL12</f>
        <v>0</v>
      </c>
      <c r="CM18" s="97">
        <f>Seniori!CM12</f>
        <v>0</v>
      </c>
      <c r="CN18" s="97">
        <f>Seniori!CN12</f>
        <v>0</v>
      </c>
      <c r="CO18" s="97">
        <f>Seniori!CO12</f>
        <v>0</v>
      </c>
      <c r="CP18" s="97">
        <f>Seniori!CP12</f>
        <v>0</v>
      </c>
      <c r="CQ18" s="97">
        <f>Seniori!CQ12</f>
        <v>0</v>
      </c>
      <c r="CR18" s="97">
        <f>Seniori!CR12</f>
        <v>0</v>
      </c>
      <c r="CS18" s="97">
        <f>Seniori!CS12</f>
        <v>0</v>
      </c>
      <c r="CT18" s="97">
        <f>Seniori!CT12</f>
        <v>0</v>
      </c>
      <c r="CU18" s="97">
        <f>Seniori!CU12</f>
        <v>0</v>
      </c>
      <c r="CV18" s="97">
        <f>Seniori!CV12</f>
        <v>0</v>
      </c>
      <c r="CW18" s="97">
        <f>Seniori!CW12</f>
        <v>0</v>
      </c>
      <c r="CX18" s="97">
        <f>Seniori!CX12</f>
        <v>0</v>
      </c>
      <c r="CY18" s="97">
        <f>Seniori!CY12</f>
        <v>0</v>
      </c>
      <c r="CZ18" s="97">
        <f>Seniori!CZ12</f>
        <v>0</v>
      </c>
      <c r="DA18" s="97">
        <f>Seniori!DA12</f>
        <v>0</v>
      </c>
      <c r="DB18" s="97">
        <f>Seniori!DB12</f>
        <v>0</v>
      </c>
      <c r="DC18" s="97">
        <f>Seniori!DC12</f>
        <v>0</v>
      </c>
      <c r="DD18" s="97">
        <f>Seniori!DD12</f>
        <v>0</v>
      </c>
      <c r="DE18" s="97">
        <f>Seniori!DE12</f>
        <v>0</v>
      </c>
      <c r="DF18" s="97">
        <f>Seniori!DF12</f>
        <v>0</v>
      </c>
      <c r="DG18" s="97">
        <f>Seniori!DG12</f>
        <v>0</v>
      </c>
      <c r="DH18" s="97">
        <f>Seniori!DH12</f>
        <v>0</v>
      </c>
      <c r="DI18" s="97">
        <f>Seniori!DI12</f>
        <v>0</v>
      </c>
      <c r="DJ18" s="97">
        <f>Seniori!DJ12</f>
        <v>0</v>
      </c>
      <c r="DK18" s="97">
        <f>Seniori!DK12</f>
        <v>0</v>
      </c>
      <c r="DL18" s="97">
        <f>Seniori!DL12</f>
        <v>0</v>
      </c>
      <c r="DM18" s="97">
        <f>Seniori!DM12</f>
        <v>0</v>
      </c>
      <c r="DN18" s="97">
        <f>Seniori!DN12</f>
        <v>0</v>
      </c>
      <c r="DO18" s="97">
        <f>Seniori!DO12</f>
        <v>0</v>
      </c>
      <c r="DP18" s="97">
        <f>Seniori!DP12</f>
        <v>0</v>
      </c>
      <c r="DQ18" s="97">
        <f>Seniori!DQ12</f>
        <v>0</v>
      </c>
      <c r="DR18" s="97">
        <f>Seniori!DR12</f>
        <v>0</v>
      </c>
      <c r="DS18" s="97">
        <f>Seniori!DS12</f>
        <v>0</v>
      </c>
      <c r="DT18" s="97">
        <f>Seniori!DT12</f>
        <v>0</v>
      </c>
      <c r="DU18" s="97">
        <f>Seniori!DU12</f>
        <v>0</v>
      </c>
      <c r="DV18" s="97">
        <f>Seniori!DV12</f>
        <v>0</v>
      </c>
      <c r="DW18" s="97">
        <f>Seniori!DW12</f>
        <v>0</v>
      </c>
      <c r="DX18" s="97">
        <f>Seniori!DX12</f>
        <v>0</v>
      </c>
      <c r="DY18" s="97">
        <f>Seniori!DY12</f>
        <v>0</v>
      </c>
      <c r="DZ18" s="97">
        <f>Seniori!DZ12</f>
        <v>0</v>
      </c>
      <c r="EA18" s="97">
        <f>Seniori!EA12</f>
        <v>0</v>
      </c>
      <c r="EB18" s="97">
        <f>Seniori!EB12</f>
        <v>0</v>
      </c>
      <c r="EC18" s="97">
        <f>Seniori!EC12</f>
        <v>0</v>
      </c>
      <c r="ED18" s="97">
        <f>Seniori!ED12</f>
        <v>0</v>
      </c>
      <c r="EE18" s="97">
        <f>Seniori!EE12</f>
        <v>0</v>
      </c>
      <c r="EF18" s="97">
        <f>Seniori!EF12</f>
        <v>0</v>
      </c>
      <c r="EG18" s="97">
        <f>Seniori!EG12</f>
        <v>0</v>
      </c>
      <c r="EH18" s="97">
        <f>Seniori!EH12</f>
        <v>0</v>
      </c>
      <c r="EI18" s="97">
        <f>Seniori!EI12</f>
        <v>0</v>
      </c>
      <c r="EJ18" s="97">
        <f>Seniori!EJ12</f>
        <v>0</v>
      </c>
      <c r="EK18" s="97">
        <f>Seniori!EK12</f>
        <v>0</v>
      </c>
      <c r="EL18" s="97">
        <f>Seniori!EL12</f>
        <v>0</v>
      </c>
      <c r="EM18" s="97">
        <f>Seniori!EM12</f>
        <v>0</v>
      </c>
      <c r="EN18" s="97">
        <f>Seniori!EN12</f>
        <v>0</v>
      </c>
      <c r="EO18" s="97">
        <f>Seniori!EO12</f>
        <v>0</v>
      </c>
      <c r="EP18" s="97">
        <f>Seniori!EP12</f>
        <v>0</v>
      </c>
      <c r="EQ18" s="97">
        <f>Seniori!EQ12</f>
        <v>0</v>
      </c>
      <c r="ER18" s="97">
        <f>Seniori!ER12</f>
        <v>0</v>
      </c>
      <c r="ES18" s="97">
        <f>Seniori!ES12</f>
        <v>0</v>
      </c>
      <c r="ET18" s="97">
        <f>Seniori!ET12</f>
        <v>0</v>
      </c>
      <c r="EU18" s="97">
        <f>Seniori!EU12</f>
        <v>0</v>
      </c>
      <c r="EV18" s="97">
        <f>Seniori!EV12</f>
        <v>0</v>
      </c>
      <c r="EW18" s="97">
        <f>Seniori!EW12</f>
        <v>0</v>
      </c>
      <c r="EX18" s="97">
        <f>Seniori!EX12</f>
        <v>0</v>
      </c>
      <c r="EY18" s="97">
        <f>Seniori!EY12</f>
        <v>0</v>
      </c>
      <c r="EZ18" s="97">
        <f>Seniori!EZ12</f>
        <v>0</v>
      </c>
      <c r="FA18" s="97">
        <f>Seniori!FA12</f>
        <v>0</v>
      </c>
      <c r="FB18" s="97">
        <f>Seniori!FB12</f>
        <v>0</v>
      </c>
      <c r="FC18" s="97">
        <f>Seniori!FC12</f>
        <v>0</v>
      </c>
      <c r="FD18" s="97">
        <f>Seniori!FD12</f>
        <v>0</v>
      </c>
      <c r="FE18" s="97">
        <f>Seniori!FE12</f>
        <v>0</v>
      </c>
      <c r="FF18" s="97">
        <f>Seniori!FF12</f>
        <v>0</v>
      </c>
      <c r="FG18" s="97">
        <f>Seniori!FG12</f>
        <v>0</v>
      </c>
      <c r="FH18" s="97">
        <f>Seniori!FH12</f>
        <v>0</v>
      </c>
      <c r="FI18" s="97">
        <f>Seniori!FI12</f>
        <v>0</v>
      </c>
      <c r="FJ18" s="97">
        <f>Seniori!FJ12</f>
        <v>0</v>
      </c>
      <c r="FK18" s="97">
        <f>Seniori!FK12</f>
        <v>0</v>
      </c>
      <c r="FL18" s="97">
        <f>Seniori!FL12</f>
        <v>0</v>
      </c>
      <c r="FM18" s="97">
        <f>Seniori!FM12</f>
        <v>0</v>
      </c>
      <c r="FN18" s="97">
        <f>Seniori!FN12</f>
        <v>0</v>
      </c>
      <c r="FO18" s="97">
        <f>Seniori!FO12</f>
        <v>0</v>
      </c>
      <c r="FP18" s="97">
        <f>Seniori!FP12</f>
        <v>0</v>
      </c>
      <c r="FQ18" s="97">
        <f>Seniori!FQ12</f>
        <v>0</v>
      </c>
      <c r="FR18" s="97">
        <f>Seniori!FR12</f>
        <v>0</v>
      </c>
      <c r="FS18" s="97">
        <f>Seniori!FS12</f>
        <v>0</v>
      </c>
      <c r="FT18" s="97">
        <f>Seniori!FT12</f>
        <v>0</v>
      </c>
      <c r="FU18" s="97">
        <f>Seniori!FU12</f>
        <v>0</v>
      </c>
      <c r="FV18" s="97">
        <f>Seniori!FV12</f>
        <v>0</v>
      </c>
      <c r="FW18" s="97">
        <f>Seniori!FW12</f>
        <v>0</v>
      </c>
      <c r="FX18" s="97">
        <f>Seniori!FX12</f>
        <v>0</v>
      </c>
      <c r="FY18" s="97">
        <f>Seniori!FY12</f>
        <v>0</v>
      </c>
      <c r="FZ18" s="97">
        <f>Seniori!FZ12</f>
        <v>0</v>
      </c>
      <c r="GA18" s="97">
        <f>Seniori!GA12</f>
        <v>0</v>
      </c>
      <c r="GB18" s="97">
        <f>Seniori!GB12</f>
        <v>0</v>
      </c>
      <c r="GC18" s="97">
        <f>Seniori!GC12</f>
        <v>0</v>
      </c>
      <c r="GD18" s="97">
        <f>Seniori!GD12</f>
        <v>0</v>
      </c>
      <c r="GE18" s="97">
        <f>Seniori!GE12</f>
        <v>0</v>
      </c>
      <c r="GF18" s="97">
        <f>Seniori!GF12</f>
        <v>0</v>
      </c>
      <c r="GG18" s="97">
        <f>Seniori!GG12</f>
        <v>0</v>
      </c>
      <c r="GH18" s="97">
        <f>Seniori!GH12</f>
        <v>0</v>
      </c>
      <c r="GI18" s="97">
        <f>Seniori!GI12</f>
        <v>0</v>
      </c>
      <c r="GJ18" s="97">
        <f>Seniori!GJ12</f>
        <v>0</v>
      </c>
      <c r="GK18" s="97">
        <f>Seniori!GK12</f>
        <v>0</v>
      </c>
      <c r="GL18" s="97">
        <f>Seniori!GL12</f>
        <v>0</v>
      </c>
      <c r="GM18" s="97">
        <f>Seniori!GM12</f>
        <v>0</v>
      </c>
      <c r="GN18" s="97">
        <f>Seniori!GN12</f>
        <v>0</v>
      </c>
      <c r="GO18" s="97">
        <f>Seniori!GO12</f>
        <v>0</v>
      </c>
      <c r="GP18" s="97">
        <f>Seniori!GP12</f>
        <v>0</v>
      </c>
      <c r="GQ18" s="97">
        <f>Seniori!GQ12</f>
        <v>0</v>
      </c>
      <c r="GR18" s="97">
        <f>Seniori!GR12</f>
        <v>0</v>
      </c>
      <c r="GS18" s="97">
        <f>Seniori!GS12</f>
        <v>0</v>
      </c>
      <c r="GT18" s="97">
        <f>Seniori!GT12</f>
        <v>0</v>
      </c>
      <c r="GU18" s="97">
        <f>Seniori!GU12</f>
        <v>0</v>
      </c>
      <c r="GV18" s="97">
        <f>Seniori!GV12</f>
        <v>0</v>
      </c>
      <c r="GW18" s="97">
        <f>Seniori!GW12</f>
        <v>0</v>
      </c>
      <c r="GX18" s="97">
        <f>Seniori!GX12</f>
        <v>0</v>
      </c>
      <c r="GY18" s="97">
        <f>Seniori!GY12</f>
        <v>0</v>
      </c>
      <c r="GZ18" s="97">
        <f>Seniori!GZ12</f>
        <v>0</v>
      </c>
      <c r="HA18" s="97">
        <f>Seniori!HA12</f>
        <v>0</v>
      </c>
      <c r="HB18" s="97">
        <f>Seniori!HB12</f>
        <v>0</v>
      </c>
      <c r="HC18" s="97">
        <f>Seniori!HC12</f>
        <v>0</v>
      </c>
      <c r="HD18" s="97">
        <f>Seniori!HD12</f>
        <v>0</v>
      </c>
      <c r="HE18" s="97">
        <f>Seniori!HE12</f>
        <v>0</v>
      </c>
      <c r="HF18" s="97">
        <f>Seniori!HF12</f>
        <v>0</v>
      </c>
      <c r="HG18" s="97">
        <f>Seniori!HG12</f>
        <v>0</v>
      </c>
      <c r="HH18" s="97">
        <f>Seniori!HH12</f>
        <v>0</v>
      </c>
      <c r="HI18" s="97">
        <f>Seniori!HI12</f>
        <v>0</v>
      </c>
      <c r="HJ18" s="97">
        <f>Seniori!HJ12</f>
        <v>0</v>
      </c>
      <c r="HK18" s="97">
        <f>Seniori!HK12</f>
        <v>0</v>
      </c>
      <c r="HL18" s="97">
        <f>Seniori!HL12</f>
        <v>0</v>
      </c>
      <c r="HM18" s="97">
        <f>Seniori!HM12</f>
        <v>0</v>
      </c>
      <c r="HN18" s="97">
        <f>Seniori!HN12</f>
        <v>0</v>
      </c>
      <c r="HO18" s="97">
        <f>Seniori!HO12</f>
        <v>0</v>
      </c>
      <c r="HP18" s="97">
        <f>Seniori!HP12</f>
        <v>0</v>
      </c>
      <c r="HQ18" s="97">
        <f>Seniori!HQ12</f>
        <v>0</v>
      </c>
      <c r="HR18" s="97">
        <f>Seniori!HR12</f>
        <v>0</v>
      </c>
      <c r="HS18" s="97">
        <f>Seniori!HS12</f>
        <v>0</v>
      </c>
      <c r="HT18" s="97">
        <f>Seniori!HT12</f>
        <v>0</v>
      </c>
      <c r="HU18" s="97">
        <f>Seniori!HU12</f>
        <v>0</v>
      </c>
      <c r="HV18" s="97">
        <f>Seniori!HV12</f>
        <v>0</v>
      </c>
      <c r="HW18" s="97">
        <f>Seniori!HW12</f>
        <v>0</v>
      </c>
      <c r="HX18" s="97">
        <f>Seniori!HX12</f>
        <v>0</v>
      </c>
      <c r="HY18" s="97">
        <f>Seniori!HY12</f>
        <v>0</v>
      </c>
      <c r="HZ18" s="97">
        <f>Seniori!HZ12</f>
        <v>0</v>
      </c>
      <c r="IA18" s="97">
        <f>Seniori!IA12</f>
        <v>0</v>
      </c>
      <c r="IB18" s="97">
        <f>Seniori!IB12</f>
        <v>0</v>
      </c>
      <c r="IC18" s="97">
        <f>Seniori!IC12</f>
        <v>0</v>
      </c>
      <c r="ID18" s="97">
        <f>Seniori!ID12</f>
        <v>0</v>
      </c>
      <c r="IE18" s="97">
        <f>Seniori!IE12</f>
        <v>0</v>
      </c>
      <c r="IF18" s="97">
        <f>Seniori!IF12</f>
        <v>0</v>
      </c>
      <c r="IG18" s="97">
        <f>Seniori!IG12</f>
        <v>0</v>
      </c>
      <c r="IH18" s="97">
        <f>Seniori!IH12</f>
        <v>0</v>
      </c>
      <c r="II18" s="97">
        <f>Seniori!II12</f>
        <v>0</v>
      </c>
      <c r="IJ18" s="97">
        <f>Seniori!IJ12</f>
        <v>0</v>
      </c>
      <c r="IK18" s="97">
        <f>Seniori!IK12</f>
        <v>0</v>
      </c>
      <c r="IL18" s="97">
        <f>Seniori!IL12</f>
        <v>0</v>
      </c>
      <c r="IM18" s="97">
        <f>Seniori!IM12</f>
        <v>0</v>
      </c>
      <c r="IN18" s="97">
        <f>Seniori!IN12</f>
        <v>0</v>
      </c>
      <c r="IO18" s="97">
        <f>Seniori!IO12</f>
        <v>0</v>
      </c>
      <c r="IP18" s="97">
        <f>Seniori!IP12</f>
        <v>0</v>
      </c>
      <c r="IQ18" s="97">
        <f>Seniori!IQ12</f>
        <v>0</v>
      </c>
      <c r="IR18" s="97">
        <f>Seniori!IR12</f>
        <v>0</v>
      </c>
      <c r="IS18" s="97">
        <f>Seniori!IS12</f>
        <v>0</v>
      </c>
      <c r="IT18" s="97">
        <f>Seniori!IT12</f>
        <v>0</v>
      </c>
      <c r="IU18" s="97">
        <f>Seniori!IU12</f>
        <v>0</v>
      </c>
      <c r="IV18" s="97">
        <f>Seniori!IV12</f>
        <v>0</v>
      </c>
      <c r="IW18" s="97">
        <f>Seniori!IW12</f>
        <v>0</v>
      </c>
      <c r="IX18" s="97">
        <f>Seniori!IX12</f>
        <v>0</v>
      </c>
      <c r="IY18" s="97">
        <f>Seniori!IY12</f>
        <v>0</v>
      </c>
      <c r="IZ18" s="97">
        <f>Seniori!IZ12</f>
        <v>0</v>
      </c>
      <c r="JA18" s="97">
        <f>Seniori!JA12</f>
        <v>0</v>
      </c>
      <c r="JB18" s="97">
        <f>Seniori!JB12</f>
        <v>0</v>
      </c>
      <c r="JC18" s="97">
        <f>Seniori!JC12</f>
        <v>0</v>
      </c>
      <c r="JD18" s="97">
        <f>Seniori!JD12</f>
        <v>0</v>
      </c>
      <c r="JE18" s="97">
        <f>Seniori!JE12</f>
        <v>0</v>
      </c>
      <c r="JF18" s="97">
        <f>Seniori!JF12</f>
        <v>0</v>
      </c>
      <c r="JG18" s="97">
        <f>Seniori!JG12</f>
        <v>0</v>
      </c>
      <c r="JH18" s="97">
        <f>Seniori!JH12</f>
        <v>0</v>
      </c>
      <c r="JI18" s="97">
        <f>Seniori!JI12</f>
        <v>0</v>
      </c>
      <c r="JJ18" s="97">
        <f>Seniori!JJ12</f>
        <v>0</v>
      </c>
      <c r="JK18" s="97">
        <f>Seniori!JK12</f>
        <v>0</v>
      </c>
      <c r="JL18" s="97">
        <f>Seniori!JL12</f>
        <v>0</v>
      </c>
      <c r="JM18" s="97">
        <f>Seniori!JM12</f>
        <v>0</v>
      </c>
      <c r="JN18" s="97">
        <f>Seniori!JN12</f>
        <v>0</v>
      </c>
      <c r="JO18" s="97">
        <f>Seniori!JO12</f>
        <v>0</v>
      </c>
      <c r="JP18" s="97">
        <f>Seniori!JP12</f>
        <v>0</v>
      </c>
      <c r="JQ18" s="97">
        <f>Seniori!JQ12</f>
        <v>0</v>
      </c>
      <c r="JR18" s="97">
        <f>Seniori!JR12</f>
        <v>0</v>
      </c>
      <c r="JS18" s="97">
        <f>Seniori!JS12</f>
        <v>0</v>
      </c>
      <c r="JT18" s="97">
        <f>Seniori!JT12</f>
        <v>0</v>
      </c>
      <c r="JU18" s="97">
        <f>Seniori!JU12</f>
        <v>0</v>
      </c>
      <c r="JV18" s="97">
        <f>Seniori!JV12</f>
        <v>0</v>
      </c>
      <c r="JW18" s="97">
        <f>Seniori!JW12</f>
        <v>0</v>
      </c>
      <c r="JX18" s="97">
        <f>Seniori!JX12</f>
        <v>0</v>
      </c>
      <c r="JY18" s="97">
        <f>Seniori!JY12</f>
        <v>0</v>
      </c>
      <c r="JZ18" s="97">
        <f>Seniori!JZ12</f>
        <v>0</v>
      </c>
      <c r="KA18" s="97">
        <f>Seniori!KA12</f>
        <v>0</v>
      </c>
      <c r="KB18" s="97">
        <f>Seniori!KB12</f>
        <v>0</v>
      </c>
      <c r="KC18" s="97">
        <f>Seniori!KC12</f>
        <v>0</v>
      </c>
      <c r="KD18" s="97">
        <f>Seniori!KD12</f>
        <v>0</v>
      </c>
      <c r="KE18" s="97">
        <f>Seniori!KE12</f>
        <v>0</v>
      </c>
      <c r="KF18" s="97">
        <f>Seniori!KF12</f>
        <v>0</v>
      </c>
      <c r="KG18" s="97">
        <f>Seniori!KG12</f>
        <v>0</v>
      </c>
      <c r="KH18" s="97">
        <f>Seniori!KH12</f>
        <v>0</v>
      </c>
      <c r="KI18" s="97">
        <f>Seniori!KI12</f>
        <v>0</v>
      </c>
      <c r="KJ18" s="97">
        <f>Seniori!KJ12</f>
        <v>0</v>
      </c>
      <c r="KK18" s="97">
        <f>Seniori!KK12</f>
        <v>0</v>
      </c>
      <c r="KL18" s="97">
        <f>Seniori!KL12</f>
        <v>0</v>
      </c>
      <c r="KM18" s="97">
        <f>Seniori!KM12</f>
        <v>0</v>
      </c>
      <c r="KN18" s="97">
        <f>Seniori!KN12</f>
        <v>0</v>
      </c>
      <c r="KO18" s="97">
        <f>Seniori!KO12</f>
        <v>0</v>
      </c>
      <c r="KP18" s="97">
        <f>Seniori!KP12</f>
        <v>0</v>
      </c>
      <c r="KQ18" s="97">
        <f>Seniori!KQ12</f>
        <v>0</v>
      </c>
      <c r="KR18" s="97">
        <f>Seniori!KR12</f>
        <v>0</v>
      </c>
      <c r="KS18" s="97">
        <f>Seniori!KS12</f>
        <v>0</v>
      </c>
      <c r="KT18" s="97">
        <f>Seniori!KT12</f>
        <v>0</v>
      </c>
      <c r="KU18" s="97">
        <f>Seniori!KU12</f>
        <v>0</v>
      </c>
      <c r="KV18" s="97">
        <f>Seniori!KV12</f>
        <v>0</v>
      </c>
      <c r="KW18" s="97">
        <f>Seniori!KW12</f>
        <v>0</v>
      </c>
      <c r="KX18" s="97">
        <f>Seniori!KX12</f>
        <v>0</v>
      </c>
      <c r="KY18" s="97">
        <f>Seniori!KY12</f>
        <v>0</v>
      </c>
      <c r="KZ18" s="97">
        <f>Seniori!KZ12</f>
        <v>0</v>
      </c>
      <c r="LA18" s="97">
        <f>Seniori!LA12</f>
        <v>0</v>
      </c>
      <c r="LB18" s="97">
        <f>Seniori!LB12</f>
        <v>0</v>
      </c>
      <c r="LC18" s="97">
        <f>Seniori!LC12</f>
        <v>0</v>
      </c>
      <c r="LD18" s="97">
        <f>Seniori!LD12</f>
        <v>0</v>
      </c>
      <c r="LE18" s="97">
        <f>Seniori!LE12</f>
        <v>0</v>
      </c>
      <c r="LF18" s="97">
        <f>Seniori!LF12</f>
        <v>0</v>
      </c>
      <c r="LG18" s="97">
        <f>Seniori!LG12</f>
        <v>0</v>
      </c>
      <c r="LH18" s="97">
        <f>Seniori!LH12</f>
        <v>0</v>
      </c>
      <c r="LI18" s="97">
        <f>Seniori!LI12</f>
        <v>0</v>
      </c>
      <c r="LJ18" s="97">
        <f>Seniori!LJ12</f>
        <v>0</v>
      </c>
      <c r="LK18" s="97">
        <f>Seniori!LK12</f>
        <v>0</v>
      </c>
      <c r="LL18" s="97">
        <f>Seniori!LL12</f>
        <v>0</v>
      </c>
      <c r="LM18" s="97">
        <f>Seniori!LM12</f>
        <v>0</v>
      </c>
      <c r="LN18" s="97">
        <f>Seniori!LN12</f>
        <v>0</v>
      </c>
      <c r="LO18" s="97">
        <f>Seniori!LO12</f>
        <v>0</v>
      </c>
      <c r="LP18" s="97">
        <f>Seniori!LP12</f>
        <v>0</v>
      </c>
      <c r="LQ18" s="97">
        <f>Seniori!LQ12</f>
        <v>0</v>
      </c>
      <c r="LR18" s="97">
        <f>Seniori!LR12</f>
        <v>0</v>
      </c>
      <c r="LS18" s="97">
        <f>Seniori!LS12</f>
        <v>0</v>
      </c>
      <c r="LT18" s="97">
        <f>Seniori!LT12</f>
        <v>0</v>
      </c>
      <c r="LU18" s="97">
        <f>Seniori!LU12</f>
        <v>0</v>
      </c>
      <c r="LV18" s="97">
        <f>Seniori!LV12</f>
        <v>0</v>
      </c>
      <c r="LW18" s="97">
        <f>Seniori!LW12</f>
        <v>0</v>
      </c>
      <c r="LX18" s="97">
        <f>Seniori!LX12</f>
        <v>0</v>
      </c>
      <c r="LY18" s="97">
        <f>Seniori!LY12</f>
        <v>0</v>
      </c>
      <c r="LZ18" s="97">
        <f>Seniori!LZ12</f>
        <v>0</v>
      </c>
      <c r="MA18" s="97">
        <f>Seniori!MA12</f>
        <v>0</v>
      </c>
      <c r="MB18" s="97">
        <f>Seniori!MB12</f>
        <v>0</v>
      </c>
      <c r="MC18" s="97">
        <f>Seniori!MC12</f>
        <v>0</v>
      </c>
      <c r="MD18" s="97">
        <f>Seniori!MD12</f>
        <v>0</v>
      </c>
      <c r="ME18" s="97">
        <f>Seniori!ME12</f>
        <v>0</v>
      </c>
      <c r="MF18" s="97">
        <f>Seniori!MF12</f>
        <v>0</v>
      </c>
      <c r="MG18" s="97">
        <f>Seniori!MG12</f>
        <v>0</v>
      </c>
      <c r="MH18" s="97">
        <f>Seniori!MH12</f>
        <v>0</v>
      </c>
      <c r="MI18" s="97">
        <f>Seniori!MI12</f>
        <v>0</v>
      </c>
      <c r="MJ18" s="97">
        <f>Seniori!MJ12</f>
        <v>0</v>
      </c>
      <c r="MK18" s="97">
        <f>Seniori!MK12</f>
        <v>0</v>
      </c>
      <c r="ML18" s="97">
        <f>Seniori!ML12</f>
        <v>0</v>
      </c>
      <c r="MM18" s="97">
        <f>Seniori!MM12</f>
        <v>0</v>
      </c>
      <c r="MN18" s="97">
        <f>Seniori!MN12</f>
        <v>0</v>
      </c>
      <c r="MO18" s="97">
        <f>Seniori!MO12</f>
        <v>0</v>
      </c>
      <c r="MP18" s="97">
        <f>Seniori!MP12</f>
        <v>0</v>
      </c>
      <c r="MQ18" s="97">
        <f>Seniori!MQ12</f>
        <v>0</v>
      </c>
      <c r="MR18" s="97">
        <f>Seniori!MR12</f>
        <v>0</v>
      </c>
      <c r="MS18" s="97">
        <f>Seniori!MS12</f>
        <v>0</v>
      </c>
      <c r="MT18" s="97">
        <f>Seniori!MT12</f>
        <v>0</v>
      </c>
      <c r="MU18" s="97">
        <f>Seniori!MU12</f>
        <v>0</v>
      </c>
      <c r="MV18" s="97">
        <f>Seniori!MV12</f>
        <v>0</v>
      </c>
      <c r="MW18" s="97">
        <f>Seniori!MW12</f>
        <v>0</v>
      </c>
      <c r="MX18" s="97">
        <f>Seniori!MX12</f>
        <v>0</v>
      </c>
      <c r="MY18" s="97">
        <f>Seniori!MY12</f>
        <v>0</v>
      </c>
      <c r="MZ18" s="97">
        <f>Seniori!MZ12</f>
        <v>0</v>
      </c>
      <c r="NA18" s="97">
        <f>Seniori!NA12</f>
        <v>0</v>
      </c>
      <c r="NB18" s="97">
        <f>Seniori!NB12</f>
        <v>0</v>
      </c>
      <c r="NC18" s="97">
        <f>Seniori!NC12</f>
        <v>0</v>
      </c>
      <c r="ND18" s="97">
        <f>Seniori!ND12</f>
        <v>0</v>
      </c>
      <c r="NE18" s="97">
        <f>Seniori!NE12</f>
        <v>0</v>
      </c>
      <c r="NF18" s="97">
        <f>Seniori!NF12</f>
        <v>0</v>
      </c>
      <c r="NG18" s="97">
        <f>Seniori!NG12</f>
        <v>0</v>
      </c>
      <c r="NH18" s="97">
        <f>Seniori!NH12</f>
        <v>0</v>
      </c>
      <c r="NI18" s="97">
        <f>Seniori!NI12</f>
        <v>0</v>
      </c>
      <c r="NJ18" s="97">
        <f>Seniori!NJ12</f>
        <v>0</v>
      </c>
      <c r="NK18" s="97">
        <f>Seniori!NK12</f>
        <v>0</v>
      </c>
      <c r="NL18" s="97">
        <f>Seniori!NL12</f>
        <v>0</v>
      </c>
      <c r="NM18" s="97">
        <f>Seniori!NM12</f>
        <v>0</v>
      </c>
      <c r="NN18" s="97">
        <f>Seniori!NN12</f>
        <v>0</v>
      </c>
      <c r="NO18" s="97">
        <f>Seniori!NO12</f>
        <v>0</v>
      </c>
      <c r="NP18" s="97">
        <f>Seniori!NP12</f>
        <v>0</v>
      </c>
      <c r="NQ18" s="97">
        <f>Seniori!NQ12</f>
        <v>0</v>
      </c>
      <c r="NR18" s="97">
        <f>Seniori!NR12</f>
        <v>0</v>
      </c>
      <c r="NS18" s="97">
        <f>Seniori!NS12</f>
        <v>0</v>
      </c>
      <c r="NT18" s="97">
        <f>Seniori!NT12</f>
        <v>0</v>
      </c>
      <c r="NU18" s="97">
        <f>Seniori!NU12</f>
        <v>0</v>
      </c>
      <c r="NV18" s="97">
        <f>Seniori!NV12</f>
        <v>0</v>
      </c>
      <c r="NW18" s="97">
        <f>Seniori!NW12</f>
        <v>0</v>
      </c>
      <c r="NX18" s="97">
        <f>Seniori!NX12</f>
        <v>0</v>
      </c>
      <c r="NY18" s="97">
        <f>Seniori!NY12</f>
        <v>0</v>
      </c>
      <c r="NZ18" s="97">
        <f>Seniori!NZ12</f>
        <v>0</v>
      </c>
      <c r="OA18" s="97">
        <f>Seniori!OA12</f>
        <v>0</v>
      </c>
      <c r="OB18" s="97">
        <f>Seniori!OB12</f>
        <v>0</v>
      </c>
      <c r="OC18" s="97">
        <f>Seniori!OC12</f>
        <v>0</v>
      </c>
      <c r="OD18" s="97">
        <f>Seniori!OD12</f>
        <v>0</v>
      </c>
      <c r="OE18" s="97">
        <f>Seniori!OE12</f>
        <v>0</v>
      </c>
      <c r="OF18" s="97">
        <f>Seniori!OF12</f>
        <v>0</v>
      </c>
      <c r="OG18" s="97">
        <f>Seniori!OG12</f>
        <v>0</v>
      </c>
      <c r="OH18" s="97">
        <f>Seniori!OH12</f>
        <v>0</v>
      </c>
      <c r="OI18" s="97">
        <f>Seniori!OI12</f>
        <v>0</v>
      </c>
      <c r="OJ18" s="97">
        <f>Seniori!OJ12</f>
        <v>0</v>
      </c>
      <c r="OK18" s="97">
        <f>Seniori!OK12</f>
        <v>0</v>
      </c>
      <c r="OL18" s="97">
        <f>Seniori!OL12</f>
        <v>0</v>
      </c>
      <c r="OM18" s="97">
        <f>Seniori!OM12</f>
        <v>0</v>
      </c>
      <c r="ON18" s="97">
        <f>Seniori!ON12</f>
        <v>0</v>
      </c>
      <c r="OO18" s="97">
        <f>Seniori!OO12</f>
        <v>0</v>
      </c>
      <c r="OP18" s="97">
        <f>Seniori!OP12</f>
        <v>0</v>
      </c>
      <c r="OQ18" s="97">
        <f>Seniori!OQ12</f>
        <v>0</v>
      </c>
      <c r="OR18" s="97">
        <f>Seniori!OR12</f>
        <v>0</v>
      </c>
      <c r="OS18" s="97">
        <f>Seniori!OS12</f>
        <v>0</v>
      </c>
      <c r="OT18" s="97">
        <f>Seniori!OT12</f>
        <v>0</v>
      </c>
      <c r="OU18" s="97">
        <f>Seniori!OU12</f>
        <v>0</v>
      </c>
      <c r="OV18" s="97">
        <f>Seniori!OV12</f>
        <v>0</v>
      </c>
      <c r="OW18" s="97">
        <f>Seniori!OW12</f>
        <v>0</v>
      </c>
      <c r="OX18" s="97">
        <f>Seniori!OX12</f>
        <v>0</v>
      </c>
      <c r="OY18" s="97">
        <f>Seniori!OY12</f>
        <v>0</v>
      </c>
      <c r="OZ18" s="97">
        <f>Seniori!OZ12</f>
        <v>0</v>
      </c>
      <c r="PA18" s="97">
        <f>Seniori!PA12</f>
        <v>0</v>
      </c>
      <c r="PB18" s="97">
        <f>Seniori!PB12</f>
        <v>0</v>
      </c>
      <c r="PC18" s="97">
        <f>Seniori!PC12</f>
        <v>0</v>
      </c>
      <c r="PD18" s="97">
        <f>Seniori!PD12</f>
        <v>0</v>
      </c>
      <c r="PE18" s="97">
        <f>Seniori!PE12</f>
        <v>0</v>
      </c>
      <c r="PF18" s="97">
        <f>Seniori!PF12</f>
        <v>0</v>
      </c>
      <c r="PG18" s="97">
        <f>Seniori!PG12</f>
        <v>0</v>
      </c>
      <c r="PH18" s="97">
        <f>Seniori!PH12</f>
        <v>0</v>
      </c>
      <c r="PI18" s="97">
        <f>Seniori!PI12</f>
        <v>0</v>
      </c>
      <c r="PJ18" s="97">
        <f>Seniori!PJ12</f>
        <v>0</v>
      </c>
      <c r="PK18" s="97">
        <f>Seniori!PK12</f>
        <v>0</v>
      </c>
      <c r="PL18" s="97">
        <f>Seniori!PL12</f>
        <v>0</v>
      </c>
      <c r="PM18" s="97">
        <f>Seniori!PM12</f>
        <v>0</v>
      </c>
      <c r="PN18" s="97">
        <f>Seniori!PN12</f>
        <v>0</v>
      </c>
      <c r="PO18" s="97">
        <f>Seniori!PO12</f>
        <v>0</v>
      </c>
      <c r="PP18" s="97">
        <f>Seniori!PP12</f>
        <v>0</v>
      </c>
      <c r="PQ18" s="97">
        <f>Seniori!PQ12</f>
        <v>0</v>
      </c>
      <c r="PR18" s="97">
        <f>Seniori!PR12</f>
        <v>0</v>
      </c>
      <c r="PS18" s="97">
        <f>Seniori!PS12</f>
        <v>0</v>
      </c>
      <c r="PT18" s="97">
        <f>Seniori!PT12</f>
        <v>0</v>
      </c>
      <c r="PU18" s="97">
        <f>Seniori!PU12</f>
        <v>0</v>
      </c>
      <c r="PV18" s="97">
        <f>Seniori!PV12</f>
        <v>0</v>
      </c>
      <c r="PW18" s="97">
        <f>Seniori!PW12</f>
        <v>0</v>
      </c>
      <c r="PX18" s="97">
        <f>Seniori!PX12</f>
        <v>0</v>
      </c>
      <c r="PY18" s="97">
        <f>Seniori!PY12</f>
        <v>0</v>
      </c>
      <c r="PZ18" s="97">
        <f>Seniori!PZ12</f>
        <v>0</v>
      </c>
      <c r="QA18" s="97">
        <f>Seniori!QA12</f>
        <v>0</v>
      </c>
      <c r="QB18" s="97">
        <f>Seniori!QB12</f>
        <v>0</v>
      </c>
      <c r="QC18" s="97">
        <f>Seniori!QC12</f>
        <v>0</v>
      </c>
      <c r="QD18" s="97">
        <f>Seniori!QD12</f>
        <v>0</v>
      </c>
      <c r="QE18" s="97">
        <f>Seniori!QE12</f>
        <v>0</v>
      </c>
      <c r="QF18" s="97">
        <f>Seniori!QF12</f>
        <v>0</v>
      </c>
      <c r="QG18" s="97">
        <f>Seniori!QG12</f>
        <v>0</v>
      </c>
      <c r="QH18" s="97">
        <f>Seniori!QH12</f>
        <v>0</v>
      </c>
      <c r="QI18" s="97">
        <f>Seniori!QI12</f>
        <v>0</v>
      </c>
      <c r="QJ18" s="97">
        <f>Seniori!QJ12</f>
        <v>0</v>
      </c>
      <c r="QK18" s="97">
        <f>Seniori!QK12</f>
        <v>0</v>
      </c>
      <c r="QL18" s="97">
        <f>Seniori!QL12</f>
        <v>0</v>
      </c>
      <c r="QM18" s="97">
        <f>Seniori!QM12</f>
        <v>0</v>
      </c>
      <c r="QN18" s="97">
        <f>Seniori!QN12</f>
        <v>0</v>
      </c>
      <c r="QO18" s="97">
        <f>Seniori!QO12</f>
        <v>0</v>
      </c>
      <c r="QP18" s="97">
        <f>Seniori!QP12</f>
        <v>0</v>
      </c>
      <c r="QQ18" s="97">
        <f>Seniori!QQ12</f>
        <v>0</v>
      </c>
      <c r="QR18" s="97">
        <f>Seniori!QR12</f>
        <v>0</v>
      </c>
      <c r="QS18" s="97">
        <f>Seniori!QS12</f>
        <v>0</v>
      </c>
      <c r="QT18" s="97">
        <f>Seniori!QT12</f>
        <v>0</v>
      </c>
      <c r="QU18" s="97">
        <f>Seniori!QU12</f>
        <v>0</v>
      </c>
      <c r="QV18" s="97">
        <f>Seniori!QV12</f>
        <v>0</v>
      </c>
      <c r="QW18" s="97">
        <f>Seniori!QW12</f>
        <v>0</v>
      </c>
      <c r="QX18" s="97">
        <f>Seniori!QX12</f>
        <v>0</v>
      </c>
      <c r="QY18" s="97">
        <f>Seniori!QY12</f>
        <v>0</v>
      </c>
      <c r="QZ18" s="97">
        <f>Seniori!QZ12</f>
        <v>0</v>
      </c>
      <c r="RA18" s="97">
        <f>Seniori!RA12</f>
        <v>0</v>
      </c>
      <c r="RB18" s="97">
        <f>Seniori!RB12</f>
        <v>0</v>
      </c>
      <c r="RC18" s="97">
        <f>Seniori!RC12</f>
        <v>0</v>
      </c>
      <c r="RD18" s="97">
        <f>Seniori!RD12</f>
        <v>0</v>
      </c>
      <c r="RE18" s="97">
        <f>Seniori!RE12</f>
        <v>0</v>
      </c>
      <c r="RF18" s="97">
        <f>Seniori!RF12</f>
        <v>0</v>
      </c>
      <c r="RG18" s="97">
        <f>Seniori!RG12</f>
        <v>0</v>
      </c>
      <c r="RH18" s="97">
        <f>Seniori!RH12</f>
        <v>0</v>
      </c>
      <c r="RI18" s="97">
        <f>Seniori!RI12</f>
        <v>0</v>
      </c>
      <c r="RJ18" s="97">
        <f>Seniori!RJ12</f>
        <v>0</v>
      </c>
      <c r="RK18" s="97">
        <f>Seniori!RK12</f>
        <v>0</v>
      </c>
      <c r="RL18" s="97">
        <f>Seniori!RL12</f>
        <v>0</v>
      </c>
      <c r="RM18" s="97">
        <f>Seniori!RM12</f>
        <v>0</v>
      </c>
      <c r="RN18" s="97">
        <f>Seniori!RN12</f>
        <v>0</v>
      </c>
      <c r="RO18" s="97">
        <f>Seniori!RO12</f>
        <v>0</v>
      </c>
      <c r="RP18" s="97">
        <f>Seniori!RP12</f>
        <v>0</v>
      </c>
      <c r="RQ18" s="97">
        <f>Seniori!RQ12</f>
        <v>0</v>
      </c>
      <c r="RR18" s="97">
        <f>Seniori!RR12</f>
        <v>0</v>
      </c>
      <c r="RS18" s="97">
        <f>Seniori!RS12</f>
        <v>0</v>
      </c>
      <c r="RT18" s="97">
        <f>Seniori!RT12</f>
        <v>0</v>
      </c>
      <c r="RU18" s="97">
        <f>Seniori!RU12</f>
        <v>0</v>
      </c>
      <c r="RV18" s="97">
        <f>Seniori!RV12</f>
        <v>0</v>
      </c>
      <c r="RW18" s="97">
        <f>Seniori!RW12</f>
        <v>0</v>
      </c>
      <c r="RX18" s="97">
        <f>Seniori!RX12</f>
        <v>0</v>
      </c>
      <c r="RY18" s="97">
        <f>Seniori!RY12</f>
        <v>0</v>
      </c>
      <c r="RZ18" s="97">
        <f>Seniori!RZ12</f>
        <v>0</v>
      </c>
      <c r="SA18" s="97">
        <f>Seniori!SA12</f>
        <v>0</v>
      </c>
      <c r="SB18" s="97">
        <f>Seniori!SB12</f>
        <v>0</v>
      </c>
      <c r="SC18" s="97">
        <f>Seniori!SC12</f>
        <v>0</v>
      </c>
      <c r="SD18" s="97">
        <f>Seniori!SD12</f>
        <v>0</v>
      </c>
      <c r="SE18" s="97">
        <f>Seniori!SE12</f>
        <v>0</v>
      </c>
      <c r="SF18" s="97">
        <f>Seniori!SF12</f>
        <v>0</v>
      </c>
      <c r="SG18" s="97">
        <f>Seniori!SG12</f>
        <v>0</v>
      </c>
      <c r="SH18" s="97">
        <f>Seniori!SH12</f>
        <v>0</v>
      </c>
      <c r="SI18" s="97">
        <f>Seniori!SI12</f>
        <v>0</v>
      </c>
      <c r="SJ18" s="97">
        <f>Seniori!SJ12</f>
        <v>0</v>
      </c>
      <c r="SK18" s="97">
        <f>Seniori!SK12</f>
        <v>0</v>
      </c>
      <c r="SL18" s="97">
        <f>Seniori!SL12</f>
        <v>0</v>
      </c>
      <c r="SM18" s="97">
        <f>Seniori!SM12</f>
        <v>0</v>
      </c>
      <c r="SN18" s="97">
        <f>Seniori!SN12</f>
        <v>0</v>
      </c>
      <c r="SO18" s="97">
        <f>Seniori!SO12</f>
        <v>0</v>
      </c>
      <c r="SP18" s="97">
        <f>Seniori!SP12</f>
        <v>0</v>
      </c>
      <c r="SQ18" s="97">
        <f>Seniori!SQ12</f>
        <v>0</v>
      </c>
      <c r="SR18" s="97">
        <f>Seniori!SR12</f>
        <v>0</v>
      </c>
      <c r="SS18" s="97">
        <f>Seniori!SS12</f>
        <v>0</v>
      </c>
      <c r="ST18" s="97">
        <f>Seniori!ST12</f>
        <v>0</v>
      </c>
      <c r="SU18" s="97">
        <f>Seniori!SU12</f>
        <v>0</v>
      </c>
      <c r="SV18" s="97">
        <f>Seniori!SV12</f>
        <v>0</v>
      </c>
      <c r="SW18" s="97">
        <f>Seniori!SW12</f>
        <v>0</v>
      </c>
      <c r="SX18" s="97">
        <f>Seniori!SX12</f>
        <v>0</v>
      </c>
      <c r="SY18" s="97">
        <f>Seniori!SY12</f>
        <v>0</v>
      </c>
      <c r="SZ18" s="97">
        <f>Seniori!SZ12</f>
        <v>0</v>
      </c>
      <c r="TA18" s="97">
        <f>Seniori!TA12</f>
        <v>0</v>
      </c>
      <c r="TB18" s="97">
        <f>Seniori!TB12</f>
        <v>0</v>
      </c>
    </row>
    <row r="19" spans="1:522" s="1" customFormat="1" ht="18" customHeight="1" x14ac:dyDescent="0.2">
      <c r="A19" s="12">
        <v>9</v>
      </c>
      <c r="B19" s="11" t="s">
        <v>85</v>
      </c>
      <c r="C19" s="1">
        <v>9547</v>
      </c>
      <c r="D19" s="1">
        <v>2010</v>
      </c>
      <c r="E19" t="s">
        <v>146</v>
      </c>
      <c r="F19" s="1">
        <v>9377</v>
      </c>
      <c r="G19" s="1" t="s">
        <v>101</v>
      </c>
      <c r="H19" t="s">
        <v>19</v>
      </c>
      <c r="I19" s="1">
        <f>SUM(K19:TB19)</f>
        <v>21</v>
      </c>
      <c r="J19" s="12">
        <f>I19</f>
        <v>21</v>
      </c>
      <c r="K19" s="102"/>
      <c r="L19" s="102">
        <v>2</v>
      </c>
      <c r="M19" s="97"/>
      <c r="N19" s="97"/>
      <c r="O19" s="97"/>
      <c r="P19" s="97"/>
      <c r="Q19" s="102"/>
      <c r="R19" s="97"/>
      <c r="S19" s="97"/>
      <c r="T19" s="97">
        <v>3</v>
      </c>
      <c r="U19" s="97"/>
      <c r="V19" s="97">
        <v>1</v>
      </c>
      <c r="W19" s="97"/>
      <c r="X19" s="97"/>
      <c r="Y19" s="97"/>
      <c r="Z19" s="97"/>
      <c r="AA19" s="97"/>
      <c r="AB19" s="97"/>
      <c r="AC19" s="102">
        <v>2</v>
      </c>
      <c r="AD19" s="102" t="s">
        <v>523</v>
      </c>
      <c r="AE19" s="97"/>
      <c r="AF19" s="97"/>
      <c r="AG19" s="97"/>
      <c r="AH19" s="97"/>
      <c r="AI19" s="102">
        <f>2+1</f>
        <v>3</v>
      </c>
      <c r="AJ19" s="97"/>
      <c r="AK19" s="97"/>
      <c r="AL19" s="97">
        <f>2+1</f>
        <v>3</v>
      </c>
      <c r="AM19" s="97"/>
      <c r="AN19" s="97"/>
      <c r="AO19" s="97"/>
      <c r="AP19" s="97"/>
      <c r="AQ19" s="97"/>
      <c r="AR19" s="102" t="s">
        <v>523</v>
      </c>
      <c r="AS19" s="97"/>
      <c r="AT19" s="97">
        <f>2+1</f>
        <v>3</v>
      </c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102"/>
      <c r="BJ19" s="97"/>
      <c r="BK19" s="97">
        <v>2</v>
      </c>
      <c r="BL19" s="97"/>
      <c r="BM19" s="97">
        <v>2</v>
      </c>
      <c r="BN19" s="97"/>
      <c r="BO19" s="97"/>
      <c r="BP19" s="97"/>
      <c r="BQ19" s="97"/>
      <c r="BR19" s="97"/>
      <c r="BS19" s="97"/>
      <c r="BT19" s="102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102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102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102"/>
      <c r="ER19" s="97"/>
      <c r="ES19" s="97"/>
      <c r="ET19" s="97"/>
      <c r="EU19" s="97"/>
      <c r="EV19" s="97"/>
      <c r="EW19" s="97"/>
      <c r="EX19" s="97"/>
      <c r="EY19" s="97"/>
      <c r="EZ19" s="102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102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102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102"/>
      <c r="LJ19" s="102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" customFormat="1" ht="18" customHeight="1" x14ac:dyDescent="0.2">
      <c r="A20" s="12"/>
      <c r="B20" s="11" t="s">
        <v>236</v>
      </c>
      <c r="C20" s="1">
        <v>11237</v>
      </c>
      <c r="E20" s="4" t="s">
        <v>235</v>
      </c>
      <c r="F20" s="9">
        <v>5599</v>
      </c>
      <c r="G20" s="9" t="s">
        <v>98</v>
      </c>
      <c r="H20" s="4" t="s">
        <v>262</v>
      </c>
      <c r="I20" s="1">
        <f t="shared" si="0"/>
        <v>21</v>
      </c>
      <c r="J20" s="12">
        <f>Tabuľka3[[#This Row],[Stĺpec9]]</f>
        <v>21</v>
      </c>
      <c r="K20" s="97">
        <f>Seniori!K15</f>
        <v>0</v>
      </c>
      <c r="L20" s="97">
        <f>Seniori!L15</f>
        <v>0</v>
      </c>
      <c r="M20" s="97">
        <f>Seniori!M15</f>
        <v>0</v>
      </c>
      <c r="N20" s="97">
        <f>Seniori!N15</f>
        <v>0</v>
      </c>
      <c r="O20" s="97">
        <f>Seniori!O15</f>
        <v>0</v>
      </c>
      <c r="P20" s="97">
        <f>Seniori!P15</f>
        <v>0</v>
      </c>
      <c r="Q20" s="97">
        <f>Seniori!Q15</f>
        <v>9</v>
      </c>
      <c r="R20" s="97">
        <f>Seniori!R15</f>
        <v>0</v>
      </c>
      <c r="S20" s="97">
        <f>Seniori!S15</f>
        <v>0</v>
      </c>
      <c r="T20" s="97">
        <f>Seniori!T15</f>
        <v>0</v>
      </c>
      <c r="U20" s="97">
        <f>Seniori!U15</f>
        <v>0</v>
      </c>
      <c r="V20" s="97">
        <f>Seniori!V15</f>
        <v>0</v>
      </c>
      <c r="W20" s="97">
        <f>Seniori!W15</f>
        <v>0</v>
      </c>
      <c r="X20" s="97">
        <f>Seniori!X15</f>
        <v>0</v>
      </c>
      <c r="Y20" s="97">
        <f>Seniori!Y15</f>
        <v>12</v>
      </c>
      <c r="Z20" s="97">
        <f>Seniori!Z15</f>
        <v>0</v>
      </c>
      <c r="AA20" s="97">
        <f>Seniori!AA15</f>
        <v>0</v>
      </c>
      <c r="AB20" s="97">
        <f>Seniori!AB15</f>
        <v>0</v>
      </c>
      <c r="AC20" s="97">
        <f>Seniori!AC15</f>
        <v>0</v>
      </c>
      <c r="AD20" s="97">
        <f>Seniori!AD15</f>
        <v>0</v>
      </c>
      <c r="AE20" s="97">
        <f>Seniori!AE15</f>
        <v>0</v>
      </c>
      <c r="AF20" s="97">
        <f>Seniori!AF15</f>
        <v>0</v>
      </c>
      <c r="AG20" s="97">
        <f>Seniori!AG15</f>
        <v>0</v>
      </c>
      <c r="AH20" s="97">
        <f>Seniori!AH15</f>
        <v>0</v>
      </c>
      <c r="AI20" s="97">
        <f>Seniori!AI15</f>
        <v>0</v>
      </c>
      <c r="AJ20" s="97">
        <f>Seniori!AJ15</f>
        <v>0</v>
      </c>
      <c r="AK20" s="97">
        <f>Seniori!AK15</f>
        <v>0</v>
      </c>
      <c r="AL20" s="97">
        <f>Seniori!AL15</f>
        <v>0</v>
      </c>
      <c r="AM20" s="97">
        <f>Seniori!AM15</f>
        <v>0</v>
      </c>
      <c r="AN20" s="97">
        <f>Seniori!AN15</f>
        <v>0</v>
      </c>
      <c r="AO20" s="97">
        <f>Seniori!AO15</f>
        <v>0</v>
      </c>
      <c r="AP20" s="97">
        <f>Seniori!AP15</f>
        <v>0</v>
      </c>
      <c r="AQ20" s="97">
        <f>Seniori!AQ15</f>
        <v>0</v>
      </c>
      <c r="AR20" s="97">
        <f>Seniori!AR15</f>
        <v>0</v>
      </c>
      <c r="AS20" s="97">
        <f>Seniori!AS15</f>
        <v>0</v>
      </c>
      <c r="AT20" s="97">
        <f>Seniori!AT15</f>
        <v>0</v>
      </c>
      <c r="AU20" s="97">
        <f>Seniori!AU15</f>
        <v>0</v>
      </c>
      <c r="AV20" s="97">
        <f>Seniori!AV15</f>
        <v>0</v>
      </c>
      <c r="AW20" s="97">
        <f>Seniori!AW15</f>
        <v>0</v>
      </c>
      <c r="AX20" s="97">
        <f>Seniori!AX15</f>
        <v>0</v>
      </c>
      <c r="AY20" s="97">
        <f>Seniori!AY15</f>
        <v>0</v>
      </c>
      <c r="AZ20" s="97">
        <f>Seniori!AZ15</f>
        <v>0</v>
      </c>
      <c r="BA20" s="97">
        <f>Seniori!BA15</f>
        <v>0</v>
      </c>
      <c r="BB20" s="97">
        <f>Seniori!BB15</f>
        <v>0</v>
      </c>
      <c r="BC20" s="97">
        <f>Seniori!BC15</f>
        <v>0</v>
      </c>
      <c r="BD20" s="97">
        <f>Seniori!BD15</f>
        <v>0</v>
      </c>
      <c r="BE20" s="97">
        <f>Seniori!BE15</f>
        <v>0</v>
      </c>
      <c r="BF20" s="97">
        <f>Seniori!BF15</f>
        <v>0</v>
      </c>
      <c r="BG20" s="97">
        <f>Seniori!BG15</f>
        <v>0</v>
      </c>
      <c r="BH20" s="97">
        <f>Seniori!BH15</f>
        <v>0</v>
      </c>
      <c r="BI20" s="97">
        <f>Seniori!BI15</f>
        <v>0</v>
      </c>
      <c r="BJ20" s="97">
        <f>Seniori!BJ15</f>
        <v>0</v>
      </c>
      <c r="BK20" s="97">
        <f>Seniori!BK15</f>
        <v>0</v>
      </c>
      <c r="BL20" s="97">
        <f>Seniori!BL15</f>
        <v>0</v>
      </c>
      <c r="BM20" s="97">
        <f>Seniori!BM15</f>
        <v>0</v>
      </c>
      <c r="BN20" s="97">
        <f>Seniori!BN15</f>
        <v>0</v>
      </c>
      <c r="BO20" s="97">
        <f>Seniori!BO15</f>
        <v>0</v>
      </c>
      <c r="BP20" s="97">
        <f>Seniori!BP15</f>
        <v>0</v>
      </c>
      <c r="BQ20" s="97">
        <f>Seniori!BQ15</f>
        <v>0</v>
      </c>
      <c r="BR20" s="97">
        <f>Seniori!BR15</f>
        <v>0</v>
      </c>
      <c r="BS20" s="97">
        <f>Seniori!BS15</f>
        <v>0</v>
      </c>
      <c r="BT20" s="97">
        <f>Seniori!BT15</f>
        <v>0</v>
      </c>
      <c r="BU20" s="97">
        <f>Seniori!BU15</f>
        <v>0</v>
      </c>
      <c r="BV20" s="97">
        <f>Seniori!BV15</f>
        <v>0</v>
      </c>
      <c r="BW20" s="97">
        <f>Seniori!BW15</f>
        <v>0</v>
      </c>
      <c r="BX20" s="97">
        <f>Seniori!BX15</f>
        <v>0</v>
      </c>
      <c r="BY20" s="97">
        <f>Seniori!BY15</f>
        <v>0</v>
      </c>
      <c r="BZ20" s="97">
        <f>Seniori!BZ15</f>
        <v>0</v>
      </c>
      <c r="CA20" s="97">
        <f>Seniori!CA15</f>
        <v>0</v>
      </c>
      <c r="CB20" s="97">
        <f>Seniori!CB15</f>
        <v>0</v>
      </c>
      <c r="CC20" s="97">
        <f>Seniori!CC15</f>
        <v>0</v>
      </c>
      <c r="CD20" s="97">
        <f>Seniori!CD15</f>
        <v>0</v>
      </c>
      <c r="CE20" s="97">
        <f>Seniori!CE15</f>
        <v>0</v>
      </c>
      <c r="CF20" s="97">
        <f>Seniori!CF15</f>
        <v>0</v>
      </c>
      <c r="CG20" s="97">
        <f>Seniori!CG15</f>
        <v>0</v>
      </c>
      <c r="CH20" s="97">
        <f>Seniori!CH15</f>
        <v>0</v>
      </c>
      <c r="CI20" s="97">
        <f>Seniori!CI15</f>
        <v>0</v>
      </c>
      <c r="CJ20" s="97">
        <f>Seniori!CJ15</f>
        <v>0</v>
      </c>
      <c r="CK20" s="97">
        <f>Seniori!CK15</f>
        <v>0</v>
      </c>
      <c r="CL20" s="97">
        <f>Seniori!CL15</f>
        <v>0</v>
      </c>
      <c r="CM20" s="97">
        <f>Seniori!CM15</f>
        <v>0</v>
      </c>
      <c r="CN20" s="97">
        <f>Seniori!CN15</f>
        <v>0</v>
      </c>
      <c r="CO20" s="97">
        <f>Seniori!CO15</f>
        <v>0</v>
      </c>
      <c r="CP20" s="97">
        <f>Seniori!CP15</f>
        <v>0</v>
      </c>
      <c r="CQ20" s="97">
        <f>Seniori!CQ15</f>
        <v>0</v>
      </c>
      <c r="CR20" s="97">
        <f>Seniori!CR15</f>
        <v>0</v>
      </c>
      <c r="CS20" s="97">
        <f>Seniori!CS15</f>
        <v>0</v>
      </c>
      <c r="CT20" s="97">
        <f>Seniori!CT15</f>
        <v>0</v>
      </c>
      <c r="CU20" s="97">
        <f>Seniori!CU15</f>
        <v>0</v>
      </c>
      <c r="CV20" s="97">
        <f>Seniori!CV15</f>
        <v>0</v>
      </c>
      <c r="CW20" s="97">
        <f>Seniori!CW15</f>
        <v>0</v>
      </c>
      <c r="CX20" s="97">
        <f>Seniori!CX15</f>
        <v>0</v>
      </c>
      <c r="CY20" s="97">
        <f>Seniori!CY15</f>
        <v>0</v>
      </c>
      <c r="CZ20" s="97">
        <f>Seniori!CZ15</f>
        <v>0</v>
      </c>
      <c r="DA20" s="97">
        <f>Seniori!DA15</f>
        <v>0</v>
      </c>
      <c r="DB20" s="97">
        <f>Seniori!DB15</f>
        <v>0</v>
      </c>
      <c r="DC20" s="97">
        <f>Seniori!DC15</f>
        <v>0</v>
      </c>
      <c r="DD20" s="97">
        <f>Seniori!DD15</f>
        <v>0</v>
      </c>
      <c r="DE20" s="97">
        <f>Seniori!DE15</f>
        <v>0</v>
      </c>
      <c r="DF20" s="97">
        <f>Seniori!DF15</f>
        <v>0</v>
      </c>
      <c r="DG20" s="97">
        <f>Seniori!DG15</f>
        <v>0</v>
      </c>
      <c r="DH20" s="97">
        <f>Seniori!DH15</f>
        <v>0</v>
      </c>
      <c r="DI20" s="97">
        <f>Seniori!DI15</f>
        <v>0</v>
      </c>
      <c r="DJ20" s="97">
        <f>Seniori!DJ15</f>
        <v>0</v>
      </c>
      <c r="DK20" s="97">
        <f>Seniori!DK15</f>
        <v>0</v>
      </c>
      <c r="DL20" s="97">
        <f>Seniori!DL15</f>
        <v>0</v>
      </c>
      <c r="DM20" s="97">
        <f>Seniori!DM15</f>
        <v>0</v>
      </c>
      <c r="DN20" s="97">
        <f>Seniori!DN15</f>
        <v>0</v>
      </c>
      <c r="DO20" s="97">
        <f>Seniori!DO15</f>
        <v>0</v>
      </c>
      <c r="DP20" s="97">
        <f>Seniori!DP15</f>
        <v>0</v>
      </c>
      <c r="DQ20" s="97">
        <f>Seniori!DQ15</f>
        <v>0</v>
      </c>
      <c r="DR20" s="97">
        <f>Seniori!DR15</f>
        <v>0</v>
      </c>
      <c r="DS20" s="97">
        <f>Seniori!DS15</f>
        <v>0</v>
      </c>
      <c r="DT20" s="97">
        <f>Seniori!DT15</f>
        <v>0</v>
      </c>
      <c r="DU20" s="97">
        <f>Seniori!DU15</f>
        <v>0</v>
      </c>
      <c r="DV20" s="97">
        <f>Seniori!DV15</f>
        <v>0</v>
      </c>
      <c r="DW20" s="97">
        <f>Seniori!DW15</f>
        <v>0</v>
      </c>
      <c r="DX20" s="97">
        <f>Seniori!DX15</f>
        <v>0</v>
      </c>
      <c r="DY20" s="97">
        <f>Seniori!DY15</f>
        <v>0</v>
      </c>
      <c r="DZ20" s="97">
        <f>Seniori!DZ15</f>
        <v>0</v>
      </c>
      <c r="EA20" s="97">
        <f>Seniori!EA15</f>
        <v>0</v>
      </c>
      <c r="EB20" s="97">
        <f>Seniori!EB15</f>
        <v>0</v>
      </c>
      <c r="EC20" s="97">
        <f>Seniori!EC15</f>
        <v>0</v>
      </c>
      <c r="ED20" s="97">
        <f>Seniori!ED15</f>
        <v>0</v>
      </c>
      <c r="EE20" s="97">
        <f>Seniori!EE15</f>
        <v>0</v>
      </c>
      <c r="EF20" s="97">
        <f>Seniori!EF15</f>
        <v>0</v>
      </c>
      <c r="EG20" s="97">
        <f>Seniori!EG15</f>
        <v>0</v>
      </c>
      <c r="EH20" s="97">
        <f>Seniori!EH15</f>
        <v>0</v>
      </c>
      <c r="EI20" s="97">
        <f>Seniori!EI15</f>
        <v>0</v>
      </c>
      <c r="EJ20" s="97">
        <f>Seniori!EJ15</f>
        <v>0</v>
      </c>
      <c r="EK20" s="97">
        <f>Seniori!EK15</f>
        <v>0</v>
      </c>
      <c r="EL20" s="97">
        <f>Seniori!EL15</f>
        <v>0</v>
      </c>
      <c r="EM20" s="97">
        <f>Seniori!EM15</f>
        <v>0</v>
      </c>
      <c r="EN20" s="97">
        <f>Seniori!EN15</f>
        <v>0</v>
      </c>
      <c r="EO20" s="97">
        <f>Seniori!EO15</f>
        <v>0</v>
      </c>
      <c r="EP20" s="97">
        <f>Seniori!EP15</f>
        <v>0</v>
      </c>
      <c r="EQ20" s="97">
        <f>Seniori!EQ15</f>
        <v>0</v>
      </c>
      <c r="ER20" s="97">
        <f>Seniori!ER15</f>
        <v>0</v>
      </c>
      <c r="ES20" s="97">
        <f>Seniori!ES15</f>
        <v>0</v>
      </c>
      <c r="ET20" s="97">
        <f>Seniori!ET15</f>
        <v>0</v>
      </c>
      <c r="EU20" s="97">
        <f>Seniori!EU15</f>
        <v>0</v>
      </c>
      <c r="EV20" s="97">
        <f>Seniori!EV15</f>
        <v>0</v>
      </c>
      <c r="EW20" s="97">
        <f>Seniori!EW15</f>
        <v>0</v>
      </c>
      <c r="EX20" s="97">
        <f>Seniori!EX15</f>
        <v>0</v>
      </c>
      <c r="EY20" s="97">
        <f>Seniori!EY15</f>
        <v>0</v>
      </c>
      <c r="EZ20" s="97">
        <f>Seniori!EZ15</f>
        <v>0</v>
      </c>
      <c r="FA20" s="97">
        <f>Seniori!FA15</f>
        <v>0</v>
      </c>
      <c r="FB20" s="97">
        <f>Seniori!FB15</f>
        <v>0</v>
      </c>
      <c r="FC20" s="97">
        <f>Seniori!FC15</f>
        <v>0</v>
      </c>
      <c r="FD20" s="97">
        <f>Seniori!FD15</f>
        <v>0</v>
      </c>
      <c r="FE20" s="97">
        <f>Seniori!FE15</f>
        <v>0</v>
      </c>
      <c r="FF20" s="97">
        <f>Seniori!FF15</f>
        <v>0</v>
      </c>
      <c r="FG20" s="97">
        <f>Seniori!FG15</f>
        <v>0</v>
      </c>
      <c r="FH20" s="97">
        <f>Seniori!FH15</f>
        <v>0</v>
      </c>
      <c r="FI20" s="97">
        <f>Seniori!FI15</f>
        <v>0</v>
      </c>
      <c r="FJ20" s="97">
        <f>Seniori!FJ15</f>
        <v>0</v>
      </c>
      <c r="FK20" s="97">
        <f>Seniori!FK15</f>
        <v>0</v>
      </c>
      <c r="FL20" s="97">
        <f>Seniori!FL15</f>
        <v>0</v>
      </c>
      <c r="FM20" s="97">
        <f>Seniori!FM15</f>
        <v>0</v>
      </c>
      <c r="FN20" s="97">
        <f>Seniori!FN15</f>
        <v>0</v>
      </c>
      <c r="FO20" s="97">
        <f>Seniori!FO15</f>
        <v>0</v>
      </c>
      <c r="FP20" s="97">
        <f>Seniori!FP15</f>
        <v>0</v>
      </c>
      <c r="FQ20" s="97">
        <f>Seniori!FQ15</f>
        <v>0</v>
      </c>
      <c r="FR20" s="97">
        <f>Seniori!FR15</f>
        <v>0</v>
      </c>
      <c r="FS20" s="97">
        <f>Seniori!FS15</f>
        <v>0</v>
      </c>
      <c r="FT20" s="97">
        <f>Seniori!FT15</f>
        <v>0</v>
      </c>
      <c r="FU20" s="97">
        <f>Seniori!FU15</f>
        <v>0</v>
      </c>
      <c r="FV20" s="97">
        <f>Seniori!FV15</f>
        <v>0</v>
      </c>
      <c r="FW20" s="97">
        <f>Seniori!FW15</f>
        <v>0</v>
      </c>
      <c r="FX20" s="97">
        <f>Seniori!FX15</f>
        <v>0</v>
      </c>
      <c r="FY20" s="97">
        <f>Seniori!FY15</f>
        <v>0</v>
      </c>
      <c r="FZ20" s="97">
        <f>Seniori!FZ15</f>
        <v>0</v>
      </c>
      <c r="GA20" s="97">
        <f>Seniori!GA15</f>
        <v>0</v>
      </c>
      <c r="GB20" s="97">
        <f>Seniori!GB15</f>
        <v>0</v>
      </c>
      <c r="GC20" s="97">
        <f>Seniori!GC15</f>
        <v>0</v>
      </c>
      <c r="GD20" s="97">
        <f>Seniori!GD15</f>
        <v>0</v>
      </c>
      <c r="GE20" s="97">
        <f>Seniori!GE15</f>
        <v>0</v>
      </c>
      <c r="GF20" s="97">
        <f>Seniori!GF15</f>
        <v>0</v>
      </c>
      <c r="GG20" s="97">
        <f>Seniori!GG15</f>
        <v>0</v>
      </c>
      <c r="GH20" s="97">
        <f>Seniori!GH15</f>
        <v>0</v>
      </c>
      <c r="GI20" s="97">
        <f>Seniori!GI15</f>
        <v>0</v>
      </c>
      <c r="GJ20" s="97">
        <f>Seniori!GJ15</f>
        <v>0</v>
      </c>
      <c r="GK20" s="97">
        <f>Seniori!GK15</f>
        <v>0</v>
      </c>
      <c r="GL20" s="97">
        <f>Seniori!GL15</f>
        <v>0</v>
      </c>
      <c r="GM20" s="97">
        <f>Seniori!GM15</f>
        <v>0</v>
      </c>
      <c r="GN20" s="97">
        <f>Seniori!GN15</f>
        <v>0</v>
      </c>
      <c r="GO20" s="97">
        <f>Seniori!GO15</f>
        <v>0</v>
      </c>
      <c r="GP20" s="97">
        <f>Seniori!GP15</f>
        <v>0</v>
      </c>
      <c r="GQ20" s="97">
        <f>Seniori!GQ15</f>
        <v>0</v>
      </c>
      <c r="GR20" s="97">
        <f>Seniori!GR15</f>
        <v>0</v>
      </c>
      <c r="GS20" s="97">
        <f>Seniori!GS15</f>
        <v>0</v>
      </c>
      <c r="GT20" s="97">
        <f>Seniori!GT15</f>
        <v>0</v>
      </c>
      <c r="GU20" s="97">
        <f>Seniori!GU15</f>
        <v>0</v>
      </c>
      <c r="GV20" s="97">
        <f>Seniori!GV15</f>
        <v>0</v>
      </c>
      <c r="GW20" s="97">
        <f>Seniori!GW15</f>
        <v>0</v>
      </c>
      <c r="GX20" s="97">
        <f>Seniori!GX15</f>
        <v>0</v>
      </c>
      <c r="GY20" s="97">
        <f>Seniori!GY15</f>
        <v>0</v>
      </c>
      <c r="GZ20" s="97">
        <f>Seniori!GZ15</f>
        <v>0</v>
      </c>
      <c r="HA20" s="97">
        <f>Seniori!HA15</f>
        <v>0</v>
      </c>
      <c r="HB20" s="97">
        <f>Seniori!HB15</f>
        <v>0</v>
      </c>
      <c r="HC20" s="97">
        <f>Seniori!HC15</f>
        <v>0</v>
      </c>
      <c r="HD20" s="97">
        <f>Seniori!HD15</f>
        <v>0</v>
      </c>
      <c r="HE20" s="97">
        <f>Seniori!HE15</f>
        <v>0</v>
      </c>
      <c r="HF20" s="97">
        <f>Seniori!HF15</f>
        <v>0</v>
      </c>
      <c r="HG20" s="97">
        <f>Seniori!HG15</f>
        <v>0</v>
      </c>
      <c r="HH20" s="97">
        <f>Seniori!HH15</f>
        <v>0</v>
      </c>
      <c r="HI20" s="97">
        <f>Seniori!HI15</f>
        <v>0</v>
      </c>
      <c r="HJ20" s="97">
        <f>Seniori!HJ15</f>
        <v>0</v>
      </c>
      <c r="HK20" s="97">
        <f>Seniori!HK15</f>
        <v>0</v>
      </c>
      <c r="HL20" s="97">
        <f>Seniori!HL15</f>
        <v>0</v>
      </c>
      <c r="HM20" s="97">
        <f>Seniori!HM15</f>
        <v>0</v>
      </c>
      <c r="HN20" s="97">
        <f>Seniori!HN15</f>
        <v>0</v>
      </c>
      <c r="HO20" s="97">
        <f>Seniori!HO15</f>
        <v>0</v>
      </c>
      <c r="HP20" s="97">
        <f>Seniori!HP15</f>
        <v>0</v>
      </c>
      <c r="HQ20" s="97">
        <f>Seniori!HQ15</f>
        <v>0</v>
      </c>
      <c r="HR20" s="97">
        <f>Seniori!HR15</f>
        <v>0</v>
      </c>
      <c r="HS20" s="97">
        <f>Seniori!HS15</f>
        <v>0</v>
      </c>
      <c r="HT20" s="97">
        <f>Seniori!HT15</f>
        <v>0</v>
      </c>
      <c r="HU20" s="97">
        <f>Seniori!HU15</f>
        <v>0</v>
      </c>
      <c r="HV20" s="97">
        <f>Seniori!HV15</f>
        <v>0</v>
      </c>
      <c r="HW20" s="97">
        <f>Seniori!HW15</f>
        <v>0</v>
      </c>
      <c r="HX20" s="97">
        <f>Seniori!HX15</f>
        <v>0</v>
      </c>
      <c r="HY20" s="97">
        <f>Seniori!HY15</f>
        <v>0</v>
      </c>
      <c r="HZ20" s="97">
        <f>Seniori!HZ15</f>
        <v>0</v>
      </c>
      <c r="IA20" s="97">
        <f>Seniori!IA15</f>
        <v>0</v>
      </c>
      <c r="IB20" s="97">
        <f>Seniori!IB15</f>
        <v>0</v>
      </c>
      <c r="IC20" s="97">
        <f>Seniori!IC15</f>
        <v>0</v>
      </c>
      <c r="ID20" s="97">
        <f>Seniori!ID15</f>
        <v>0</v>
      </c>
      <c r="IE20" s="97">
        <f>Seniori!IE15</f>
        <v>0</v>
      </c>
      <c r="IF20" s="97">
        <f>Seniori!IF15</f>
        <v>0</v>
      </c>
      <c r="IG20" s="97">
        <f>Seniori!IG15</f>
        <v>0</v>
      </c>
      <c r="IH20" s="97">
        <f>Seniori!IH15</f>
        <v>0</v>
      </c>
      <c r="II20" s="97">
        <f>Seniori!II15</f>
        <v>0</v>
      </c>
      <c r="IJ20" s="97">
        <f>Seniori!IJ15</f>
        <v>0</v>
      </c>
      <c r="IK20" s="97">
        <f>Seniori!IK15</f>
        <v>0</v>
      </c>
      <c r="IL20" s="97">
        <f>Seniori!IL15</f>
        <v>0</v>
      </c>
      <c r="IM20" s="97">
        <f>Seniori!IM15</f>
        <v>0</v>
      </c>
      <c r="IN20" s="97">
        <f>Seniori!IN15</f>
        <v>0</v>
      </c>
      <c r="IO20" s="97">
        <f>Seniori!IO15</f>
        <v>0</v>
      </c>
      <c r="IP20" s="97">
        <f>Seniori!IP15</f>
        <v>0</v>
      </c>
      <c r="IQ20" s="97">
        <f>Seniori!IQ15</f>
        <v>0</v>
      </c>
      <c r="IR20" s="97">
        <f>Seniori!IR15</f>
        <v>0</v>
      </c>
      <c r="IS20" s="97">
        <f>Seniori!IS15</f>
        <v>0</v>
      </c>
      <c r="IT20" s="97">
        <f>Seniori!IT15</f>
        <v>0</v>
      </c>
      <c r="IU20" s="97">
        <f>Seniori!IU15</f>
        <v>0</v>
      </c>
      <c r="IV20" s="97">
        <f>Seniori!IV15</f>
        <v>0</v>
      </c>
      <c r="IW20" s="97">
        <f>Seniori!IW15</f>
        <v>0</v>
      </c>
      <c r="IX20" s="97">
        <f>Seniori!IX15</f>
        <v>0</v>
      </c>
      <c r="IY20" s="97">
        <f>Seniori!IY15</f>
        <v>0</v>
      </c>
      <c r="IZ20" s="97">
        <f>Seniori!IZ15</f>
        <v>0</v>
      </c>
      <c r="JA20" s="97">
        <f>Seniori!JA15</f>
        <v>0</v>
      </c>
      <c r="JB20" s="97">
        <f>Seniori!JB15</f>
        <v>0</v>
      </c>
      <c r="JC20" s="97">
        <f>Seniori!JC15</f>
        <v>0</v>
      </c>
      <c r="JD20" s="97">
        <f>Seniori!JD15</f>
        <v>0</v>
      </c>
      <c r="JE20" s="97">
        <f>Seniori!JE15</f>
        <v>0</v>
      </c>
      <c r="JF20" s="97">
        <f>Seniori!JF15</f>
        <v>0</v>
      </c>
      <c r="JG20" s="97">
        <f>Seniori!JG15</f>
        <v>0</v>
      </c>
      <c r="JH20" s="97">
        <f>Seniori!JH15</f>
        <v>0</v>
      </c>
      <c r="JI20" s="97">
        <f>Seniori!JI15</f>
        <v>0</v>
      </c>
      <c r="JJ20" s="97">
        <f>Seniori!JJ15</f>
        <v>0</v>
      </c>
      <c r="JK20" s="97">
        <f>Seniori!JK15</f>
        <v>0</v>
      </c>
      <c r="JL20" s="97">
        <f>Seniori!JL15</f>
        <v>0</v>
      </c>
      <c r="JM20" s="97">
        <f>Seniori!JM15</f>
        <v>0</v>
      </c>
      <c r="JN20" s="97">
        <f>Seniori!JN15</f>
        <v>0</v>
      </c>
      <c r="JO20" s="97">
        <f>Seniori!JO15</f>
        <v>0</v>
      </c>
      <c r="JP20" s="97">
        <f>Seniori!JP15</f>
        <v>0</v>
      </c>
      <c r="JQ20" s="97">
        <f>Seniori!JQ15</f>
        <v>0</v>
      </c>
      <c r="JR20" s="97">
        <f>Seniori!JR15</f>
        <v>0</v>
      </c>
      <c r="JS20" s="97">
        <f>Seniori!JS15</f>
        <v>0</v>
      </c>
      <c r="JT20" s="97">
        <f>Seniori!JT15</f>
        <v>0</v>
      </c>
      <c r="JU20" s="97">
        <f>Seniori!JU15</f>
        <v>0</v>
      </c>
      <c r="JV20" s="97">
        <f>Seniori!JV15</f>
        <v>0</v>
      </c>
      <c r="JW20" s="97">
        <f>Seniori!JW15</f>
        <v>0</v>
      </c>
      <c r="JX20" s="97">
        <f>Seniori!JX15</f>
        <v>0</v>
      </c>
      <c r="JY20" s="97">
        <f>Seniori!JY15</f>
        <v>0</v>
      </c>
      <c r="JZ20" s="97">
        <f>Seniori!JZ15</f>
        <v>0</v>
      </c>
      <c r="KA20" s="97">
        <f>Seniori!KA15</f>
        <v>0</v>
      </c>
      <c r="KB20" s="97">
        <f>Seniori!KB15</f>
        <v>0</v>
      </c>
      <c r="KC20" s="97">
        <f>Seniori!KC15</f>
        <v>0</v>
      </c>
      <c r="KD20" s="97">
        <f>Seniori!KD15</f>
        <v>0</v>
      </c>
      <c r="KE20" s="97">
        <f>Seniori!KE15</f>
        <v>0</v>
      </c>
      <c r="KF20" s="97">
        <f>Seniori!KF15</f>
        <v>0</v>
      </c>
      <c r="KG20" s="97">
        <f>Seniori!KG15</f>
        <v>0</v>
      </c>
      <c r="KH20" s="97">
        <f>Seniori!KH15</f>
        <v>0</v>
      </c>
      <c r="KI20" s="97">
        <f>Seniori!KI15</f>
        <v>0</v>
      </c>
      <c r="KJ20" s="97">
        <f>Seniori!KJ15</f>
        <v>0</v>
      </c>
      <c r="KK20" s="97">
        <f>Seniori!KK15</f>
        <v>0</v>
      </c>
      <c r="KL20" s="97">
        <f>Seniori!KL15</f>
        <v>0</v>
      </c>
      <c r="KM20" s="97">
        <f>Seniori!KM15</f>
        <v>0</v>
      </c>
      <c r="KN20" s="97">
        <f>Seniori!KN15</f>
        <v>0</v>
      </c>
      <c r="KO20" s="97">
        <f>Seniori!KO15</f>
        <v>0</v>
      </c>
      <c r="KP20" s="97">
        <f>Seniori!KP15</f>
        <v>0</v>
      </c>
      <c r="KQ20" s="97">
        <f>Seniori!KQ15</f>
        <v>0</v>
      </c>
      <c r="KR20" s="97">
        <f>Seniori!KR15</f>
        <v>0</v>
      </c>
      <c r="KS20" s="97">
        <f>Seniori!KS15</f>
        <v>0</v>
      </c>
      <c r="KT20" s="97">
        <f>Seniori!KT15</f>
        <v>0</v>
      </c>
      <c r="KU20" s="97">
        <f>Seniori!KU15</f>
        <v>0</v>
      </c>
      <c r="KV20" s="97">
        <f>Seniori!KV15</f>
        <v>0</v>
      </c>
      <c r="KW20" s="97">
        <f>Seniori!KW15</f>
        <v>0</v>
      </c>
      <c r="KX20" s="97">
        <f>Seniori!KX15</f>
        <v>0</v>
      </c>
      <c r="KY20" s="97">
        <f>Seniori!KY15</f>
        <v>0</v>
      </c>
      <c r="KZ20" s="97">
        <f>Seniori!KZ15</f>
        <v>0</v>
      </c>
      <c r="LA20" s="97">
        <f>Seniori!LA15</f>
        <v>0</v>
      </c>
      <c r="LB20" s="97">
        <f>Seniori!LB15</f>
        <v>0</v>
      </c>
      <c r="LC20" s="97">
        <f>Seniori!LC15</f>
        <v>0</v>
      </c>
      <c r="LD20" s="97">
        <f>Seniori!LD15</f>
        <v>0</v>
      </c>
      <c r="LE20" s="97">
        <f>Seniori!LE15</f>
        <v>0</v>
      </c>
      <c r="LF20" s="97">
        <f>Seniori!LF15</f>
        <v>0</v>
      </c>
      <c r="LG20" s="97">
        <f>Seniori!LG15</f>
        <v>0</v>
      </c>
      <c r="LH20" s="97">
        <f>Seniori!LH15</f>
        <v>0</v>
      </c>
      <c r="LI20" s="97">
        <f>Seniori!LI15</f>
        <v>0</v>
      </c>
      <c r="LJ20" s="97">
        <f>Seniori!LJ15</f>
        <v>0</v>
      </c>
      <c r="LK20" s="97">
        <f>Seniori!LK15</f>
        <v>0</v>
      </c>
      <c r="LL20" s="97">
        <f>Seniori!LL15</f>
        <v>0</v>
      </c>
      <c r="LM20" s="97">
        <f>Seniori!LM15</f>
        <v>0</v>
      </c>
      <c r="LN20" s="97">
        <f>Seniori!LN15</f>
        <v>0</v>
      </c>
      <c r="LO20" s="97">
        <f>Seniori!LO15</f>
        <v>0</v>
      </c>
      <c r="LP20" s="97">
        <f>Seniori!LP15</f>
        <v>0</v>
      </c>
      <c r="LQ20" s="97">
        <f>Seniori!LQ15</f>
        <v>0</v>
      </c>
      <c r="LR20" s="97">
        <f>Seniori!LR15</f>
        <v>0</v>
      </c>
      <c r="LS20" s="97">
        <f>Seniori!LS15</f>
        <v>0</v>
      </c>
      <c r="LT20" s="97">
        <f>Seniori!LT15</f>
        <v>0</v>
      </c>
      <c r="LU20" s="97">
        <f>Seniori!LU15</f>
        <v>0</v>
      </c>
      <c r="LV20" s="97">
        <f>Seniori!LV15</f>
        <v>0</v>
      </c>
      <c r="LW20" s="97">
        <f>Seniori!LW15</f>
        <v>0</v>
      </c>
      <c r="LX20" s="97">
        <f>Seniori!LX15</f>
        <v>0</v>
      </c>
      <c r="LY20" s="97">
        <f>Seniori!LY15</f>
        <v>0</v>
      </c>
      <c r="LZ20" s="97">
        <f>Seniori!LZ15</f>
        <v>0</v>
      </c>
      <c r="MA20" s="97">
        <f>Seniori!MA15</f>
        <v>0</v>
      </c>
      <c r="MB20" s="97">
        <f>Seniori!MB15</f>
        <v>0</v>
      </c>
      <c r="MC20" s="97">
        <f>Seniori!MC15</f>
        <v>0</v>
      </c>
      <c r="MD20" s="97">
        <f>Seniori!MD15</f>
        <v>0</v>
      </c>
      <c r="ME20" s="97">
        <f>Seniori!ME15</f>
        <v>0</v>
      </c>
      <c r="MF20" s="97">
        <f>Seniori!MF15</f>
        <v>0</v>
      </c>
      <c r="MG20" s="97">
        <f>Seniori!MG15</f>
        <v>0</v>
      </c>
      <c r="MH20" s="97">
        <f>Seniori!MH15</f>
        <v>0</v>
      </c>
      <c r="MI20" s="97">
        <f>Seniori!MI15</f>
        <v>0</v>
      </c>
      <c r="MJ20" s="97">
        <f>Seniori!MJ15</f>
        <v>0</v>
      </c>
      <c r="MK20" s="97">
        <f>Seniori!MK15</f>
        <v>0</v>
      </c>
      <c r="ML20" s="97">
        <f>Seniori!ML15</f>
        <v>0</v>
      </c>
      <c r="MM20" s="97">
        <f>Seniori!MM15</f>
        <v>0</v>
      </c>
      <c r="MN20" s="97">
        <f>Seniori!MN15</f>
        <v>0</v>
      </c>
      <c r="MO20" s="97">
        <f>Seniori!MO15</f>
        <v>0</v>
      </c>
      <c r="MP20" s="97">
        <f>Seniori!MP15</f>
        <v>0</v>
      </c>
      <c r="MQ20" s="97">
        <f>Seniori!MQ15</f>
        <v>0</v>
      </c>
      <c r="MR20" s="97">
        <f>Seniori!MR15</f>
        <v>0</v>
      </c>
      <c r="MS20" s="97">
        <f>Seniori!MS15</f>
        <v>0</v>
      </c>
      <c r="MT20" s="97">
        <f>Seniori!MT15</f>
        <v>0</v>
      </c>
      <c r="MU20" s="97">
        <f>Seniori!MU15</f>
        <v>0</v>
      </c>
      <c r="MV20" s="97">
        <f>Seniori!MV15</f>
        <v>0</v>
      </c>
      <c r="MW20" s="97">
        <f>Seniori!MW15</f>
        <v>0</v>
      </c>
      <c r="MX20" s="97">
        <f>Seniori!MX15</f>
        <v>0</v>
      </c>
      <c r="MY20" s="97">
        <f>Seniori!MY15</f>
        <v>0</v>
      </c>
      <c r="MZ20" s="97">
        <f>Seniori!MZ15</f>
        <v>0</v>
      </c>
      <c r="NA20" s="97">
        <f>Seniori!NA15</f>
        <v>0</v>
      </c>
      <c r="NB20" s="97">
        <f>Seniori!NB15</f>
        <v>0</v>
      </c>
      <c r="NC20" s="97">
        <f>Seniori!NC15</f>
        <v>0</v>
      </c>
      <c r="ND20" s="97">
        <f>Seniori!ND15</f>
        <v>0</v>
      </c>
      <c r="NE20" s="97">
        <f>Seniori!NE15</f>
        <v>0</v>
      </c>
      <c r="NF20" s="97">
        <f>Seniori!NF15</f>
        <v>0</v>
      </c>
      <c r="NG20" s="97">
        <f>Seniori!NG15</f>
        <v>0</v>
      </c>
      <c r="NH20" s="97">
        <f>Seniori!NH15</f>
        <v>0</v>
      </c>
      <c r="NI20" s="97">
        <f>Seniori!NI15</f>
        <v>0</v>
      </c>
      <c r="NJ20" s="97">
        <f>Seniori!NJ15</f>
        <v>0</v>
      </c>
      <c r="NK20" s="97">
        <f>Seniori!NK15</f>
        <v>0</v>
      </c>
      <c r="NL20" s="97">
        <f>Seniori!NL15</f>
        <v>0</v>
      </c>
      <c r="NM20" s="97">
        <f>Seniori!NM15</f>
        <v>0</v>
      </c>
      <c r="NN20" s="97">
        <f>Seniori!NN15</f>
        <v>0</v>
      </c>
      <c r="NO20" s="97">
        <f>Seniori!NO15</f>
        <v>0</v>
      </c>
      <c r="NP20" s="97">
        <f>Seniori!NP15</f>
        <v>0</v>
      </c>
      <c r="NQ20" s="97">
        <f>Seniori!NQ15</f>
        <v>0</v>
      </c>
      <c r="NR20" s="97">
        <f>Seniori!NR15</f>
        <v>0</v>
      </c>
      <c r="NS20" s="97">
        <f>Seniori!NS15</f>
        <v>0</v>
      </c>
      <c r="NT20" s="97">
        <f>Seniori!NT15</f>
        <v>0</v>
      </c>
      <c r="NU20" s="97">
        <f>Seniori!NU15</f>
        <v>0</v>
      </c>
      <c r="NV20" s="97">
        <f>Seniori!NV15</f>
        <v>0</v>
      </c>
      <c r="NW20" s="97">
        <f>Seniori!NW15</f>
        <v>0</v>
      </c>
      <c r="NX20" s="97">
        <f>Seniori!NX15</f>
        <v>0</v>
      </c>
      <c r="NY20" s="97">
        <f>Seniori!NY15</f>
        <v>0</v>
      </c>
      <c r="NZ20" s="97">
        <f>Seniori!NZ15</f>
        <v>0</v>
      </c>
      <c r="OA20" s="97">
        <f>Seniori!OA15</f>
        <v>0</v>
      </c>
      <c r="OB20" s="97">
        <f>Seniori!OB15</f>
        <v>0</v>
      </c>
      <c r="OC20" s="97">
        <f>Seniori!OC15</f>
        <v>0</v>
      </c>
      <c r="OD20" s="97">
        <f>Seniori!OD15</f>
        <v>0</v>
      </c>
      <c r="OE20" s="97">
        <f>Seniori!OE15</f>
        <v>0</v>
      </c>
      <c r="OF20" s="97">
        <f>Seniori!OF15</f>
        <v>0</v>
      </c>
      <c r="OG20" s="97">
        <f>Seniori!OG15</f>
        <v>0</v>
      </c>
      <c r="OH20" s="97">
        <f>Seniori!OH15</f>
        <v>0</v>
      </c>
      <c r="OI20" s="97">
        <f>Seniori!OI15</f>
        <v>0</v>
      </c>
      <c r="OJ20" s="97">
        <f>Seniori!OJ15</f>
        <v>0</v>
      </c>
      <c r="OK20" s="97">
        <f>Seniori!OK15</f>
        <v>0</v>
      </c>
      <c r="OL20" s="97">
        <f>Seniori!OL15</f>
        <v>0</v>
      </c>
      <c r="OM20" s="97">
        <f>Seniori!OM15</f>
        <v>0</v>
      </c>
      <c r="ON20" s="97">
        <f>Seniori!ON15</f>
        <v>0</v>
      </c>
      <c r="OO20" s="97">
        <f>Seniori!OO15</f>
        <v>0</v>
      </c>
      <c r="OP20" s="97">
        <f>Seniori!OP15</f>
        <v>0</v>
      </c>
      <c r="OQ20" s="97">
        <f>Seniori!OQ15</f>
        <v>0</v>
      </c>
      <c r="OR20" s="97">
        <f>Seniori!OR15</f>
        <v>0</v>
      </c>
      <c r="OS20" s="97">
        <f>Seniori!OS15</f>
        <v>0</v>
      </c>
      <c r="OT20" s="97">
        <f>Seniori!OT15</f>
        <v>0</v>
      </c>
      <c r="OU20" s="97">
        <f>Seniori!OU15</f>
        <v>0</v>
      </c>
      <c r="OV20" s="97">
        <f>Seniori!OV15</f>
        <v>0</v>
      </c>
      <c r="OW20" s="97">
        <f>Seniori!OW15</f>
        <v>0</v>
      </c>
      <c r="OX20" s="97">
        <f>Seniori!OX15</f>
        <v>0</v>
      </c>
      <c r="OY20" s="97">
        <f>Seniori!OY15</f>
        <v>0</v>
      </c>
      <c r="OZ20" s="97">
        <f>Seniori!OZ15</f>
        <v>0</v>
      </c>
      <c r="PA20" s="97">
        <f>Seniori!PA15</f>
        <v>0</v>
      </c>
      <c r="PB20" s="97">
        <f>Seniori!PB15</f>
        <v>0</v>
      </c>
      <c r="PC20" s="97">
        <f>Seniori!PC15</f>
        <v>0</v>
      </c>
      <c r="PD20" s="97">
        <f>Seniori!PD15</f>
        <v>0</v>
      </c>
      <c r="PE20" s="97">
        <f>Seniori!PE15</f>
        <v>0</v>
      </c>
      <c r="PF20" s="97">
        <f>Seniori!PF15</f>
        <v>0</v>
      </c>
      <c r="PG20" s="97">
        <f>Seniori!PG15</f>
        <v>0</v>
      </c>
      <c r="PH20" s="97">
        <f>Seniori!PH15</f>
        <v>0</v>
      </c>
      <c r="PI20" s="97">
        <f>Seniori!PI15</f>
        <v>0</v>
      </c>
      <c r="PJ20" s="97">
        <f>Seniori!PJ15</f>
        <v>0</v>
      </c>
      <c r="PK20" s="97">
        <f>Seniori!PK15</f>
        <v>0</v>
      </c>
      <c r="PL20" s="97">
        <f>Seniori!PL15</f>
        <v>0</v>
      </c>
      <c r="PM20" s="97">
        <f>Seniori!PM15</f>
        <v>0</v>
      </c>
      <c r="PN20" s="97">
        <f>Seniori!PN15</f>
        <v>0</v>
      </c>
      <c r="PO20" s="97">
        <f>Seniori!PO15</f>
        <v>0</v>
      </c>
      <c r="PP20" s="97">
        <f>Seniori!PP15</f>
        <v>0</v>
      </c>
      <c r="PQ20" s="97">
        <f>Seniori!PQ15</f>
        <v>0</v>
      </c>
      <c r="PR20" s="97">
        <f>Seniori!PR15</f>
        <v>0</v>
      </c>
      <c r="PS20" s="97">
        <f>Seniori!PS15</f>
        <v>0</v>
      </c>
      <c r="PT20" s="97">
        <f>Seniori!PT15</f>
        <v>0</v>
      </c>
      <c r="PU20" s="97">
        <f>Seniori!PU15</f>
        <v>0</v>
      </c>
      <c r="PV20" s="97">
        <f>Seniori!PV15</f>
        <v>0</v>
      </c>
      <c r="PW20" s="97">
        <f>Seniori!PW15</f>
        <v>0</v>
      </c>
      <c r="PX20" s="97">
        <f>Seniori!PX15</f>
        <v>0</v>
      </c>
      <c r="PY20" s="97">
        <f>Seniori!PY15</f>
        <v>0</v>
      </c>
      <c r="PZ20" s="97">
        <f>Seniori!PZ15</f>
        <v>0</v>
      </c>
      <c r="QA20" s="97">
        <f>Seniori!QA15</f>
        <v>0</v>
      </c>
      <c r="QB20" s="97">
        <f>Seniori!QB15</f>
        <v>0</v>
      </c>
      <c r="QC20" s="97">
        <f>Seniori!QC15</f>
        <v>0</v>
      </c>
      <c r="QD20" s="97">
        <f>Seniori!QD15</f>
        <v>0</v>
      </c>
      <c r="QE20" s="97">
        <f>Seniori!QE15</f>
        <v>0</v>
      </c>
      <c r="QF20" s="97">
        <f>Seniori!QF15</f>
        <v>0</v>
      </c>
      <c r="QG20" s="97">
        <f>Seniori!QG15</f>
        <v>0</v>
      </c>
      <c r="QH20" s="97">
        <f>Seniori!QH15</f>
        <v>0</v>
      </c>
      <c r="QI20" s="97">
        <f>Seniori!QI15</f>
        <v>0</v>
      </c>
      <c r="QJ20" s="97">
        <f>Seniori!QJ15</f>
        <v>0</v>
      </c>
      <c r="QK20" s="97">
        <f>Seniori!QK15</f>
        <v>0</v>
      </c>
      <c r="QL20" s="97">
        <f>Seniori!QL15</f>
        <v>0</v>
      </c>
      <c r="QM20" s="97">
        <f>Seniori!QM15</f>
        <v>0</v>
      </c>
      <c r="QN20" s="97">
        <f>Seniori!QN15</f>
        <v>0</v>
      </c>
      <c r="QO20" s="97">
        <f>Seniori!QO15</f>
        <v>0</v>
      </c>
      <c r="QP20" s="97">
        <f>Seniori!QP15</f>
        <v>0</v>
      </c>
      <c r="QQ20" s="97">
        <f>Seniori!QQ15</f>
        <v>0</v>
      </c>
      <c r="QR20" s="97">
        <f>Seniori!QR15</f>
        <v>0</v>
      </c>
      <c r="QS20" s="97">
        <f>Seniori!QS15</f>
        <v>0</v>
      </c>
      <c r="QT20" s="97">
        <f>Seniori!QT15</f>
        <v>0</v>
      </c>
      <c r="QU20" s="97">
        <f>Seniori!QU15</f>
        <v>0</v>
      </c>
      <c r="QV20" s="97">
        <f>Seniori!QV15</f>
        <v>0</v>
      </c>
      <c r="QW20" s="97">
        <f>Seniori!QW15</f>
        <v>0</v>
      </c>
      <c r="QX20" s="97">
        <f>Seniori!QX15</f>
        <v>0</v>
      </c>
      <c r="QY20" s="97">
        <f>Seniori!QY15</f>
        <v>0</v>
      </c>
      <c r="QZ20" s="97">
        <f>Seniori!QZ15</f>
        <v>0</v>
      </c>
      <c r="RA20" s="97">
        <f>Seniori!RA15</f>
        <v>0</v>
      </c>
      <c r="RB20" s="97">
        <f>Seniori!RB15</f>
        <v>0</v>
      </c>
      <c r="RC20" s="97">
        <f>Seniori!RC15</f>
        <v>0</v>
      </c>
      <c r="RD20" s="97">
        <f>Seniori!RD15</f>
        <v>0</v>
      </c>
      <c r="RE20" s="97">
        <f>Seniori!RE15</f>
        <v>0</v>
      </c>
      <c r="RF20" s="97">
        <f>Seniori!RF15</f>
        <v>0</v>
      </c>
      <c r="RG20" s="97">
        <f>Seniori!RG15</f>
        <v>0</v>
      </c>
      <c r="RH20" s="97">
        <f>Seniori!RH15</f>
        <v>0</v>
      </c>
      <c r="RI20" s="97">
        <f>Seniori!RI15</f>
        <v>0</v>
      </c>
      <c r="RJ20" s="97">
        <f>Seniori!RJ15</f>
        <v>0</v>
      </c>
      <c r="RK20" s="97">
        <f>Seniori!RK15</f>
        <v>0</v>
      </c>
      <c r="RL20" s="97">
        <f>Seniori!RL15</f>
        <v>0</v>
      </c>
      <c r="RM20" s="97">
        <f>Seniori!RM15</f>
        <v>0</v>
      </c>
      <c r="RN20" s="97">
        <f>Seniori!RN15</f>
        <v>0</v>
      </c>
      <c r="RO20" s="97">
        <f>Seniori!RO15</f>
        <v>0</v>
      </c>
      <c r="RP20" s="97">
        <f>Seniori!RP15</f>
        <v>0</v>
      </c>
      <c r="RQ20" s="97">
        <f>Seniori!RQ15</f>
        <v>0</v>
      </c>
      <c r="RR20" s="97">
        <f>Seniori!RR15</f>
        <v>0</v>
      </c>
      <c r="RS20" s="97">
        <f>Seniori!RS15</f>
        <v>0</v>
      </c>
      <c r="RT20" s="97">
        <f>Seniori!RT15</f>
        <v>0</v>
      </c>
      <c r="RU20" s="97">
        <f>Seniori!RU15</f>
        <v>0</v>
      </c>
      <c r="RV20" s="97">
        <f>Seniori!RV15</f>
        <v>0</v>
      </c>
      <c r="RW20" s="97">
        <f>Seniori!RW15</f>
        <v>0</v>
      </c>
      <c r="RX20" s="97">
        <f>Seniori!RX15</f>
        <v>0</v>
      </c>
      <c r="RY20" s="97">
        <f>Seniori!RY15</f>
        <v>0</v>
      </c>
      <c r="RZ20" s="97">
        <f>Seniori!RZ15</f>
        <v>0</v>
      </c>
      <c r="SA20" s="97">
        <f>Seniori!SA15</f>
        <v>0</v>
      </c>
      <c r="SB20" s="97">
        <f>Seniori!SB15</f>
        <v>0</v>
      </c>
      <c r="SC20" s="97">
        <f>Seniori!SC15</f>
        <v>0</v>
      </c>
      <c r="SD20" s="97">
        <f>Seniori!SD15</f>
        <v>0</v>
      </c>
      <c r="SE20" s="97">
        <f>Seniori!SE15</f>
        <v>0</v>
      </c>
      <c r="SF20" s="97">
        <f>Seniori!SF15</f>
        <v>0</v>
      </c>
      <c r="SG20" s="97">
        <f>Seniori!SG15</f>
        <v>0</v>
      </c>
      <c r="SH20" s="97">
        <f>Seniori!SH15</f>
        <v>0</v>
      </c>
      <c r="SI20" s="97">
        <f>Seniori!SI15</f>
        <v>0</v>
      </c>
      <c r="SJ20" s="97">
        <f>Seniori!SJ15</f>
        <v>0</v>
      </c>
      <c r="SK20" s="97">
        <f>Seniori!SK15</f>
        <v>0</v>
      </c>
      <c r="SL20" s="97">
        <f>Seniori!SL15</f>
        <v>0</v>
      </c>
      <c r="SM20" s="97">
        <f>Seniori!SM15</f>
        <v>0</v>
      </c>
      <c r="SN20" s="97">
        <f>Seniori!SN15</f>
        <v>0</v>
      </c>
      <c r="SO20" s="97">
        <f>Seniori!SO15</f>
        <v>0</v>
      </c>
      <c r="SP20" s="97">
        <f>Seniori!SP15</f>
        <v>0</v>
      </c>
      <c r="SQ20" s="97">
        <f>Seniori!SQ15</f>
        <v>0</v>
      </c>
      <c r="SR20" s="97">
        <f>Seniori!SR15</f>
        <v>0</v>
      </c>
      <c r="SS20" s="97">
        <f>Seniori!SS15</f>
        <v>0</v>
      </c>
      <c r="ST20" s="97">
        <f>Seniori!ST15</f>
        <v>0</v>
      </c>
      <c r="SU20" s="97">
        <f>Seniori!SU15</f>
        <v>0</v>
      </c>
      <c r="SV20" s="97">
        <f>Seniori!SV15</f>
        <v>0</v>
      </c>
      <c r="SW20" s="97">
        <f>Seniori!SW15</f>
        <v>0</v>
      </c>
      <c r="SX20" s="97">
        <f>Seniori!SX15</f>
        <v>0</v>
      </c>
      <c r="SY20" s="97">
        <f>Seniori!SY15</f>
        <v>0</v>
      </c>
      <c r="SZ20" s="97">
        <f>Seniori!SZ15</f>
        <v>0</v>
      </c>
      <c r="TA20" s="97">
        <f>Seniori!TA15</f>
        <v>0</v>
      </c>
      <c r="TB20" s="97">
        <f>Seniori!TB15</f>
        <v>0</v>
      </c>
    </row>
    <row r="21" spans="1:522" s="1" customFormat="1" ht="18" customHeight="1" x14ac:dyDescent="0.2">
      <c r="A21" s="12">
        <v>11</v>
      </c>
      <c r="B21" s="11" t="s">
        <v>469</v>
      </c>
      <c r="C21" s="1">
        <v>12750</v>
      </c>
      <c r="D21" s="1">
        <v>2020</v>
      </c>
      <c r="E21" s="4" t="s">
        <v>289</v>
      </c>
      <c r="F21" s="1">
        <v>6693</v>
      </c>
      <c r="G21" s="9" t="s">
        <v>98</v>
      </c>
      <c r="H21" s="4" t="s">
        <v>19</v>
      </c>
      <c r="I21" s="1">
        <f t="shared" si="0"/>
        <v>0</v>
      </c>
      <c r="J21" s="12">
        <f>Tabuľka3[[#This Row],[Stĺpec9]]+I22</f>
        <v>19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" customFormat="1" ht="18" customHeight="1" x14ac:dyDescent="0.2">
      <c r="A22" s="12"/>
      <c r="B22" s="11"/>
      <c r="E22" s="4" t="s">
        <v>84</v>
      </c>
      <c r="F22" s="1">
        <v>8604</v>
      </c>
      <c r="G22" s="9" t="s">
        <v>101</v>
      </c>
      <c r="H22" s="4"/>
      <c r="I22" s="1">
        <f t="shared" si="0"/>
        <v>19</v>
      </c>
      <c r="J22" s="12"/>
      <c r="K22" s="97"/>
      <c r="L22" s="97"/>
      <c r="M22" s="97">
        <f>1+5</f>
        <v>6</v>
      </c>
      <c r="N22" s="97"/>
      <c r="O22" s="97"/>
      <c r="P22" s="97"/>
      <c r="Q22" s="97"/>
      <c r="R22" s="97"/>
      <c r="S22" s="97"/>
      <c r="T22" s="97"/>
      <c r="U22" s="97">
        <f>2+4</f>
        <v>6</v>
      </c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>
        <f>2+2</f>
        <v>4</v>
      </c>
      <c r="AK22" s="97"/>
      <c r="AL22" s="102" t="s">
        <v>523</v>
      </c>
      <c r="AM22" s="97"/>
      <c r="AN22" s="97"/>
      <c r="AO22" s="97"/>
      <c r="AP22" s="97"/>
      <c r="AQ22" s="97"/>
      <c r="AR22" s="97"/>
      <c r="AS22" s="97">
        <f>2+1</f>
        <v>3</v>
      </c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" customFormat="1" ht="18" customHeight="1" x14ac:dyDescent="0.2">
      <c r="A23" s="12">
        <v>12</v>
      </c>
      <c r="B23" s="11" t="s">
        <v>564</v>
      </c>
      <c r="C23" s="1">
        <v>13101</v>
      </c>
      <c r="E23" s="4" t="s">
        <v>269</v>
      </c>
      <c r="F23" s="1">
        <v>9452</v>
      </c>
      <c r="G23" s="9" t="s">
        <v>101</v>
      </c>
      <c r="H23" s="4" t="s">
        <v>19</v>
      </c>
      <c r="I23" s="1">
        <f t="shared" ref="I23" si="1">SUM(K23:TB23)</f>
        <v>16</v>
      </c>
      <c r="J23" s="12">
        <f>Tabuľka3[[#This Row],[Stĺpec9]]</f>
        <v>16</v>
      </c>
      <c r="K23" s="97"/>
      <c r="L23" s="97"/>
      <c r="M23" s="102" t="s">
        <v>523</v>
      </c>
      <c r="N23" s="97"/>
      <c r="O23" s="97"/>
      <c r="P23" s="97"/>
      <c r="Q23" s="97"/>
      <c r="R23" s="97"/>
      <c r="S23" s="97"/>
      <c r="T23" s="97"/>
      <c r="U23" s="97">
        <v>3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3+1</f>
        <v>4</v>
      </c>
      <c r="AK23" s="97"/>
      <c r="AL23" s="97"/>
      <c r="AM23" s="97"/>
      <c r="AN23" s="97"/>
      <c r="AO23" s="97"/>
      <c r="AP23" s="97"/>
      <c r="AQ23" s="97"/>
      <c r="AR23" s="97"/>
      <c r="AS23" s="97">
        <f>3</f>
        <v>3</v>
      </c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>
        <v>2</v>
      </c>
      <c r="BP23" s="97"/>
      <c r="BQ23" s="97"/>
      <c r="BR23" s="97">
        <f>2+2</f>
        <v>4</v>
      </c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" customFormat="1" ht="18" customHeight="1" x14ac:dyDescent="0.2">
      <c r="A24" s="12">
        <v>13</v>
      </c>
      <c r="B24" s="11" t="s">
        <v>551</v>
      </c>
      <c r="C24" s="1">
        <v>13100</v>
      </c>
      <c r="D24" s="1">
        <v>2021</v>
      </c>
      <c r="E24" s="4" t="s">
        <v>550</v>
      </c>
      <c r="F24" s="9"/>
      <c r="G24" s="9" t="s">
        <v>100</v>
      </c>
      <c r="H24" s="4" t="s">
        <v>192</v>
      </c>
      <c r="I24" s="1">
        <f>SUM(K24:TB24)</f>
        <v>3</v>
      </c>
      <c r="J24" s="12">
        <f>Tabuľka3[[#This Row],[Stĺpec9]]+I25</f>
        <v>14</v>
      </c>
      <c r="K24" s="97">
        <f>'Mladí jazdci'!K16</f>
        <v>0</v>
      </c>
      <c r="L24" s="97">
        <f>'Mladí jazdci'!L16</f>
        <v>0</v>
      </c>
      <c r="M24" s="97">
        <f>'Mladí jazdci'!M16</f>
        <v>0</v>
      </c>
      <c r="N24" s="97">
        <f>'Mladí jazdci'!N16</f>
        <v>0</v>
      </c>
      <c r="O24" s="97">
        <f>'Mladí jazdci'!O16</f>
        <v>0</v>
      </c>
      <c r="P24" s="97">
        <f>'Mladí jazdci'!P16</f>
        <v>0</v>
      </c>
      <c r="Q24" s="97">
        <f>'Mladí jazdci'!Q16</f>
        <v>0</v>
      </c>
      <c r="R24" s="97">
        <f>'Mladí jazdci'!R16</f>
        <v>0</v>
      </c>
      <c r="S24" s="97">
        <f>'Mladí jazdci'!S16</f>
        <v>0</v>
      </c>
      <c r="T24" s="97">
        <f>'Mladí jazdci'!T16</f>
        <v>0</v>
      </c>
      <c r="U24" s="97">
        <f>'Mladí jazdci'!U16</f>
        <v>0</v>
      </c>
      <c r="V24" s="97">
        <f>'Mladí jazdci'!V16</f>
        <v>0</v>
      </c>
      <c r="W24" s="97">
        <f>'Mladí jazdci'!W16</f>
        <v>0</v>
      </c>
      <c r="X24" s="97">
        <f>'Mladí jazdci'!X16</f>
        <v>0</v>
      </c>
      <c r="Y24" s="97">
        <f>'Mladí jazdci'!Y16</f>
        <v>0</v>
      </c>
      <c r="Z24" s="97">
        <f>'Mladí jazdci'!Z16</f>
        <v>0</v>
      </c>
      <c r="AA24" s="97">
        <f>'Mladí jazdci'!AA16</f>
        <v>0</v>
      </c>
      <c r="AB24" s="97">
        <f>'Mladí jazdci'!AB16</f>
        <v>0</v>
      </c>
      <c r="AC24" s="97">
        <f>'Mladí jazdci'!AC16</f>
        <v>0</v>
      </c>
      <c r="AD24" s="97">
        <f>'Mladí jazdci'!AD16</f>
        <v>0</v>
      </c>
      <c r="AE24" s="97">
        <f>'Mladí jazdci'!AE16</f>
        <v>0</v>
      </c>
      <c r="AF24" s="97">
        <f>'Mladí jazdci'!AF16</f>
        <v>0</v>
      </c>
      <c r="AG24" s="97">
        <f>'Mladí jazdci'!AG16</f>
        <v>0</v>
      </c>
      <c r="AH24" s="97">
        <f>'Mladí jazdci'!AH16</f>
        <v>0</v>
      </c>
      <c r="AI24" s="97">
        <f>'Mladí jazdci'!AI16</f>
        <v>0</v>
      </c>
      <c r="AJ24" s="97">
        <f>'Mladí jazdci'!AJ16</f>
        <v>0</v>
      </c>
      <c r="AK24" s="97">
        <f>'Mladí jazdci'!AK16</f>
        <v>0</v>
      </c>
      <c r="AL24" s="97">
        <f>'Mladí jazdci'!AL16</f>
        <v>0</v>
      </c>
      <c r="AM24" s="97">
        <f>'Mladí jazdci'!AM16</f>
        <v>0</v>
      </c>
      <c r="AN24" s="97">
        <f>'Mladí jazdci'!AN16</f>
        <v>0</v>
      </c>
      <c r="AO24" s="97">
        <f>'Mladí jazdci'!AO16</f>
        <v>0</v>
      </c>
      <c r="AP24" s="97">
        <f>'Mladí jazdci'!AP16</f>
        <v>0</v>
      </c>
      <c r="AQ24" s="97">
        <f>'Mladí jazdci'!AQ16</f>
        <v>0</v>
      </c>
      <c r="AR24" s="97">
        <f>'Mladí jazdci'!AR16</f>
        <v>0</v>
      </c>
      <c r="AS24" s="97">
        <f>'Mladí jazdci'!AS16</f>
        <v>0</v>
      </c>
      <c r="AT24" s="97">
        <f>'Mladí jazdci'!AT16</f>
        <v>0</v>
      </c>
      <c r="AU24" s="97">
        <f>'Mladí jazdci'!AU16</f>
        <v>0</v>
      </c>
      <c r="AV24" s="97">
        <f>'Mladí jazdci'!AV16</f>
        <v>0</v>
      </c>
      <c r="AW24" s="97">
        <f>'Mladí jazdci'!AW16</f>
        <v>0</v>
      </c>
      <c r="AX24" s="97" t="str">
        <f>'Mladí jazdci'!AX16</f>
        <v>o</v>
      </c>
      <c r="AY24" s="97">
        <f>'Mladí jazdci'!AY16</f>
        <v>0</v>
      </c>
      <c r="AZ24" s="97">
        <f>'Mladí jazdci'!AZ16</f>
        <v>0</v>
      </c>
      <c r="BA24" s="97">
        <f>'Mladí jazdci'!BA16</f>
        <v>3</v>
      </c>
      <c r="BB24" s="97">
        <f>'Mladí jazdci'!BB16</f>
        <v>0</v>
      </c>
      <c r="BC24" s="97">
        <f>'Mladí jazdci'!BC16</f>
        <v>0</v>
      </c>
      <c r="BD24" s="97">
        <f>'Mladí jazdci'!BD16</f>
        <v>0</v>
      </c>
      <c r="BE24" s="97">
        <f>'Mladí jazdci'!BE16</f>
        <v>0</v>
      </c>
      <c r="BF24" s="97">
        <f>'Mladí jazdci'!BF16</f>
        <v>0</v>
      </c>
      <c r="BG24" s="97">
        <f>'Mladí jazdci'!BG16</f>
        <v>0</v>
      </c>
      <c r="BH24" s="97">
        <f>'Mladí jazdci'!BH16</f>
        <v>0</v>
      </c>
      <c r="BI24" s="97">
        <f>'Mladí jazdci'!BI16</f>
        <v>0</v>
      </c>
      <c r="BJ24" s="97">
        <f>'Mladí jazdci'!BJ16</f>
        <v>0</v>
      </c>
      <c r="BK24" s="97">
        <f>'Mladí jazdci'!BK16</f>
        <v>0</v>
      </c>
      <c r="BL24" s="97">
        <f>'Mladí jazdci'!BL16</f>
        <v>0</v>
      </c>
      <c r="BM24" s="97">
        <f>'Mladí jazdci'!BM16</f>
        <v>0</v>
      </c>
      <c r="BN24" s="97">
        <f>'Mladí jazdci'!BN16</f>
        <v>0</v>
      </c>
      <c r="BO24" s="97">
        <f>'Mladí jazdci'!BO16</f>
        <v>0</v>
      </c>
      <c r="BP24" s="97">
        <f>'Mladí jazdci'!BP16</f>
        <v>0</v>
      </c>
      <c r="BQ24" s="97">
        <f>'Mladí jazdci'!BQ16</f>
        <v>0</v>
      </c>
      <c r="BR24" s="97">
        <f>'Mladí jazdci'!BR16</f>
        <v>0</v>
      </c>
      <c r="BS24" s="97">
        <f>'Mladí jazdci'!BS16</f>
        <v>0</v>
      </c>
      <c r="BT24" s="97">
        <f>'Mladí jazdci'!BT16</f>
        <v>0</v>
      </c>
      <c r="BU24" s="97">
        <f>'Mladí jazdci'!BU16</f>
        <v>0</v>
      </c>
      <c r="BV24" s="97">
        <f>'Mladí jazdci'!BV16</f>
        <v>0</v>
      </c>
      <c r="BW24" s="97">
        <f>'Mladí jazdci'!BW16</f>
        <v>0</v>
      </c>
      <c r="BX24" s="97">
        <f>'Mladí jazdci'!BX16</f>
        <v>0</v>
      </c>
      <c r="BY24" s="97">
        <f>'Mladí jazdci'!BY16</f>
        <v>0</v>
      </c>
      <c r="BZ24" s="97">
        <f>'Mladí jazdci'!BZ16</f>
        <v>0</v>
      </c>
      <c r="CA24" s="97">
        <f>'Mladí jazdci'!CA16</f>
        <v>0</v>
      </c>
      <c r="CB24" s="97">
        <f>'Mladí jazdci'!CB16</f>
        <v>0</v>
      </c>
      <c r="CC24" s="97">
        <f>'Mladí jazdci'!CC16</f>
        <v>0</v>
      </c>
      <c r="CD24" s="97">
        <f>'Mladí jazdci'!CD16</f>
        <v>0</v>
      </c>
      <c r="CE24" s="97">
        <f>'Mladí jazdci'!CE16</f>
        <v>0</v>
      </c>
      <c r="CF24" s="97">
        <f>'Mladí jazdci'!CF16</f>
        <v>0</v>
      </c>
      <c r="CG24" s="97">
        <f>'Mladí jazdci'!CG16</f>
        <v>0</v>
      </c>
      <c r="CH24" s="97">
        <f>'Mladí jazdci'!CH16</f>
        <v>0</v>
      </c>
      <c r="CI24" s="97">
        <f>'Mladí jazdci'!CI16</f>
        <v>0</v>
      </c>
      <c r="CJ24" s="97">
        <f>'Mladí jazdci'!CJ16</f>
        <v>0</v>
      </c>
      <c r="CK24" s="97">
        <f>'Mladí jazdci'!CK16</f>
        <v>0</v>
      </c>
      <c r="CL24" s="97">
        <f>'Mladí jazdci'!CL16</f>
        <v>0</v>
      </c>
      <c r="CM24" s="97">
        <f>'Mladí jazdci'!CM16</f>
        <v>0</v>
      </c>
      <c r="CN24" s="97">
        <f>'Mladí jazdci'!CN16</f>
        <v>0</v>
      </c>
      <c r="CO24" s="97">
        <f>'Mladí jazdci'!CO16</f>
        <v>0</v>
      </c>
      <c r="CP24" s="97">
        <f>'Mladí jazdci'!CP16</f>
        <v>0</v>
      </c>
      <c r="CQ24" s="97">
        <f>'Mladí jazdci'!CQ16</f>
        <v>0</v>
      </c>
      <c r="CR24" s="97">
        <f>'Mladí jazdci'!CR16</f>
        <v>0</v>
      </c>
      <c r="CS24" s="97">
        <f>'Mladí jazdci'!CS16</f>
        <v>0</v>
      </c>
      <c r="CT24" s="97">
        <f>'Mladí jazdci'!CT16</f>
        <v>0</v>
      </c>
      <c r="CU24" s="97">
        <f>'Mladí jazdci'!CU16</f>
        <v>0</v>
      </c>
      <c r="CV24" s="97">
        <f>'Mladí jazdci'!CV16</f>
        <v>0</v>
      </c>
      <c r="CW24" s="97">
        <f>'Mladí jazdci'!CW16</f>
        <v>0</v>
      </c>
      <c r="CX24" s="97">
        <f>'Mladí jazdci'!CX16</f>
        <v>0</v>
      </c>
      <c r="CY24" s="97">
        <f>'Mladí jazdci'!CY16</f>
        <v>0</v>
      </c>
      <c r="CZ24" s="97">
        <f>'Mladí jazdci'!CZ16</f>
        <v>0</v>
      </c>
      <c r="DA24" s="97">
        <f>'Mladí jazdci'!DA16</f>
        <v>0</v>
      </c>
      <c r="DB24" s="97">
        <f>'Mladí jazdci'!DB16</f>
        <v>0</v>
      </c>
      <c r="DC24" s="97">
        <f>'Mladí jazdci'!DC16</f>
        <v>0</v>
      </c>
      <c r="DD24" s="97">
        <f>'Mladí jazdci'!DD16</f>
        <v>0</v>
      </c>
      <c r="DE24" s="97">
        <f>'Mladí jazdci'!DE16</f>
        <v>0</v>
      </c>
      <c r="DF24" s="97">
        <f>'Mladí jazdci'!DF16</f>
        <v>0</v>
      </c>
      <c r="DG24" s="97">
        <f>'Mladí jazdci'!DG16</f>
        <v>0</v>
      </c>
      <c r="DH24" s="97">
        <f>'Mladí jazdci'!DH16</f>
        <v>0</v>
      </c>
      <c r="DI24" s="97">
        <f>'Mladí jazdci'!DI16</f>
        <v>0</v>
      </c>
      <c r="DJ24" s="97">
        <f>'Mladí jazdci'!DJ16</f>
        <v>0</v>
      </c>
      <c r="DK24" s="97">
        <f>'Mladí jazdci'!DK16</f>
        <v>0</v>
      </c>
      <c r="DL24" s="97">
        <f>'Mladí jazdci'!DL16</f>
        <v>0</v>
      </c>
      <c r="DM24" s="97">
        <f>'Mladí jazdci'!DM16</f>
        <v>0</v>
      </c>
      <c r="DN24" s="97">
        <f>'Mladí jazdci'!DN16</f>
        <v>0</v>
      </c>
      <c r="DO24" s="97">
        <f>'Mladí jazdci'!DO16</f>
        <v>0</v>
      </c>
      <c r="DP24" s="97">
        <f>'Mladí jazdci'!DP16</f>
        <v>0</v>
      </c>
      <c r="DQ24" s="97">
        <f>'Mladí jazdci'!DQ16</f>
        <v>0</v>
      </c>
      <c r="DR24" s="97">
        <f>'Mladí jazdci'!DR16</f>
        <v>0</v>
      </c>
      <c r="DS24" s="97">
        <f>'Mladí jazdci'!DS16</f>
        <v>0</v>
      </c>
      <c r="DT24" s="97">
        <f>'Mladí jazdci'!DT16</f>
        <v>0</v>
      </c>
      <c r="DU24" s="97">
        <f>'Mladí jazdci'!DU16</f>
        <v>0</v>
      </c>
      <c r="DV24" s="97">
        <f>'Mladí jazdci'!DV16</f>
        <v>0</v>
      </c>
      <c r="DW24" s="97">
        <f>'Mladí jazdci'!DW16</f>
        <v>0</v>
      </c>
      <c r="DX24" s="97">
        <f>'Mladí jazdci'!DX16</f>
        <v>0</v>
      </c>
      <c r="DY24" s="97">
        <f>'Mladí jazdci'!DY16</f>
        <v>0</v>
      </c>
      <c r="DZ24" s="97">
        <f>'Mladí jazdci'!DZ16</f>
        <v>0</v>
      </c>
      <c r="EA24" s="97">
        <f>'Mladí jazdci'!EA16</f>
        <v>0</v>
      </c>
      <c r="EB24" s="97">
        <f>'Mladí jazdci'!EB16</f>
        <v>0</v>
      </c>
      <c r="EC24" s="97">
        <f>'Mladí jazdci'!EC16</f>
        <v>0</v>
      </c>
      <c r="ED24" s="97">
        <f>'Mladí jazdci'!ED16</f>
        <v>0</v>
      </c>
      <c r="EE24" s="97">
        <f>'Mladí jazdci'!EE16</f>
        <v>0</v>
      </c>
      <c r="EF24" s="97">
        <f>'Mladí jazdci'!EF16</f>
        <v>0</v>
      </c>
      <c r="EG24" s="97">
        <f>'Mladí jazdci'!EG16</f>
        <v>0</v>
      </c>
      <c r="EH24" s="97">
        <f>'Mladí jazdci'!EH16</f>
        <v>0</v>
      </c>
      <c r="EI24" s="97">
        <f>'Mladí jazdci'!EI16</f>
        <v>0</v>
      </c>
      <c r="EJ24" s="97">
        <f>'Mladí jazdci'!EJ16</f>
        <v>0</v>
      </c>
      <c r="EK24" s="97">
        <f>'Mladí jazdci'!EK16</f>
        <v>0</v>
      </c>
      <c r="EL24" s="97">
        <f>'Mladí jazdci'!EL16</f>
        <v>0</v>
      </c>
      <c r="EM24" s="97">
        <f>'Mladí jazdci'!EM16</f>
        <v>0</v>
      </c>
      <c r="EN24" s="97">
        <f>'Mladí jazdci'!EN16</f>
        <v>0</v>
      </c>
      <c r="EO24" s="97">
        <f>'Mladí jazdci'!EO16</f>
        <v>0</v>
      </c>
      <c r="EP24" s="97">
        <f>'Mladí jazdci'!EP16</f>
        <v>0</v>
      </c>
      <c r="EQ24" s="97">
        <f>'Mladí jazdci'!EQ16</f>
        <v>0</v>
      </c>
      <c r="ER24" s="97">
        <f>'Mladí jazdci'!ER16</f>
        <v>0</v>
      </c>
      <c r="ES24" s="97">
        <f>'Mladí jazdci'!ES16</f>
        <v>0</v>
      </c>
      <c r="ET24" s="97">
        <f>'Mladí jazdci'!ET16</f>
        <v>0</v>
      </c>
      <c r="EU24" s="97">
        <f>'Mladí jazdci'!EU16</f>
        <v>0</v>
      </c>
      <c r="EV24" s="97">
        <f>'Mladí jazdci'!EV16</f>
        <v>0</v>
      </c>
      <c r="EW24" s="97">
        <f>'Mladí jazdci'!EW16</f>
        <v>0</v>
      </c>
      <c r="EX24" s="97">
        <f>'Mladí jazdci'!EX16</f>
        <v>0</v>
      </c>
      <c r="EY24" s="97">
        <f>'Mladí jazdci'!EY16</f>
        <v>0</v>
      </c>
      <c r="EZ24" s="97">
        <f>'Mladí jazdci'!EZ16</f>
        <v>0</v>
      </c>
      <c r="FA24" s="97">
        <f>'Mladí jazdci'!FA16</f>
        <v>0</v>
      </c>
      <c r="FB24" s="97">
        <f>'Mladí jazdci'!FB16</f>
        <v>0</v>
      </c>
      <c r="FC24" s="97">
        <f>'Mladí jazdci'!FC16</f>
        <v>0</v>
      </c>
      <c r="FD24" s="97">
        <f>'Mladí jazdci'!FD16</f>
        <v>0</v>
      </c>
      <c r="FE24" s="97">
        <f>'Mladí jazdci'!FE16</f>
        <v>0</v>
      </c>
      <c r="FF24" s="97">
        <f>'Mladí jazdci'!FF16</f>
        <v>0</v>
      </c>
      <c r="FG24" s="97">
        <f>'Mladí jazdci'!FG16</f>
        <v>0</v>
      </c>
      <c r="FH24" s="97">
        <f>'Mladí jazdci'!FH16</f>
        <v>0</v>
      </c>
      <c r="FI24" s="97">
        <f>'Mladí jazdci'!FI16</f>
        <v>0</v>
      </c>
      <c r="FJ24" s="97">
        <f>'Mladí jazdci'!FJ16</f>
        <v>0</v>
      </c>
      <c r="FK24" s="97">
        <f>'Mladí jazdci'!FK16</f>
        <v>0</v>
      </c>
      <c r="FL24" s="97">
        <f>'Mladí jazdci'!FL16</f>
        <v>0</v>
      </c>
      <c r="FM24" s="97">
        <f>'Mladí jazdci'!FM16</f>
        <v>0</v>
      </c>
      <c r="FN24" s="97">
        <f>'Mladí jazdci'!FN16</f>
        <v>0</v>
      </c>
      <c r="FO24" s="97">
        <f>'Mladí jazdci'!FO16</f>
        <v>0</v>
      </c>
      <c r="FP24" s="97">
        <f>'Mladí jazdci'!FP16</f>
        <v>0</v>
      </c>
      <c r="FQ24" s="97">
        <f>'Mladí jazdci'!FQ16</f>
        <v>0</v>
      </c>
      <c r="FR24" s="97">
        <f>'Mladí jazdci'!FR16</f>
        <v>0</v>
      </c>
      <c r="FS24" s="97">
        <f>'Mladí jazdci'!FS16</f>
        <v>0</v>
      </c>
      <c r="FT24" s="97">
        <f>'Mladí jazdci'!FT16</f>
        <v>0</v>
      </c>
      <c r="FU24" s="97">
        <f>'Mladí jazdci'!FU16</f>
        <v>0</v>
      </c>
      <c r="FV24" s="97">
        <f>'Mladí jazdci'!FV16</f>
        <v>0</v>
      </c>
      <c r="FW24" s="97">
        <f>'Mladí jazdci'!FW16</f>
        <v>0</v>
      </c>
      <c r="FX24" s="97">
        <f>'Mladí jazdci'!FX16</f>
        <v>0</v>
      </c>
      <c r="FY24" s="97">
        <f>'Mladí jazdci'!FY16</f>
        <v>0</v>
      </c>
      <c r="FZ24" s="97">
        <f>'Mladí jazdci'!FZ16</f>
        <v>0</v>
      </c>
      <c r="GA24" s="97">
        <f>'Mladí jazdci'!GA16</f>
        <v>0</v>
      </c>
      <c r="GB24" s="97">
        <f>'Mladí jazdci'!GB16</f>
        <v>0</v>
      </c>
      <c r="GC24" s="97">
        <f>'Mladí jazdci'!GC16</f>
        <v>0</v>
      </c>
      <c r="GD24" s="97">
        <f>'Mladí jazdci'!GD16</f>
        <v>0</v>
      </c>
      <c r="GE24" s="97">
        <f>'Mladí jazdci'!GE16</f>
        <v>0</v>
      </c>
      <c r="GF24" s="97">
        <f>'Mladí jazdci'!GF16</f>
        <v>0</v>
      </c>
      <c r="GG24" s="97">
        <f>'Mladí jazdci'!GG16</f>
        <v>0</v>
      </c>
      <c r="GH24" s="97">
        <f>'Mladí jazdci'!GH16</f>
        <v>0</v>
      </c>
      <c r="GI24" s="97">
        <f>'Mladí jazdci'!GI16</f>
        <v>0</v>
      </c>
      <c r="GJ24" s="97">
        <f>'Mladí jazdci'!GJ16</f>
        <v>0</v>
      </c>
      <c r="GK24" s="97">
        <f>'Mladí jazdci'!GK16</f>
        <v>0</v>
      </c>
      <c r="GL24" s="97">
        <f>'Mladí jazdci'!GL16</f>
        <v>0</v>
      </c>
      <c r="GM24" s="97">
        <f>'Mladí jazdci'!GM16</f>
        <v>0</v>
      </c>
      <c r="GN24" s="97">
        <f>'Mladí jazdci'!GN16</f>
        <v>0</v>
      </c>
      <c r="GO24" s="97">
        <f>'Mladí jazdci'!GO16</f>
        <v>0</v>
      </c>
      <c r="GP24" s="97">
        <f>'Mladí jazdci'!GP16</f>
        <v>0</v>
      </c>
      <c r="GQ24" s="97">
        <f>'Mladí jazdci'!GQ16</f>
        <v>0</v>
      </c>
      <c r="GR24" s="97">
        <f>'Mladí jazdci'!GR16</f>
        <v>0</v>
      </c>
      <c r="GS24" s="97">
        <f>'Mladí jazdci'!GS16</f>
        <v>0</v>
      </c>
      <c r="GT24" s="97">
        <f>'Mladí jazdci'!GT16</f>
        <v>0</v>
      </c>
      <c r="GU24" s="97">
        <f>'Mladí jazdci'!GU16</f>
        <v>0</v>
      </c>
      <c r="GV24" s="97">
        <f>'Mladí jazdci'!GV16</f>
        <v>0</v>
      </c>
      <c r="GW24" s="97">
        <f>'Mladí jazdci'!GW16</f>
        <v>0</v>
      </c>
      <c r="GX24" s="97">
        <f>'Mladí jazdci'!GX16</f>
        <v>0</v>
      </c>
      <c r="GY24" s="97">
        <f>'Mladí jazdci'!GY16</f>
        <v>0</v>
      </c>
      <c r="GZ24" s="97">
        <f>'Mladí jazdci'!GZ16</f>
        <v>0</v>
      </c>
      <c r="HA24" s="97">
        <f>'Mladí jazdci'!HA16</f>
        <v>0</v>
      </c>
      <c r="HB24" s="97">
        <f>'Mladí jazdci'!HB16</f>
        <v>0</v>
      </c>
      <c r="HC24" s="97">
        <f>'Mladí jazdci'!HC16</f>
        <v>0</v>
      </c>
      <c r="HD24" s="97">
        <f>'Mladí jazdci'!HD16</f>
        <v>0</v>
      </c>
      <c r="HE24" s="97">
        <f>'Mladí jazdci'!HE16</f>
        <v>0</v>
      </c>
      <c r="HF24" s="97">
        <f>'Mladí jazdci'!HF16</f>
        <v>0</v>
      </c>
      <c r="HG24" s="97">
        <f>'Mladí jazdci'!HG16</f>
        <v>0</v>
      </c>
      <c r="HH24" s="97">
        <f>'Mladí jazdci'!HH16</f>
        <v>0</v>
      </c>
      <c r="HI24" s="97">
        <f>'Mladí jazdci'!HI16</f>
        <v>0</v>
      </c>
      <c r="HJ24" s="97">
        <f>'Mladí jazdci'!HJ16</f>
        <v>0</v>
      </c>
      <c r="HK24" s="97">
        <f>'Mladí jazdci'!HK16</f>
        <v>0</v>
      </c>
      <c r="HL24" s="97">
        <f>'Mladí jazdci'!HL16</f>
        <v>0</v>
      </c>
      <c r="HM24" s="97">
        <f>'Mladí jazdci'!HM16</f>
        <v>0</v>
      </c>
      <c r="HN24" s="97">
        <f>'Mladí jazdci'!HN16</f>
        <v>0</v>
      </c>
      <c r="HO24" s="97">
        <f>'Mladí jazdci'!HO16</f>
        <v>0</v>
      </c>
      <c r="HP24" s="97">
        <f>'Mladí jazdci'!HP16</f>
        <v>0</v>
      </c>
      <c r="HQ24" s="97">
        <f>'Mladí jazdci'!HQ16</f>
        <v>0</v>
      </c>
      <c r="HR24" s="97">
        <f>'Mladí jazdci'!HR16</f>
        <v>0</v>
      </c>
      <c r="HS24" s="97">
        <f>'Mladí jazdci'!HS16</f>
        <v>0</v>
      </c>
      <c r="HT24" s="97">
        <f>'Mladí jazdci'!HT16</f>
        <v>0</v>
      </c>
      <c r="HU24" s="97">
        <f>'Mladí jazdci'!HU16</f>
        <v>0</v>
      </c>
      <c r="HV24" s="97">
        <f>'Mladí jazdci'!HV16</f>
        <v>0</v>
      </c>
      <c r="HW24" s="97">
        <f>'Mladí jazdci'!HW16</f>
        <v>0</v>
      </c>
      <c r="HX24" s="97">
        <f>'Mladí jazdci'!HX16</f>
        <v>0</v>
      </c>
      <c r="HY24" s="97">
        <f>'Mladí jazdci'!HY16</f>
        <v>0</v>
      </c>
      <c r="HZ24" s="97">
        <f>'Mladí jazdci'!HZ16</f>
        <v>0</v>
      </c>
      <c r="IA24" s="97">
        <f>'Mladí jazdci'!IA16</f>
        <v>0</v>
      </c>
      <c r="IB24" s="97">
        <f>'Mladí jazdci'!IB16</f>
        <v>0</v>
      </c>
      <c r="IC24" s="97">
        <f>'Mladí jazdci'!IC16</f>
        <v>0</v>
      </c>
      <c r="ID24" s="97">
        <f>'Mladí jazdci'!ID16</f>
        <v>0</v>
      </c>
      <c r="IE24" s="97">
        <f>'Mladí jazdci'!IE16</f>
        <v>0</v>
      </c>
      <c r="IF24" s="97">
        <f>'Mladí jazdci'!IF16</f>
        <v>0</v>
      </c>
      <c r="IG24" s="97">
        <f>'Mladí jazdci'!IG16</f>
        <v>0</v>
      </c>
      <c r="IH24" s="97">
        <f>'Mladí jazdci'!IH16</f>
        <v>0</v>
      </c>
      <c r="II24" s="97">
        <f>'Mladí jazdci'!II16</f>
        <v>0</v>
      </c>
      <c r="IJ24" s="97">
        <f>'Mladí jazdci'!IJ16</f>
        <v>0</v>
      </c>
      <c r="IK24" s="97">
        <f>'Mladí jazdci'!IK16</f>
        <v>0</v>
      </c>
      <c r="IL24" s="97">
        <f>'Mladí jazdci'!IL16</f>
        <v>0</v>
      </c>
      <c r="IM24" s="97">
        <f>'Mladí jazdci'!IM16</f>
        <v>0</v>
      </c>
      <c r="IN24" s="97">
        <f>'Mladí jazdci'!IN16</f>
        <v>0</v>
      </c>
      <c r="IO24" s="97">
        <f>'Mladí jazdci'!IO16</f>
        <v>0</v>
      </c>
      <c r="IP24" s="97">
        <f>'Mladí jazdci'!IP16</f>
        <v>0</v>
      </c>
      <c r="IQ24" s="97">
        <f>'Mladí jazdci'!IQ16</f>
        <v>0</v>
      </c>
      <c r="IR24" s="97">
        <f>'Mladí jazdci'!IR16</f>
        <v>0</v>
      </c>
      <c r="IS24" s="97">
        <f>'Mladí jazdci'!IS16</f>
        <v>0</v>
      </c>
      <c r="IT24" s="97">
        <f>'Mladí jazdci'!IT16</f>
        <v>0</v>
      </c>
      <c r="IU24" s="97">
        <f>'Mladí jazdci'!IU16</f>
        <v>0</v>
      </c>
      <c r="IV24" s="97">
        <f>'Mladí jazdci'!IV16</f>
        <v>0</v>
      </c>
      <c r="IW24" s="97">
        <f>'Mladí jazdci'!IW16</f>
        <v>0</v>
      </c>
      <c r="IX24" s="97">
        <f>'Mladí jazdci'!IX16</f>
        <v>0</v>
      </c>
      <c r="IY24" s="97">
        <f>'Mladí jazdci'!IY16</f>
        <v>0</v>
      </c>
      <c r="IZ24" s="97">
        <f>'Mladí jazdci'!IZ16</f>
        <v>0</v>
      </c>
      <c r="JA24" s="97">
        <f>'Mladí jazdci'!JA16</f>
        <v>0</v>
      </c>
      <c r="JB24" s="97">
        <f>'Mladí jazdci'!JB16</f>
        <v>0</v>
      </c>
      <c r="JC24" s="97">
        <f>'Mladí jazdci'!JC16</f>
        <v>0</v>
      </c>
      <c r="JD24" s="97">
        <f>'Mladí jazdci'!JD16</f>
        <v>0</v>
      </c>
      <c r="JE24" s="97">
        <f>'Mladí jazdci'!JE16</f>
        <v>0</v>
      </c>
      <c r="JF24" s="97">
        <f>'Mladí jazdci'!JF16</f>
        <v>0</v>
      </c>
      <c r="JG24" s="97">
        <f>'Mladí jazdci'!JG16</f>
        <v>0</v>
      </c>
      <c r="JH24" s="97">
        <f>'Mladí jazdci'!JH16</f>
        <v>0</v>
      </c>
      <c r="JI24" s="97">
        <f>'Mladí jazdci'!JI16</f>
        <v>0</v>
      </c>
      <c r="JJ24" s="97">
        <f>'Mladí jazdci'!JJ16</f>
        <v>0</v>
      </c>
      <c r="JK24" s="97">
        <f>'Mladí jazdci'!JK16</f>
        <v>0</v>
      </c>
      <c r="JL24" s="97">
        <f>'Mladí jazdci'!JL16</f>
        <v>0</v>
      </c>
      <c r="JM24" s="97">
        <f>'Mladí jazdci'!JM16</f>
        <v>0</v>
      </c>
      <c r="JN24" s="97">
        <f>'Mladí jazdci'!JN16</f>
        <v>0</v>
      </c>
      <c r="JO24" s="97">
        <f>'Mladí jazdci'!JO16</f>
        <v>0</v>
      </c>
      <c r="JP24" s="97">
        <f>'Mladí jazdci'!JP16</f>
        <v>0</v>
      </c>
      <c r="JQ24" s="97">
        <f>'Mladí jazdci'!JQ16</f>
        <v>0</v>
      </c>
      <c r="JR24" s="97">
        <f>'Mladí jazdci'!JR16</f>
        <v>0</v>
      </c>
      <c r="JS24" s="97">
        <f>'Mladí jazdci'!JS16</f>
        <v>0</v>
      </c>
      <c r="JT24" s="97">
        <f>'Mladí jazdci'!JT16</f>
        <v>0</v>
      </c>
      <c r="JU24" s="97">
        <f>'Mladí jazdci'!JU16</f>
        <v>0</v>
      </c>
      <c r="JV24" s="97">
        <f>'Mladí jazdci'!JV16</f>
        <v>0</v>
      </c>
      <c r="JW24" s="97">
        <f>'Mladí jazdci'!JW16</f>
        <v>0</v>
      </c>
      <c r="JX24" s="97">
        <f>'Mladí jazdci'!JX16</f>
        <v>0</v>
      </c>
      <c r="JY24" s="97">
        <f>'Mladí jazdci'!JY16</f>
        <v>0</v>
      </c>
      <c r="JZ24" s="97">
        <f>'Mladí jazdci'!JZ16</f>
        <v>0</v>
      </c>
      <c r="KA24" s="97">
        <f>'Mladí jazdci'!KA16</f>
        <v>0</v>
      </c>
      <c r="KB24" s="97">
        <f>'Mladí jazdci'!KB16</f>
        <v>0</v>
      </c>
      <c r="KC24" s="97">
        <f>'Mladí jazdci'!KC16</f>
        <v>0</v>
      </c>
      <c r="KD24" s="97">
        <f>'Mladí jazdci'!KD16</f>
        <v>0</v>
      </c>
      <c r="KE24" s="97">
        <f>'Mladí jazdci'!KE16</f>
        <v>0</v>
      </c>
      <c r="KF24" s="97">
        <f>'Mladí jazdci'!KF16</f>
        <v>0</v>
      </c>
      <c r="KG24" s="97">
        <f>'Mladí jazdci'!KG16</f>
        <v>0</v>
      </c>
      <c r="KH24" s="97">
        <f>'Mladí jazdci'!KH16</f>
        <v>0</v>
      </c>
      <c r="KI24" s="97">
        <f>'Mladí jazdci'!KI16</f>
        <v>0</v>
      </c>
      <c r="KJ24" s="97">
        <f>'Mladí jazdci'!KJ16</f>
        <v>0</v>
      </c>
      <c r="KK24" s="97">
        <f>'Mladí jazdci'!KK16</f>
        <v>0</v>
      </c>
      <c r="KL24" s="97">
        <f>'Mladí jazdci'!KL16</f>
        <v>0</v>
      </c>
      <c r="KM24" s="97">
        <f>'Mladí jazdci'!KM16</f>
        <v>0</v>
      </c>
      <c r="KN24" s="97">
        <f>'Mladí jazdci'!KN16</f>
        <v>0</v>
      </c>
      <c r="KO24" s="97">
        <f>'Mladí jazdci'!KO16</f>
        <v>0</v>
      </c>
      <c r="KP24" s="97">
        <f>'Mladí jazdci'!KP16</f>
        <v>0</v>
      </c>
      <c r="KQ24" s="97">
        <f>'Mladí jazdci'!KQ16</f>
        <v>0</v>
      </c>
      <c r="KR24" s="97">
        <f>'Mladí jazdci'!KR16</f>
        <v>0</v>
      </c>
      <c r="KS24" s="97">
        <f>'Mladí jazdci'!KS16</f>
        <v>0</v>
      </c>
      <c r="KT24" s="97">
        <f>'Mladí jazdci'!KT16</f>
        <v>0</v>
      </c>
      <c r="KU24" s="97">
        <f>'Mladí jazdci'!KU16</f>
        <v>0</v>
      </c>
      <c r="KV24" s="97">
        <f>'Mladí jazdci'!KV16</f>
        <v>0</v>
      </c>
      <c r="KW24" s="97">
        <f>'Mladí jazdci'!KW16</f>
        <v>0</v>
      </c>
      <c r="KX24" s="97">
        <f>'Mladí jazdci'!KX16</f>
        <v>0</v>
      </c>
      <c r="KY24" s="97">
        <f>'Mladí jazdci'!KY16</f>
        <v>0</v>
      </c>
      <c r="KZ24" s="97">
        <f>'Mladí jazdci'!KZ16</f>
        <v>0</v>
      </c>
      <c r="LA24" s="97">
        <f>'Mladí jazdci'!LA16</f>
        <v>0</v>
      </c>
      <c r="LB24" s="97">
        <f>'Mladí jazdci'!LB16</f>
        <v>0</v>
      </c>
      <c r="LC24" s="97">
        <f>'Mladí jazdci'!LC16</f>
        <v>0</v>
      </c>
      <c r="LD24" s="97">
        <f>'Mladí jazdci'!LD16</f>
        <v>0</v>
      </c>
      <c r="LE24" s="97">
        <f>'Mladí jazdci'!LE16</f>
        <v>0</v>
      </c>
      <c r="LF24" s="97">
        <f>'Mladí jazdci'!LF16</f>
        <v>0</v>
      </c>
      <c r="LG24" s="97">
        <f>'Mladí jazdci'!LG16</f>
        <v>0</v>
      </c>
      <c r="LH24" s="97">
        <f>'Mladí jazdci'!LH16</f>
        <v>0</v>
      </c>
      <c r="LI24" s="97">
        <f>'Mladí jazdci'!LI16</f>
        <v>0</v>
      </c>
      <c r="LJ24" s="97">
        <f>'Mladí jazdci'!LJ16</f>
        <v>0</v>
      </c>
      <c r="LK24" s="97">
        <f>'Mladí jazdci'!LK16</f>
        <v>0</v>
      </c>
      <c r="LL24" s="97">
        <f>'Mladí jazdci'!LL16</f>
        <v>0</v>
      </c>
      <c r="LM24" s="97">
        <f>'Mladí jazdci'!LM16</f>
        <v>0</v>
      </c>
      <c r="LN24" s="97">
        <f>'Mladí jazdci'!LN16</f>
        <v>0</v>
      </c>
      <c r="LO24" s="97">
        <f>'Mladí jazdci'!LO16</f>
        <v>0</v>
      </c>
      <c r="LP24" s="97">
        <f>'Mladí jazdci'!LP16</f>
        <v>0</v>
      </c>
      <c r="LQ24" s="97">
        <f>'Mladí jazdci'!LQ16</f>
        <v>0</v>
      </c>
      <c r="LR24" s="97">
        <f>'Mladí jazdci'!LR16</f>
        <v>0</v>
      </c>
      <c r="LS24" s="97">
        <f>'Mladí jazdci'!LS16</f>
        <v>0</v>
      </c>
      <c r="LT24" s="97">
        <f>'Mladí jazdci'!LT16</f>
        <v>0</v>
      </c>
      <c r="LU24" s="97">
        <f>'Mladí jazdci'!LU16</f>
        <v>0</v>
      </c>
      <c r="LV24" s="97">
        <f>'Mladí jazdci'!LV16</f>
        <v>0</v>
      </c>
      <c r="LW24" s="97">
        <f>'Mladí jazdci'!LW16</f>
        <v>0</v>
      </c>
      <c r="LX24" s="97">
        <f>'Mladí jazdci'!LX16</f>
        <v>0</v>
      </c>
      <c r="LY24" s="97">
        <f>'Mladí jazdci'!LY16</f>
        <v>0</v>
      </c>
      <c r="LZ24" s="97">
        <f>'Mladí jazdci'!LZ16</f>
        <v>0</v>
      </c>
      <c r="MA24" s="97">
        <f>'Mladí jazdci'!MA16</f>
        <v>0</v>
      </c>
      <c r="MB24" s="97">
        <f>'Mladí jazdci'!MB16</f>
        <v>0</v>
      </c>
      <c r="MC24" s="97">
        <f>'Mladí jazdci'!MC16</f>
        <v>0</v>
      </c>
      <c r="MD24" s="97">
        <f>'Mladí jazdci'!MD16</f>
        <v>0</v>
      </c>
      <c r="ME24" s="97">
        <f>'Mladí jazdci'!ME16</f>
        <v>0</v>
      </c>
      <c r="MF24" s="97">
        <f>'Mladí jazdci'!MF16</f>
        <v>0</v>
      </c>
      <c r="MG24" s="97">
        <f>'Mladí jazdci'!MG16</f>
        <v>0</v>
      </c>
      <c r="MH24" s="97">
        <f>'Mladí jazdci'!MH16</f>
        <v>0</v>
      </c>
      <c r="MI24" s="97">
        <f>'Mladí jazdci'!MI16</f>
        <v>0</v>
      </c>
      <c r="MJ24" s="97">
        <f>'Mladí jazdci'!MJ16</f>
        <v>0</v>
      </c>
      <c r="MK24" s="97">
        <f>'Mladí jazdci'!MK16</f>
        <v>0</v>
      </c>
      <c r="ML24" s="97">
        <f>'Mladí jazdci'!ML16</f>
        <v>0</v>
      </c>
      <c r="MM24" s="97">
        <f>'Mladí jazdci'!MM16</f>
        <v>0</v>
      </c>
      <c r="MN24" s="97">
        <f>'Mladí jazdci'!MN16</f>
        <v>0</v>
      </c>
      <c r="MO24" s="97">
        <f>'Mladí jazdci'!MO16</f>
        <v>0</v>
      </c>
      <c r="MP24" s="97">
        <f>'Mladí jazdci'!MP16</f>
        <v>0</v>
      </c>
      <c r="MQ24" s="97">
        <f>'Mladí jazdci'!MQ16</f>
        <v>0</v>
      </c>
      <c r="MR24" s="97">
        <f>'Mladí jazdci'!MR16</f>
        <v>0</v>
      </c>
      <c r="MS24" s="97">
        <f>'Mladí jazdci'!MS16</f>
        <v>0</v>
      </c>
      <c r="MT24" s="97">
        <f>'Mladí jazdci'!MT16</f>
        <v>0</v>
      </c>
      <c r="MU24" s="97">
        <f>'Mladí jazdci'!MU16</f>
        <v>0</v>
      </c>
      <c r="MV24" s="97">
        <f>'Mladí jazdci'!MV16</f>
        <v>0</v>
      </c>
      <c r="MW24" s="97">
        <f>'Mladí jazdci'!MW16</f>
        <v>0</v>
      </c>
      <c r="MX24" s="97">
        <f>'Mladí jazdci'!MX16</f>
        <v>0</v>
      </c>
      <c r="MY24" s="97">
        <f>'Mladí jazdci'!MY16</f>
        <v>0</v>
      </c>
      <c r="MZ24" s="97">
        <f>'Mladí jazdci'!MZ16</f>
        <v>0</v>
      </c>
      <c r="NA24" s="97">
        <f>'Mladí jazdci'!NA16</f>
        <v>0</v>
      </c>
      <c r="NB24" s="97">
        <f>'Mladí jazdci'!NB16</f>
        <v>0</v>
      </c>
      <c r="NC24" s="97">
        <f>'Mladí jazdci'!NC16</f>
        <v>0</v>
      </c>
      <c r="ND24" s="97">
        <f>'Mladí jazdci'!ND16</f>
        <v>0</v>
      </c>
      <c r="NE24" s="97">
        <f>'Mladí jazdci'!NE16</f>
        <v>0</v>
      </c>
      <c r="NF24" s="97">
        <f>'Mladí jazdci'!NF16</f>
        <v>0</v>
      </c>
      <c r="NG24" s="97">
        <f>'Mladí jazdci'!NG16</f>
        <v>0</v>
      </c>
      <c r="NH24" s="97">
        <f>'Mladí jazdci'!NH16</f>
        <v>0</v>
      </c>
      <c r="NI24" s="97">
        <f>'Mladí jazdci'!NI16</f>
        <v>0</v>
      </c>
      <c r="NJ24" s="97">
        <f>'Mladí jazdci'!NJ16</f>
        <v>0</v>
      </c>
      <c r="NK24" s="97">
        <f>'Mladí jazdci'!NK16</f>
        <v>0</v>
      </c>
      <c r="NL24" s="97">
        <f>'Mladí jazdci'!NL16</f>
        <v>0</v>
      </c>
      <c r="NM24" s="97">
        <f>'Mladí jazdci'!NM16</f>
        <v>0</v>
      </c>
      <c r="NN24" s="97">
        <f>'Mladí jazdci'!NN16</f>
        <v>0</v>
      </c>
      <c r="NO24" s="97">
        <f>'Mladí jazdci'!NO16</f>
        <v>0</v>
      </c>
      <c r="NP24" s="97">
        <f>'Mladí jazdci'!NP16</f>
        <v>0</v>
      </c>
      <c r="NQ24" s="97">
        <f>'Mladí jazdci'!NQ16</f>
        <v>0</v>
      </c>
      <c r="NR24" s="97">
        <f>'Mladí jazdci'!NR16</f>
        <v>0</v>
      </c>
      <c r="NS24" s="97">
        <f>'Mladí jazdci'!NS16</f>
        <v>0</v>
      </c>
      <c r="NT24" s="97">
        <f>'Mladí jazdci'!NT16</f>
        <v>0</v>
      </c>
      <c r="NU24" s="97">
        <f>'Mladí jazdci'!NU16</f>
        <v>0</v>
      </c>
      <c r="NV24" s="97">
        <f>'Mladí jazdci'!NV16</f>
        <v>0</v>
      </c>
      <c r="NW24" s="97">
        <f>'Mladí jazdci'!NW16</f>
        <v>0</v>
      </c>
      <c r="NX24" s="97">
        <f>'Mladí jazdci'!NX16</f>
        <v>0</v>
      </c>
      <c r="NY24" s="97">
        <f>'Mladí jazdci'!NY16</f>
        <v>0</v>
      </c>
      <c r="NZ24" s="97">
        <f>'Mladí jazdci'!NZ16</f>
        <v>0</v>
      </c>
      <c r="OA24" s="97">
        <f>'Mladí jazdci'!OA16</f>
        <v>0</v>
      </c>
      <c r="OB24" s="97">
        <f>'Mladí jazdci'!OB16</f>
        <v>0</v>
      </c>
      <c r="OC24" s="97">
        <f>'Mladí jazdci'!OC16</f>
        <v>0</v>
      </c>
      <c r="OD24" s="97">
        <f>'Mladí jazdci'!OD16</f>
        <v>0</v>
      </c>
      <c r="OE24" s="97">
        <f>'Mladí jazdci'!OE16</f>
        <v>0</v>
      </c>
      <c r="OF24" s="97">
        <f>'Mladí jazdci'!OF16</f>
        <v>0</v>
      </c>
      <c r="OG24" s="97">
        <f>'Mladí jazdci'!OG16</f>
        <v>0</v>
      </c>
      <c r="OH24" s="97">
        <f>'Mladí jazdci'!OH16</f>
        <v>0</v>
      </c>
      <c r="OI24" s="97">
        <f>'Mladí jazdci'!OI16</f>
        <v>0</v>
      </c>
      <c r="OJ24" s="97">
        <f>'Mladí jazdci'!OJ16</f>
        <v>0</v>
      </c>
      <c r="OK24" s="97">
        <f>'Mladí jazdci'!OK16</f>
        <v>0</v>
      </c>
      <c r="OL24" s="97">
        <f>'Mladí jazdci'!OL16</f>
        <v>0</v>
      </c>
      <c r="OM24" s="97">
        <f>'Mladí jazdci'!OM16</f>
        <v>0</v>
      </c>
      <c r="ON24" s="97">
        <f>'Mladí jazdci'!ON16</f>
        <v>0</v>
      </c>
      <c r="OO24" s="97">
        <f>'Mladí jazdci'!OO16</f>
        <v>0</v>
      </c>
      <c r="OP24" s="97">
        <f>'Mladí jazdci'!OP16</f>
        <v>0</v>
      </c>
      <c r="OQ24" s="97">
        <f>'Mladí jazdci'!OQ16</f>
        <v>0</v>
      </c>
      <c r="OR24" s="97">
        <f>'Mladí jazdci'!OR16</f>
        <v>0</v>
      </c>
      <c r="OS24" s="97">
        <f>'Mladí jazdci'!OS16</f>
        <v>0</v>
      </c>
      <c r="OT24" s="97">
        <f>'Mladí jazdci'!OT16</f>
        <v>0</v>
      </c>
      <c r="OU24" s="97">
        <f>'Mladí jazdci'!OU16</f>
        <v>0</v>
      </c>
      <c r="OV24" s="97">
        <f>'Mladí jazdci'!OV16</f>
        <v>0</v>
      </c>
      <c r="OW24" s="97">
        <f>'Mladí jazdci'!OW16</f>
        <v>0</v>
      </c>
      <c r="OX24" s="97">
        <f>'Mladí jazdci'!OX16</f>
        <v>0</v>
      </c>
      <c r="OY24" s="97">
        <f>'Mladí jazdci'!OY16</f>
        <v>0</v>
      </c>
      <c r="OZ24" s="97">
        <f>'Mladí jazdci'!OZ16</f>
        <v>0</v>
      </c>
      <c r="PA24" s="97">
        <f>'Mladí jazdci'!PA16</f>
        <v>0</v>
      </c>
      <c r="PB24" s="97">
        <f>'Mladí jazdci'!PB16</f>
        <v>0</v>
      </c>
      <c r="PC24" s="97">
        <f>'Mladí jazdci'!PC16</f>
        <v>0</v>
      </c>
      <c r="PD24" s="97">
        <f>'Mladí jazdci'!PD16</f>
        <v>0</v>
      </c>
      <c r="PE24" s="97">
        <f>'Mladí jazdci'!PE16</f>
        <v>0</v>
      </c>
      <c r="PF24" s="97">
        <f>'Mladí jazdci'!PF16</f>
        <v>0</v>
      </c>
      <c r="PG24" s="97">
        <f>'Mladí jazdci'!PG16</f>
        <v>0</v>
      </c>
      <c r="PH24" s="97">
        <f>'Mladí jazdci'!PH16</f>
        <v>0</v>
      </c>
      <c r="PI24" s="97">
        <f>'Mladí jazdci'!PI16</f>
        <v>0</v>
      </c>
      <c r="PJ24" s="97">
        <f>'Mladí jazdci'!PJ16</f>
        <v>0</v>
      </c>
      <c r="PK24" s="97">
        <f>'Mladí jazdci'!PK16</f>
        <v>0</v>
      </c>
      <c r="PL24" s="97">
        <f>'Mladí jazdci'!PL16</f>
        <v>0</v>
      </c>
      <c r="PM24" s="97">
        <f>'Mladí jazdci'!PM16</f>
        <v>0</v>
      </c>
      <c r="PN24" s="97">
        <f>'Mladí jazdci'!PN16</f>
        <v>0</v>
      </c>
      <c r="PO24" s="97">
        <f>'Mladí jazdci'!PO16</f>
        <v>0</v>
      </c>
      <c r="PP24" s="97">
        <f>'Mladí jazdci'!PP16</f>
        <v>0</v>
      </c>
      <c r="PQ24" s="97">
        <f>'Mladí jazdci'!PQ16</f>
        <v>0</v>
      </c>
      <c r="PR24" s="97">
        <f>'Mladí jazdci'!PR16</f>
        <v>0</v>
      </c>
      <c r="PS24" s="97">
        <f>'Mladí jazdci'!PS16</f>
        <v>0</v>
      </c>
      <c r="PT24" s="97">
        <f>'Mladí jazdci'!PT16</f>
        <v>0</v>
      </c>
      <c r="PU24" s="97">
        <f>'Mladí jazdci'!PU16</f>
        <v>0</v>
      </c>
      <c r="PV24" s="97">
        <f>'Mladí jazdci'!PV16</f>
        <v>0</v>
      </c>
      <c r="PW24" s="97">
        <f>'Mladí jazdci'!PW16</f>
        <v>0</v>
      </c>
      <c r="PX24" s="97">
        <f>'Mladí jazdci'!PX16</f>
        <v>0</v>
      </c>
      <c r="PY24" s="97">
        <f>'Mladí jazdci'!PY16</f>
        <v>0</v>
      </c>
      <c r="PZ24" s="97">
        <f>'Mladí jazdci'!PZ16</f>
        <v>0</v>
      </c>
      <c r="QA24" s="97">
        <f>'Mladí jazdci'!QA16</f>
        <v>0</v>
      </c>
      <c r="QB24" s="97">
        <f>'Mladí jazdci'!QB16</f>
        <v>0</v>
      </c>
      <c r="QC24" s="97">
        <f>'Mladí jazdci'!QC16</f>
        <v>0</v>
      </c>
      <c r="QD24" s="97">
        <f>'Mladí jazdci'!QD16</f>
        <v>0</v>
      </c>
      <c r="QE24" s="97">
        <f>'Mladí jazdci'!QE16</f>
        <v>0</v>
      </c>
      <c r="QF24" s="97">
        <f>'Mladí jazdci'!QF16</f>
        <v>0</v>
      </c>
      <c r="QG24" s="97">
        <f>'Mladí jazdci'!QG16</f>
        <v>0</v>
      </c>
      <c r="QH24" s="97">
        <f>'Mladí jazdci'!QH16</f>
        <v>0</v>
      </c>
      <c r="QI24" s="97">
        <f>'Mladí jazdci'!QI16</f>
        <v>0</v>
      </c>
      <c r="QJ24" s="97">
        <f>'Mladí jazdci'!QJ16</f>
        <v>0</v>
      </c>
      <c r="QK24" s="97">
        <f>'Mladí jazdci'!QK16</f>
        <v>0</v>
      </c>
      <c r="QL24" s="97">
        <f>'Mladí jazdci'!QL16</f>
        <v>0</v>
      </c>
      <c r="QM24" s="97">
        <f>'Mladí jazdci'!QM16</f>
        <v>0</v>
      </c>
      <c r="QN24" s="97">
        <f>'Mladí jazdci'!QN16</f>
        <v>0</v>
      </c>
      <c r="QO24" s="97">
        <f>'Mladí jazdci'!QO16</f>
        <v>0</v>
      </c>
      <c r="QP24" s="97">
        <f>'Mladí jazdci'!QP16</f>
        <v>0</v>
      </c>
      <c r="QQ24" s="97">
        <f>'Mladí jazdci'!QQ16</f>
        <v>0</v>
      </c>
      <c r="QR24" s="97">
        <f>'Mladí jazdci'!QR16</f>
        <v>0</v>
      </c>
      <c r="QS24" s="97">
        <f>'Mladí jazdci'!QS16</f>
        <v>0</v>
      </c>
      <c r="QT24" s="97">
        <f>'Mladí jazdci'!QT16</f>
        <v>0</v>
      </c>
      <c r="QU24" s="97">
        <f>'Mladí jazdci'!QU16</f>
        <v>0</v>
      </c>
      <c r="QV24" s="97">
        <f>'Mladí jazdci'!QV16</f>
        <v>0</v>
      </c>
      <c r="QW24" s="97">
        <f>'Mladí jazdci'!QW16</f>
        <v>0</v>
      </c>
      <c r="QX24" s="97">
        <f>'Mladí jazdci'!QX16</f>
        <v>0</v>
      </c>
      <c r="QY24" s="97">
        <f>'Mladí jazdci'!QY16</f>
        <v>0</v>
      </c>
      <c r="QZ24" s="97">
        <f>'Mladí jazdci'!QZ16</f>
        <v>0</v>
      </c>
      <c r="RA24" s="97">
        <f>'Mladí jazdci'!RA16</f>
        <v>0</v>
      </c>
      <c r="RB24" s="97">
        <f>'Mladí jazdci'!RB16</f>
        <v>0</v>
      </c>
      <c r="RC24" s="97">
        <f>'Mladí jazdci'!RC16</f>
        <v>0</v>
      </c>
      <c r="RD24" s="97">
        <f>'Mladí jazdci'!RD16</f>
        <v>0</v>
      </c>
      <c r="RE24" s="97">
        <f>'Mladí jazdci'!RE16</f>
        <v>0</v>
      </c>
      <c r="RF24" s="97">
        <f>'Mladí jazdci'!RF16</f>
        <v>0</v>
      </c>
      <c r="RG24" s="97">
        <f>'Mladí jazdci'!RG16</f>
        <v>0</v>
      </c>
      <c r="RH24" s="97">
        <f>'Mladí jazdci'!RH16</f>
        <v>0</v>
      </c>
      <c r="RI24" s="97">
        <f>'Mladí jazdci'!RI16</f>
        <v>0</v>
      </c>
      <c r="RJ24" s="97">
        <f>'Mladí jazdci'!RJ16</f>
        <v>0</v>
      </c>
      <c r="RK24" s="97">
        <f>'Mladí jazdci'!RK16</f>
        <v>0</v>
      </c>
      <c r="RL24" s="97">
        <f>'Mladí jazdci'!RL16</f>
        <v>0</v>
      </c>
      <c r="RM24" s="97">
        <f>'Mladí jazdci'!RM16</f>
        <v>0</v>
      </c>
      <c r="RN24" s="97">
        <f>'Mladí jazdci'!RN16</f>
        <v>0</v>
      </c>
      <c r="RO24" s="97">
        <f>'Mladí jazdci'!RO16</f>
        <v>0</v>
      </c>
      <c r="RP24" s="97">
        <f>'Mladí jazdci'!RP16</f>
        <v>0</v>
      </c>
      <c r="RQ24" s="97">
        <f>'Mladí jazdci'!RQ16</f>
        <v>0</v>
      </c>
      <c r="RR24" s="97">
        <f>'Mladí jazdci'!RR16</f>
        <v>0</v>
      </c>
      <c r="RS24" s="97">
        <f>'Mladí jazdci'!RS16</f>
        <v>0</v>
      </c>
      <c r="RT24" s="97">
        <f>'Mladí jazdci'!RT16</f>
        <v>0</v>
      </c>
      <c r="RU24" s="97">
        <f>'Mladí jazdci'!RU16</f>
        <v>0</v>
      </c>
      <c r="RV24" s="97">
        <f>'Mladí jazdci'!RV16</f>
        <v>0</v>
      </c>
      <c r="RW24" s="97">
        <f>'Mladí jazdci'!RW16</f>
        <v>0</v>
      </c>
      <c r="RX24" s="97">
        <f>'Mladí jazdci'!RX16</f>
        <v>0</v>
      </c>
      <c r="RY24" s="97">
        <f>'Mladí jazdci'!RY16</f>
        <v>0</v>
      </c>
      <c r="RZ24" s="97">
        <f>'Mladí jazdci'!RZ16</f>
        <v>0</v>
      </c>
      <c r="SA24" s="97">
        <f>'Mladí jazdci'!SA16</f>
        <v>0</v>
      </c>
      <c r="SB24" s="97">
        <f>'Mladí jazdci'!SB16</f>
        <v>0</v>
      </c>
      <c r="SC24" s="97">
        <f>'Mladí jazdci'!SC16</f>
        <v>0</v>
      </c>
      <c r="SD24" s="97">
        <f>'Mladí jazdci'!SD16</f>
        <v>0</v>
      </c>
      <c r="SE24" s="97">
        <f>'Mladí jazdci'!SE16</f>
        <v>0</v>
      </c>
      <c r="SF24" s="97">
        <f>'Mladí jazdci'!SF16</f>
        <v>0</v>
      </c>
      <c r="SG24" s="97">
        <f>'Mladí jazdci'!SG16</f>
        <v>0</v>
      </c>
      <c r="SH24" s="97">
        <f>'Mladí jazdci'!SH16</f>
        <v>0</v>
      </c>
      <c r="SI24" s="97">
        <f>'Mladí jazdci'!SI16</f>
        <v>0</v>
      </c>
      <c r="SJ24" s="97">
        <f>'Mladí jazdci'!SJ16</f>
        <v>0</v>
      </c>
      <c r="SK24" s="97">
        <f>'Mladí jazdci'!SK16</f>
        <v>0</v>
      </c>
      <c r="SL24" s="97">
        <f>'Mladí jazdci'!SL16</f>
        <v>0</v>
      </c>
      <c r="SM24" s="97">
        <f>'Mladí jazdci'!SM16</f>
        <v>0</v>
      </c>
      <c r="SN24" s="97">
        <f>'Mladí jazdci'!SN16</f>
        <v>0</v>
      </c>
      <c r="SO24" s="97">
        <f>'Mladí jazdci'!SO16</f>
        <v>0</v>
      </c>
      <c r="SP24" s="97">
        <f>'Mladí jazdci'!SP16</f>
        <v>0</v>
      </c>
      <c r="SQ24" s="97">
        <f>'Mladí jazdci'!SQ16</f>
        <v>0</v>
      </c>
      <c r="SR24" s="97">
        <f>'Mladí jazdci'!SR16</f>
        <v>0</v>
      </c>
      <c r="SS24" s="97">
        <f>'Mladí jazdci'!SS16</f>
        <v>0</v>
      </c>
      <c r="ST24" s="97">
        <f>'Mladí jazdci'!ST16</f>
        <v>0</v>
      </c>
      <c r="SU24" s="97">
        <f>'Mladí jazdci'!SU16</f>
        <v>0</v>
      </c>
      <c r="SV24" s="97">
        <f>'Mladí jazdci'!SV16</f>
        <v>0</v>
      </c>
      <c r="SW24" s="97">
        <f>'Mladí jazdci'!SW16</f>
        <v>0</v>
      </c>
      <c r="SX24" s="97">
        <f>'Mladí jazdci'!SX16</f>
        <v>0</v>
      </c>
      <c r="SY24" s="97">
        <f>'Mladí jazdci'!SY16</f>
        <v>0</v>
      </c>
      <c r="SZ24" s="97">
        <f>'Mladí jazdci'!SZ16</f>
        <v>0</v>
      </c>
      <c r="TA24" s="97">
        <f>'Mladí jazdci'!TA16</f>
        <v>0</v>
      </c>
      <c r="TB24" s="97">
        <f>'Mladí jazdci'!TB16</f>
        <v>0</v>
      </c>
    </row>
    <row r="25" spans="1:522" s="1" customFormat="1" ht="18" customHeight="1" x14ac:dyDescent="0.2">
      <c r="A25" s="12"/>
      <c r="B25" s="11"/>
      <c r="E25" s="4" t="s">
        <v>87</v>
      </c>
      <c r="F25" s="9">
        <v>8401</v>
      </c>
      <c r="G25" s="9" t="s">
        <v>96</v>
      </c>
      <c r="H25" s="4" t="s">
        <v>19</v>
      </c>
      <c r="I25" s="1">
        <f>SUM(K25:TB25)</f>
        <v>11</v>
      </c>
      <c r="J25" s="12"/>
      <c r="K25" s="97">
        <f>Juniori!K10</f>
        <v>0</v>
      </c>
      <c r="L25" s="97">
        <f>Juniori!L10</f>
        <v>0</v>
      </c>
      <c r="M25" s="97">
        <f>Juniori!M10</f>
        <v>0</v>
      </c>
      <c r="N25" s="97">
        <f>Juniori!N10</f>
        <v>0</v>
      </c>
      <c r="O25" s="97">
        <f>Juniori!O10</f>
        <v>0</v>
      </c>
      <c r="P25" s="97">
        <f>Juniori!P10</f>
        <v>0</v>
      </c>
      <c r="Q25" s="97">
        <f>Juniori!Q10</f>
        <v>0</v>
      </c>
      <c r="R25" s="97">
        <f>Juniori!R10</f>
        <v>0</v>
      </c>
      <c r="S25" s="97">
        <f>Juniori!S10</f>
        <v>0</v>
      </c>
      <c r="T25" s="97">
        <f>Juniori!T10</f>
        <v>0</v>
      </c>
      <c r="U25" s="97">
        <f>Juniori!U10</f>
        <v>0</v>
      </c>
      <c r="V25" s="97">
        <f>Juniori!V10</f>
        <v>0</v>
      </c>
      <c r="W25" s="97">
        <f>Juniori!W10</f>
        <v>0</v>
      </c>
      <c r="X25" s="97">
        <f>Juniori!X10</f>
        <v>0</v>
      </c>
      <c r="Y25" s="97">
        <f>Juniori!Y10</f>
        <v>0</v>
      </c>
      <c r="Z25" s="97">
        <f>Juniori!Z10</f>
        <v>0</v>
      </c>
      <c r="AA25" s="97">
        <f>Juniori!AA10</f>
        <v>0</v>
      </c>
      <c r="AB25" s="97">
        <f>Juniori!AB10</f>
        <v>0</v>
      </c>
      <c r="AC25" s="97">
        <f>Juniori!AC10</f>
        <v>0</v>
      </c>
      <c r="AD25" s="97">
        <f>Juniori!AD10</f>
        <v>0</v>
      </c>
      <c r="AE25" s="97">
        <f>Juniori!AE10</f>
        <v>0</v>
      </c>
      <c r="AF25" s="97">
        <f>Juniori!AF10</f>
        <v>0</v>
      </c>
      <c r="AG25" s="97">
        <f>Juniori!AG10</f>
        <v>0</v>
      </c>
      <c r="AH25" s="97">
        <f>Juniori!AH10</f>
        <v>0</v>
      </c>
      <c r="AI25" s="97">
        <f>Juniori!AI10</f>
        <v>0</v>
      </c>
      <c r="AJ25" s="97">
        <f>Juniori!AJ10</f>
        <v>0</v>
      </c>
      <c r="AK25" s="97">
        <f>Juniori!AK10</f>
        <v>0</v>
      </c>
      <c r="AL25" s="97">
        <f>Juniori!AL10</f>
        <v>0</v>
      </c>
      <c r="AM25" s="97">
        <f>Juniori!AM10</f>
        <v>0</v>
      </c>
      <c r="AN25" s="97">
        <f>Juniori!AN10</f>
        <v>0</v>
      </c>
      <c r="AO25" s="97">
        <f>Juniori!AO10</f>
        <v>0</v>
      </c>
      <c r="AP25" s="97">
        <f>Juniori!AP10</f>
        <v>0</v>
      </c>
      <c r="AQ25" s="97">
        <f>Juniori!AQ10</f>
        <v>0</v>
      </c>
      <c r="AR25" s="97">
        <f>Juniori!AR10</f>
        <v>0</v>
      </c>
      <c r="AS25" s="97">
        <f>Juniori!AS10</f>
        <v>0</v>
      </c>
      <c r="AT25" s="97">
        <f>Juniori!AT10</f>
        <v>0</v>
      </c>
      <c r="AU25" s="97">
        <f>Juniori!AU10</f>
        <v>0</v>
      </c>
      <c r="AV25" s="97">
        <f>Juniori!AV10</f>
        <v>0</v>
      </c>
      <c r="AW25" s="97">
        <f>Juniori!AW10</f>
        <v>0</v>
      </c>
      <c r="AX25" s="97">
        <f>Juniori!AX10</f>
        <v>0</v>
      </c>
      <c r="AY25" s="97">
        <f>Juniori!AY10</f>
        <v>0</v>
      </c>
      <c r="AZ25" s="97">
        <f>Juniori!AZ10</f>
        <v>0</v>
      </c>
      <c r="BA25" s="97">
        <f>Juniori!BA10</f>
        <v>0</v>
      </c>
      <c r="BB25" s="97">
        <f>Juniori!BB10</f>
        <v>0</v>
      </c>
      <c r="BC25" s="97">
        <f>Juniori!BC10</f>
        <v>0</v>
      </c>
      <c r="BD25" s="97">
        <f>Juniori!BD10</f>
        <v>0</v>
      </c>
      <c r="BE25" s="97">
        <f>Juniori!BE10</f>
        <v>0</v>
      </c>
      <c r="BF25" s="97">
        <f>Juniori!BF10</f>
        <v>0</v>
      </c>
      <c r="BG25" s="97">
        <f>Juniori!BG10</f>
        <v>0</v>
      </c>
      <c r="BH25" s="97">
        <f>Juniori!BH10</f>
        <v>0</v>
      </c>
      <c r="BI25" s="97">
        <f>Juniori!BI10</f>
        <v>0</v>
      </c>
      <c r="BJ25" s="97">
        <f>Juniori!BJ10</f>
        <v>0</v>
      </c>
      <c r="BK25" s="97">
        <f>Juniori!BK10</f>
        <v>0</v>
      </c>
      <c r="BL25" s="97">
        <f>Juniori!BL10</f>
        <v>0</v>
      </c>
      <c r="BM25" s="97">
        <f>Juniori!BM10</f>
        <v>0</v>
      </c>
      <c r="BN25" s="97">
        <f>Juniori!BN10</f>
        <v>0</v>
      </c>
      <c r="BO25" s="97">
        <f>Juniori!BO10</f>
        <v>3</v>
      </c>
      <c r="BP25" s="97">
        <f>Juniori!BP10</f>
        <v>0</v>
      </c>
      <c r="BQ25" s="97">
        <f>Juniori!BQ10</f>
        <v>0</v>
      </c>
      <c r="BR25" s="97">
        <f>Juniori!BR10</f>
        <v>8</v>
      </c>
      <c r="BS25" s="97">
        <f>Juniori!BS10</f>
        <v>0</v>
      </c>
      <c r="BT25" s="97">
        <f>Juniori!BT10</f>
        <v>0</v>
      </c>
      <c r="BU25" s="97">
        <f>Juniori!BU10</f>
        <v>0</v>
      </c>
      <c r="BV25" s="97">
        <f>Juniori!BV10</f>
        <v>0</v>
      </c>
      <c r="BW25" s="97">
        <f>Juniori!BW10</f>
        <v>0</v>
      </c>
      <c r="BX25" s="97">
        <f>Juniori!BX10</f>
        <v>0</v>
      </c>
      <c r="BY25" s="97">
        <f>Juniori!BY10</f>
        <v>0</v>
      </c>
      <c r="BZ25" s="97">
        <f>Juniori!BZ10</f>
        <v>0</v>
      </c>
      <c r="CA25" s="97">
        <f>Juniori!CA10</f>
        <v>0</v>
      </c>
      <c r="CB25" s="97">
        <f>Juniori!CB10</f>
        <v>0</v>
      </c>
      <c r="CC25" s="97">
        <f>Juniori!CC10</f>
        <v>0</v>
      </c>
      <c r="CD25" s="97">
        <f>Juniori!CD10</f>
        <v>0</v>
      </c>
      <c r="CE25" s="97">
        <f>Juniori!CE10</f>
        <v>0</v>
      </c>
      <c r="CF25" s="97">
        <f>Juniori!CF10</f>
        <v>0</v>
      </c>
      <c r="CG25" s="97">
        <f>Juniori!CG10</f>
        <v>0</v>
      </c>
      <c r="CH25" s="97">
        <f>Juniori!CH10</f>
        <v>0</v>
      </c>
      <c r="CI25" s="97">
        <f>Juniori!CI10</f>
        <v>0</v>
      </c>
      <c r="CJ25" s="97">
        <f>Juniori!CJ10</f>
        <v>0</v>
      </c>
      <c r="CK25" s="97">
        <f>Juniori!CK10</f>
        <v>0</v>
      </c>
      <c r="CL25" s="97">
        <f>Juniori!CL10</f>
        <v>0</v>
      </c>
      <c r="CM25" s="97">
        <f>Juniori!CM10</f>
        <v>0</v>
      </c>
      <c r="CN25" s="97">
        <f>Juniori!CN10</f>
        <v>0</v>
      </c>
      <c r="CO25" s="97">
        <f>Juniori!CO10</f>
        <v>0</v>
      </c>
      <c r="CP25" s="97">
        <f>Juniori!CP10</f>
        <v>0</v>
      </c>
      <c r="CQ25" s="97">
        <f>Juniori!CQ10</f>
        <v>0</v>
      </c>
      <c r="CR25" s="97">
        <f>Juniori!CR10</f>
        <v>0</v>
      </c>
      <c r="CS25" s="97">
        <f>Juniori!CS10</f>
        <v>0</v>
      </c>
      <c r="CT25" s="97">
        <f>Juniori!CT10</f>
        <v>0</v>
      </c>
      <c r="CU25" s="97">
        <f>Juniori!CU10</f>
        <v>0</v>
      </c>
      <c r="CV25" s="97">
        <f>Juniori!CV10</f>
        <v>0</v>
      </c>
      <c r="CW25" s="97">
        <f>Juniori!CW10</f>
        <v>0</v>
      </c>
      <c r="CX25" s="97">
        <f>Juniori!CX10</f>
        <v>0</v>
      </c>
      <c r="CY25" s="97">
        <f>Juniori!CY10</f>
        <v>0</v>
      </c>
      <c r="CZ25" s="97">
        <f>Juniori!CZ10</f>
        <v>0</v>
      </c>
      <c r="DA25" s="97">
        <f>Juniori!DA10</f>
        <v>0</v>
      </c>
      <c r="DB25" s="97">
        <f>Juniori!DB10</f>
        <v>0</v>
      </c>
      <c r="DC25" s="97">
        <f>Juniori!DC10</f>
        <v>0</v>
      </c>
      <c r="DD25" s="97">
        <f>Juniori!DD10</f>
        <v>0</v>
      </c>
      <c r="DE25" s="97">
        <f>Juniori!DE10</f>
        <v>0</v>
      </c>
      <c r="DF25" s="97">
        <f>Juniori!DF10</f>
        <v>0</v>
      </c>
      <c r="DG25" s="97">
        <f>Juniori!DG10</f>
        <v>0</v>
      </c>
      <c r="DH25" s="97">
        <f>Juniori!DH10</f>
        <v>0</v>
      </c>
      <c r="DI25" s="97">
        <f>Juniori!DI10</f>
        <v>0</v>
      </c>
      <c r="DJ25" s="97">
        <f>Juniori!DJ10</f>
        <v>0</v>
      </c>
      <c r="DK25" s="97">
        <f>Juniori!DK10</f>
        <v>0</v>
      </c>
      <c r="DL25" s="97">
        <f>Juniori!DL10</f>
        <v>0</v>
      </c>
      <c r="DM25" s="97">
        <f>Juniori!DM10</f>
        <v>0</v>
      </c>
      <c r="DN25" s="97">
        <f>Juniori!DN10</f>
        <v>0</v>
      </c>
      <c r="DO25" s="97">
        <f>Juniori!DO10</f>
        <v>0</v>
      </c>
      <c r="DP25" s="97">
        <f>Juniori!DP10</f>
        <v>0</v>
      </c>
      <c r="DQ25" s="97">
        <f>Juniori!DQ10</f>
        <v>0</v>
      </c>
      <c r="DR25" s="97">
        <f>Juniori!DR10</f>
        <v>0</v>
      </c>
      <c r="DS25" s="97">
        <f>Juniori!DS10</f>
        <v>0</v>
      </c>
      <c r="DT25" s="97">
        <f>Juniori!DT10</f>
        <v>0</v>
      </c>
      <c r="DU25" s="97">
        <f>Juniori!DU10</f>
        <v>0</v>
      </c>
      <c r="DV25" s="97">
        <f>Juniori!DV10</f>
        <v>0</v>
      </c>
      <c r="DW25" s="97">
        <f>Juniori!DW10</f>
        <v>0</v>
      </c>
      <c r="DX25" s="97">
        <f>Juniori!DX10</f>
        <v>0</v>
      </c>
      <c r="DY25" s="97">
        <f>Juniori!DY10</f>
        <v>0</v>
      </c>
      <c r="DZ25" s="97">
        <f>Juniori!DZ10</f>
        <v>0</v>
      </c>
      <c r="EA25" s="97">
        <f>Juniori!EA10</f>
        <v>0</v>
      </c>
      <c r="EB25" s="97">
        <f>Juniori!EB10</f>
        <v>0</v>
      </c>
      <c r="EC25" s="97">
        <f>Juniori!EC10</f>
        <v>0</v>
      </c>
      <c r="ED25" s="97">
        <f>Juniori!ED10</f>
        <v>0</v>
      </c>
      <c r="EE25" s="97">
        <f>Juniori!EE10</f>
        <v>0</v>
      </c>
      <c r="EF25" s="97">
        <f>Juniori!EF10</f>
        <v>0</v>
      </c>
      <c r="EG25" s="97">
        <f>Juniori!EG10</f>
        <v>0</v>
      </c>
      <c r="EH25" s="97">
        <f>Juniori!EH10</f>
        <v>0</v>
      </c>
      <c r="EI25" s="97">
        <f>Juniori!EI10</f>
        <v>0</v>
      </c>
      <c r="EJ25" s="97">
        <f>Juniori!EJ10</f>
        <v>0</v>
      </c>
      <c r="EK25" s="97">
        <f>Juniori!EK10</f>
        <v>0</v>
      </c>
      <c r="EL25" s="97">
        <f>Juniori!EL10</f>
        <v>0</v>
      </c>
      <c r="EM25" s="97">
        <f>Juniori!EM10</f>
        <v>0</v>
      </c>
      <c r="EN25" s="97">
        <f>Juniori!EN10</f>
        <v>0</v>
      </c>
      <c r="EO25" s="97">
        <f>Juniori!EO10</f>
        <v>0</v>
      </c>
      <c r="EP25" s="97">
        <f>Juniori!EP10</f>
        <v>0</v>
      </c>
      <c r="EQ25" s="97">
        <f>Juniori!EQ10</f>
        <v>0</v>
      </c>
      <c r="ER25" s="97">
        <f>Juniori!ER10</f>
        <v>0</v>
      </c>
      <c r="ES25" s="97">
        <f>Juniori!ES10</f>
        <v>0</v>
      </c>
      <c r="ET25" s="97">
        <f>Juniori!ET10</f>
        <v>0</v>
      </c>
      <c r="EU25" s="97">
        <f>Juniori!EU10</f>
        <v>0</v>
      </c>
      <c r="EV25" s="97">
        <f>Juniori!EV10</f>
        <v>0</v>
      </c>
      <c r="EW25" s="97">
        <f>Juniori!EW10</f>
        <v>0</v>
      </c>
      <c r="EX25" s="97">
        <f>Juniori!EX10</f>
        <v>0</v>
      </c>
      <c r="EY25" s="97">
        <f>Juniori!EY10</f>
        <v>0</v>
      </c>
      <c r="EZ25" s="97">
        <f>Juniori!EZ10</f>
        <v>0</v>
      </c>
      <c r="FA25" s="97">
        <f>Juniori!FA10</f>
        <v>0</v>
      </c>
      <c r="FB25" s="97">
        <f>Juniori!FB10</f>
        <v>0</v>
      </c>
      <c r="FC25" s="97">
        <f>Juniori!FC10</f>
        <v>0</v>
      </c>
      <c r="FD25" s="97">
        <f>Juniori!FD10</f>
        <v>0</v>
      </c>
      <c r="FE25" s="97">
        <f>Juniori!FE10</f>
        <v>0</v>
      </c>
      <c r="FF25" s="97">
        <f>Juniori!FF10</f>
        <v>0</v>
      </c>
      <c r="FG25" s="97">
        <f>Juniori!FG10</f>
        <v>0</v>
      </c>
      <c r="FH25" s="97">
        <f>Juniori!FH10</f>
        <v>0</v>
      </c>
      <c r="FI25" s="97">
        <f>Juniori!FI10</f>
        <v>0</v>
      </c>
      <c r="FJ25" s="97">
        <f>Juniori!FJ10</f>
        <v>0</v>
      </c>
      <c r="FK25" s="97">
        <f>Juniori!FK10</f>
        <v>0</v>
      </c>
      <c r="FL25" s="97">
        <f>Juniori!FL10</f>
        <v>0</v>
      </c>
      <c r="FM25" s="97">
        <f>Juniori!FM10</f>
        <v>0</v>
      </c>
      <c r="FN25" s="97">
        <f>Juniori!FN10</f>
        <v>0</v>
      </c>
      <c r="FO25" s="97">
        <f>Juniori!FO10</f>
        <v>0</v>
      </c>
      <c r="FP25" s="97">
        <f>Juniori!FP10</f>
        <v>0</v>
      </c>
      <c r="FQ25" s="97">
        <f>Juniori!FQ10</f>
        <v>0</v>
      </c>
      <c r="FR25" s="97">
        <f>Juniori!FR10</f>
        <v>0</v>
      </c>
      <c r="FS25" s="97">
        <f>Juniori!FS10</f>
        <v>0</v>
      </c>
      <c r="FT25" s="97">
        <f>Juniori!FT10</f>
        <v>0</v>
      </c>
      <c r="FU25" s="97">
        <f>Juniori!FU10</f>
        <v>0</v>
      </c>
      <c r="FV25" s="97">
        <f>Juniori!FV10</f>
        <v>0</v>
      </c>
      <c r="FW25" s="97">
        <f>Juniori!FW10</f>
        <v>0</v>
      </c>
      <c r="FX25" s="97">
        <f>Juniori!FX10</f>
        <v>0</v>
      </c>
      <c r="FY25" s="97">
        <f>Juniori!FY10</f>
        <v>0</v>
      </c>
      <c r="FZ25" s="97">
        <f>Juniori!FZ10</f>
        <v>0</v>
      </c>
      <c r="GA25" s="97">
        <f>Juniori!GA10</f>
        <v>0</v>
      </c>
      <c r="GB25" s="97">
        <f>Juniori!GB10</f>
        <v>0</v>
      </c>
      <c r="GC25" s="97">
        <f>Juniori!GC10</f>
        <v>0</v>
      </c>
      <c r="GD25" s="97">
        <f>Juniori!GD10</f>
        <v>0</v>
      </c>
      <c r="GE25" s="97">
        <f>Juniori!GE10</f>
        <v>0</v>
      </c>
      <c r="GF25" s="97">
        <f>Juniori!GF10</f>
        <v>0</v>
      </c>
      <c r="GG25" s="97">
        <f>Juniori!GG10</f>
        <v>0</v>
      </c>
      <c r="GH25" s="97">
        <f>Juniori!GH10</f>
        <v>0</v>
      </c>
      <c r="GI25" s="97">
        <f>Juniori!GI10</f>
        <v>0</v>
      </c>
      <c r="GJ25" s="97">
        <f>Juniori!GJ10</f>
        <v>0</v>
      </c>
      <c r="GK25" s="97">
        <f>Juniori!GK10</f>
        <v>0</v>
      </c>
      <c r="GL25" s="97">
        <f>Juniori!GL10</f>
        <v>0</v>
      </c>
      <c r="GM25" s="97">
        <f>Juniori!GM10</f>
        <v>0</v>
      </c>
      <c r="GN25" s="97">
        <f>Juniori!GN10</f>
        <v>0</v>
      </c>
      <c r="GO25" s="97">
        <f>Juniori!GO10</f>
        <v>0</v>
      </c>
      <c r="GP25" s="97">
        <f>Juniori!GP10</f>
        <v>0</v>
      </c>
      <c r="GQ25" s="97">
        <f>Juniori!GQ10</f>
        <v>0</v>
      </c>
      <c r="GR25" s="97">
        <f>Juniori!GR10</f>
        <v>0</v>
      </c>
      <c r="GS25" s="97">
        <f>Juniori!GS10</f>
        <v>0</v>
      </c>
      <c r="GT25" s="97">
        <f>Juniori!GT10</f>
        <v>0</v>
      </c>
      <c r="GU25" s="97">
        <f>Juniori!GU10</f>
        <v>0</v>
      </c>
      <c r="GV25" s="97">
        <f>Juniori!GV10</f>
        <v>0</v>
      </c>
      <c r="GW25" s="97">
        <f>Juniori!GW10</f>
        <v>0</v>
      </c>
      <c r="GX25" s="97">
        <f>Juniori!GX10</f>
        <v>0</v>
      </c>
      <c r="GY25" s="97">
        <f>Juniori!GY10</f>
        <v>0</v>
      </c>
      <c r="GZ25" s="97">
        <f>Juniori!GZ10</f>
        <v>0</v>
      </c>
      <c r="HA25" s="97">
        <f>Juniori!HA10</f>
        <v>0</v>
      </c>
      <c r="HB25" s="97">
        <f>Juniori!HB10</f>
        <v>0</v>
      </c>
      <c r="HC25" s="97">
        <f>Juniori!HC10</f>
        <v>0</v>
      </c>
      <c r="HD25" s="97">
        <f>Juniori!HD10</f>
        <v>0</v>
      </c>
      <c r="HE25" s="97">
        <f>Juniori!HE10</f>
        <v>0</v>
      </c>
      <c r="HF25" s="97">
        <f>Juniori!HF10</f>
        <v>0</v>
      </c>
      <c r="HG25" s="97">
        <f>Juniori!HG10</f>
        <v>0</v>
      </c>
      <c r="HH25" s="97">
        <f>Juniori!HH10</f>
        <v>0</v>
      </c>
      <c r="HI25" s="97">
        <f>Juniori!HI10</f>
        <v>0</v>
      </c>
      <c r="HJ25" s="97">
        <f>Juniori!HJ10</f>
        <v>0</v>
      </c>
      <c r="HK25" s="97">
        <f>Juniori!HK10</f>
        <v>0</v>
      </c>
      <c r="HL25" s="97">
        <f>Juniori!HL10</f>
        <v>0</v>
      </c>
      <c r="HM25" s="97">
        <f>Juniori!HM10</f>
        <v>0</v>
      </c>
      <c r="HN25" s="97">
        <f>Juniori!HN10</f>
        <v>0</v>
      </c>
      <c r="HO25" s="97">
        <f>Juniori!HO10</f>
        <v>0</v>
      </c>
      <c r="HP25" s="97">
        <f>Juniori!HP10</f>
        <v>0</v>
      </c>
      <c r="HQ25" s="97">
        <f>Juniori!HQ10</f>
        <v>0</v>
      </c>
      <c r="HR25" s="97">
        <f>Juniori!HR10</f>
        <v>0</v>
      </c>
      <c r="HS25" s="97">
        <f>Juniori!HS10</f>
        <v>0</v>
      </c>
      <c r="HT25" s="97">
        <f>Juniori!HT10</f>
        <v>0</v>
      </c>
      <c r="HU25" s="97">
        <f>Juniori!HU10</f>
        <v>0</v>
      </c>
      <c r="HV25" s="97">
        <f>Juniori!HV10</f>
        <v>0</v>
      </c>
      <c r="HW25" s="97">
        <f>Juniori!HW10</f>
        <v>0</v>
      </c>
      <c r="HX25" s="97">
        <f>Juniori!HX10</f>
        <v>0</v>
      </c>
      <c r="HY25" s="97">
        <f>Juniori!HY10</f>
        <v>0</v>
      </c>
      <c r="HZ25" s="97">
        <f>Juniori!HZ10</f>
        <v>0</v>
      </c>
      <c r="IA25" s="97">
        <f>Juniori!IA10</f>
        <v>0</v>
      </c>
      <c r="IB25" s="97">
        <f>Juniori!IB10</f>
        <v>0</v>
      </c>
      <c r="IC25" s="97">
        <f>Juniori!IC10</f>
        <v>0</v>
      </c>
      <c r="ID25" s="97">
        <f>Juniori!ID10</f>
        <v>0</v>
      </c>
      <c r="IE25" s="97">
        <f>Juniori!IE10</f>
        <v>0</v>
      </c>
      <c r="IF25" s="97">
        <f>Juniori!IF10</f>
        <v>0</v>
      </c>
      <c r="IG25" s="97">
        <f>Juniori!IG10</f>
        <v>0</v>
      </c>
      <c r="IH25" s="97">
        <f>Juniori!IH10</f>
        <v>0</v>
      </c>
      <c r="II25" s="97">
        <f>Juniori!II10</f>
        <v>0</v>
      </c>
      <c r="IJ25" s="97">
        <f>Juniori!IJ10</f>
        <v>0</v>
      </c>
      <c r="IK25" s="97">
        <f>Juniori!IK10</f>
        <v>0</v>
      </c>
      <c r="IL25" s="97">
        <f>Juniori!IL10</f>
        <v>0</v>
      </c>
      <c r="IM25" s="97">
        <f>Juniori!IM10</f>
        <v>0</v>
      </c>
      <c r="IN25" s="97">
        <f>Juniori!IN10</f>
        <v>0</v>
      </c>
      <c r="IO25" s="97">
        <f>Juniori!IO10</f>
        <v>0</v>
      </c>
      <c r="IP25" s="97">
        <f>Juniori!IP10</f>
        <v>0</v>
      </c>
      <c r="IQ25" s="97">
        <f>Juniori!IQ10</f>
        <v>0</v>
      </c>
      <c r="IR25" s="97">
        <f>Juniori!IR10</f>
        <v>0</v>
      </c>
      <c r="IS25" s="97">
        <f>Juniori!IS10</f>
        <v>0</v>
      </c>
      <c r="IT25" s="97">
        <f>Juniori!IT10</f>
        <v>0</v>
      </c>
      <c r="IU25" s="97">
        <f>Juniori!IU10</f>
        <v>0</v>
      </c>
      <c r="IV25" s="97">
        <f>Juniori!IV10</f>
        <v>0</v>
      </c>
      <c r="IW25" s="97">
        <f>Juniori!IW10</f>
        <v>0</v>
      </c>
      <c r="IX25" s="97">
        <f>Juniori!IX10</f>
        <v>0</v>
      </c>
      <c r="IY25" s="97">
        <f>Juniori!IY10</f>
        <v>0</v>
      </c>
      <c r="IZ25" s="97">
        <f>Juniori!IZ10</f>
        <v>0</v>
      </c>
      <c r="JA25" s="97">
        <f>Juniori!JA10</f>
        <v>0</v>
      </c>
      <c r="JB25" s="97">
        <f>Juniori!JB10</f>
        <v>0</v>
      </c>
      <c r="JC25" s="97">
        <f>Juniori!JC10</f>
        <v>0</v>
      </c>
      <c r="JD25" s="97">
        <f>Juniori!JD10</f>
        <v>0</v>
      </c>
      <c r="JE25" s="97">
        <f>Juniori!JE10</f>
        <v>0</v>
      </c>
      <c r="JF25" s="97">
        <f>Juniori!JF10</f>
        <v>0</v>
      </c>
      <c r="JG25" s="97">
        <f>Juniori!JG10</f>
        <v>0</v>
      </c>
      <c r="JH25" s="97">
        <f>Juniori!JH10</f>
        <v>0</v>
      </c>
      <c r="JI25" s="97">
        <f>Juniori!JI10</f>
        <v>0</v>
      </c>
      <c r="JJ25" s="97">
        <f>Juniori!JJ10</f>
        <v>0</v>
      </c>
      <c r="JK25" s="97">
        <f>Juniori!JK10</f>
        <v>0</v>
      </c>
      <c r="JL25" s="97">
        <f>Juniori!JL10</f>
        <v>0</v>
      </c>
      <c r="JM25" s="97">
        <f>Juniori!JM10</f>
        <v>0</v>
      </c>
      <c r="JN25" s="97">
        <f>Juniori!JN10</f>
        <v>0</v>
      </c>
      <c r="JO25" s="97">
        <f>Juniori!JO10</f>
        <v>0</v>
      </c>
      <c r="JP25" s="97">
        <f>Juniori!JP10</f>
        <v>0</v>
      </c>
      <c r="JQ25" s="97">
        <f>Juniori!JQ10</f>
        <v>0</v>
      </c>
      <c r="JR25" s="97">
        <f>Juniori!JR10</f>
        <v>0</v>
      </c>
      <c r="JS25" s="97">
        <f>Juniori!JS10</f>
        <v>0</v>
      </c>
      <c r="JT25" s="97">
        <f>Juniori!JT10</f>
        <v>0</v>
      </c>
      <c r="JU25" s="97">
        <f>Juniori!JU10</f>
        <v>0</v>
      </c>
      <c r="JV25" s="97">
        <f>Juniori!JV10</f>
        <v>0</v>
      </c>
      <c r="JW25" s="97">
        <f>Juniori!JW10</f>
        <v>0</v>
      </c>
      <c r="JX25" s="97">
        <f>Juniori!JX10</f>
        <v>0</v>
      </c>
      <c r="JY25" s="97">
        <f>Juniori!JY10</f>
        <v>0</v>
      </c>
      <c r="JZ25" s="97">
        <f>Juniori!JZ10</f>
        <v>0</v>
      </c>
      <c r="KA25" s="97">
        <f>Juniori!KA10</f>
        <v>0</v>
      </c>
      <c r="KB25" s="97">
        <f>Juniori!KB10</f>
        <v>0</v>
      </c>
      <c r="KC25" s="97">
        <f>Juniori!KC10</f>
        <v>0</v>
      </c>
      <c r="KD25" s="97">
        <f>Juniori!KD10</f>
        <v>0</v>
      </c>
      <c r="KE25" s="97">
        <f>Juniori!KE10</f>
        <v>0</v>
      </c>
      <c r="KF25" s="97">
        <f>Juniori!KF10</f>
        <v>0</v>
      </c>
      <c r="KG25" s="97">
        <f>Juniori!KG10</f>
        <v>0</v>
      </c>
      <c r="KH25" s="97">
        <f>Juniori!KH10</f>
        <v>0</v>
      </c>
      <c r="KI25" s="97">
        <f>Juniori!KI10</f>
        <v>0</v>
      </c>
      <c r="KJ25" s="97">
        <f>Juniori!KJ10</f>
        <v>0</v>
      </c>
      <c r="KK25" s="97">
        <f>Juniori!KK10</f>
        <v>0</v>
      </c>
      <c r="KL25" s="97">
        <f>Juniori!KL10</f>
        <v>0</v>
      </c>
      <c r="KM25" s="97">
        <f>Juniori!KM10</f>
        <v>0</v>
      </c>
      <c r="KN25" s="97">
        <f>Juniori!KN10</f>
        <v>0</v>
      </c>
      <c r="KO25" s="97">
        <f>Juniori!KO10</f>
        <v>0</v>
      </c>
      <c r="KP25" s="97">
        <f>Juniori!KP10</f>
        <v>0</v>
      </c>
      <c r="KQ25" s="97">
        <f>Juniori!KQ10</f>
        <v>0</v>
      </c>
      <c r="KR25" s="97">
        <f>Juniori!KR10</f>
        <v>0</v>
      </c>
      <c r="KS25" s="97">
        <f>Juniori!KS10</f>
        <v>0</v>
      </c>
      <c r="KT25" s="97">
        <f>Juniori!KT10</f>
        <v>0</v>
      </c>
      <c r="KU25" s="97">
        <f>Juniori!KU10</f>
        <v>0</v>
      </c>
      <c r="KV25" s="97">
        <f>Juniori!KV10</f>
        <v>0</v>
      </c>
      <c r="KW25" s="97">
        <f>Juniori!KW10</f>
        <v>0</v>
      </c>
      <c r="KX25" s="97">
        <f>Juniori!KX10</f>
        <v>0</v>
      </c>
      <c r="KY25" s="97">
        <f>Juniori!KY10</f>
        <v>0</v>
      </c>
      <c r="KZ25" s="97">
        <f>Juniori!KZ10</f>
        <v>0</v>
      </c>
      <c r="LA25" s="97">
        <f>Juniori!LA10</f>
        <v>0</v>
      </c>
      <c r="LB25" s="97">
        <f>Juniori!LB10</f>
        <v>0</v>
      </c>
      <c r="LC25" s="97">
        <f>Juniori!LC10</f>
        <v>0</v>
      </c>
      <c r="LD25" s="97">
        <f>Juniori!LD10</f>
        <v>0</v>
      </c>
      <c r="LE25" s="97">
        <f>Juniori!LE10</f>
        <v>0</v>
      </c>
      <c r="LF25" s="97">
        <f>Juniori!LF10</f>
        <v>0</v>
      </c>
      <c r="LG25" s="97">
        <f>Juniori!LG10</f>
        <v>0</v>
      </c>
      <c r="LH25" s="97">
        <f>Juniori!LH10</f>
        <v>0</v>
      </c>
      <c r="LI25" s="97">
        <f>Juniori!LI10</f>
        <v>0</v>
      </c>
      <c r="LJ25" s="97">
        <f>Juniori!LJ10</f>
        <v>0</v>
      </c>
      <c r="LK25" s="97">
        <f>Juniori!LK10</f>
        <v>0</v>
      </c>
      <c r="LL25" s="97">
        <f>Juniori!LL10</f>
        <v>0</v>
      </c>
      <c r="LM25" s="97">
        <f>Juniori!LM10</f>
        <v>0</v>
      </c>
      <c r="LN25" s="97">
        <f>Juniori!LN10</f>
        <v>0</v>
      </c>
      <c r="LO25" s="97">
        <f>Juniori!LO10</f>
        <v>0</v>
      </c>
      <c r="LP25" s="97">
        <f>Juniori!LP10</f>
        <v>0</v>
      </c>
      <c r="LQ25" s="97">
        <f>Juniori!LQ10</f>
        <v>0</v>
      </c>
      <c r="LR25" s="97">
        <f>Juniori!LR10</f>
        <v>0</v>
      </c>
      <c r="LS25" s="97">
        <f>Juniori!LS10</f>
        <v>0</v>
      </c>
      <c r="LT25" s="97">
        <f>Juniori!LT10</f>
        <v>0</v>
      </c>
      <c r="LU25" s="97">
        <f>Juniori!LU10</f>
        <v>0</v>
      </c>
      <c r="LV25" s="97">
        <f>Juniori!LV10</f>
        <v>0</v>
      </c>
      <c r="LW25" s="97">
        <f>Juniori!LW10</f>
        <v>0</v>
      </c>
      <c r="LX25" s="97">
        <f>Juniori!LX10</f>
        <v>0</v>
      </c>
      <c r="LY25" s="97">
        <f>Juniori!LY10</f>
        <v>0</v>
      </c>
      <c r="LZ25" s="97">
        <f>Juniori!LZ10</f>
        <v>0</v>
      </c>
      <c r="MA25" s="97">
        <f>Juniori!MA10</f>
        <v>0</v>
      </c>
      <c r="MB25" s="97">
        <f>Juniori!MB10</f>
        <v>0</v>
      </c>
      <c r="MC25" s="97">
        <f>Juniori!MC10</f>
        <v>0</v>
      </c>
      <c r="MD25" s="97">
        <f>Juniori!MD10</f>
        <v>0</v>
      </c>
      <c r="ME25" s="97">
        <f>Juniori!ME10</f>
        <v>0</v>
      </c>
      <c r="MF25" s="97">
        <f>Juniori!MF10</f>
        <v>0</v>
      </c>
      <c r="MG25" s="97">
        <f>Juniori!MG10</f>
        <v>0</v>
      </c>
      <c r="MH25" s="97">
        <f>Juniori!MH10</f>
        <v>0</v>
      </c>
      <c r="MI25" s="97">
        <f>Juniori!MI10</f>
        <v>0</v>
      </c>
      <c r="MJ25" s="97">
        <f>Juniori!MJ10</f>
        <v>0</v>
      </c>
      <c r="MK25" s="97">
        <f>Juniori!MK10</f>
        <v>0</v>
      </c>
      <c r="ML25" s="97">
        <f>Juniori!ML10</f>
        <v>0</v>
      </c>
      <c r="MM25" s="97">
        <f>Juniori!MM10</f>
        <v>0</v>
      </c>
      <c r="MN25" s="97">
        <f>Juniori!MN10</f>
        <v>0</v>
      </c>
      <c r="MO25" s="97">
        <f>Juniori!MO10</f>
        <v>0</v>
      </c>
      <c r="MP25" s="97">
        <f>Juniori!MP10</f>
        <v>0</v>
      </c>
      <c r="MQ25" s="97">
        <f>Juniori!MQ10</f>
        <v>0</v>
      </c>
      <c r="MR25" s="97">
        <f>Juniori!MR10</f>
        <v>0</v>
      </c>
      <c r="MS25" s="97">
        <f>Juniori!MS10</f>
        <v>0</v>
      </c>
      <c r="MT25" s="97">
        <f>Juniori!MT10</f>
        <v>0</v>
      </c>
      <c r="MU25" s="97">
        <f>Juniori!MU10</f>
        <v>0</v>
      </c>
      <c r="MV25" s="97">
        <f>Juniori!MV10</f>
        <v>0</v>
      </c>
      <c r="MW25" s="97">
        <f>Juniori!MW10</f>
        <v>0</v>
      </c>
      <c r="MX25" s="97">
        <f>Juniori!MX10</f>
        <v>0</v>
      </c>
      <c r="MY25" s="97">
        <f>Juniori!MY10</f>
        <v>0</v>
      </c>
      <c r="MZ25" s="97">
        <f>Juniori!MZ10</f>
        <v>0</v>
      </c>
      <c r="NA25" s="97">
        <f>Juniori!NA10</f>
        <v>0</v>
      </c>
      <c r="NB25" s="97">
        <f>Juniori!NB10</f>
        <v>0</v>
      </c>
      <c r="NC25" s="97">
        <f>Juniori!NC10</f>
        <v>0</v>
      </c>
      <c r="ND25" s="97">
        <f>Juniori!ND10</f>
        <v>0</v>
      </c>
      <c r="NE25" s="97">
        <f>Juniori!NE10</f>
        <v>0</v>
      </c>
      <c r="NF25" s="97">
        <f>Juniori!NF10</f>
        <v>0</v>
      </c>
      <c r="NG25" s="97">
        <f>Juniori!NG10</f>
        <v>0</v>
      </c>
      <c r="NH25" s="97">
        <f>Juniori!NH10</f>
        <v>0</v>
      </c>
      <c r="NI25" s="97">
        <f>Juniori!NI10</f>
        <v>0</v>
      </c>
      <c r="NJ25" s="97">
        <f>Juniori!NJ10</f>
        <v>0</v>
      </c>
      <c r="NK25" s="97">
        <f>Juniori!NK10</f>
        <v>0</v>
      </c>
      <c r="NL25" s="97">
        <f>Juniori!NL10</f>
        <v>0</v>
      </c>
      <c r="NM25" s="97">
        <f>Juniori!NM10</f>
        <v>0</v>
      </c>
      <c r="NN25" s="97">
        <f>Juniori!NN10</f>
        <v>0</v>
      </c>
      <c r="NO25" s="97">
        <f>Juniori!NO10</f>
        <v>0</v>
      </c>
      <c r="NP25" s="97">
        <f>Juniori!NP10</f>
        <v>0</v>
      </c>
      <c r="NQ25" s="97">
        <f>Juniori!NQ10</f>
        <v>0</v>
      </c>
      <c r="NR25" s="97">
        <f>Juniori!NR10</f>
        <v>0</v>
      </c>
      <c r="NS25" s="97">
        <f>Juniori!NS10</f>
        <v>0</v>
      </c>
      <c r="NT25" s="97">
        <f>Juniori!NT10</f>
        <v>0</v>
      </c>
      <c r="NU25" s="97">
        <f>Juniori!NU10</f>
        <v>0</v>
      </c>
      <c r="NV25" s="97">
        <f>Juniori!NV10</f>
        <v>0</v>
      </c>
      <c r="NW25" s="97">
        <f>Juniori!NW10</f>
        <v>0</v>
      </c>
      <c r="NX25" s="97">
        <f>Juniori!NX10</f>
        <v>0</v>
      </c>
      <c r="NY25" s="97">
        <f>Juniori!NY10</f>
        <v>0</v>
      </c>
      <c r="NZ25" s="97">
        <f>Juniori!NZ10</f>
        <v>0</v>
      </c>
      <c r="OA25" s="97">
        <f>Juniori!OA10</f>
        <v>0</v>
      </c>
      <c r="OB25" s="97">
        <f>Juniori!OB10</f>
        <v>0</v>
      </c>
      <c r="OC25" s="97">
        <f>Juniori!OC10</f>
        <v>0</v>
      </c>
      <c r="OD25" s="97">
        <f>Juniori!OD10</f>
        <v>0</v>
      </c>
      <c r="OE25" s="97">
        <f>Juniori!OE10</f>
        <v>0</v>
      </c>
      <c r="OF25" s="97">
        <f>Juniori!OF10</f>
        <v>0</v>
      </c>
      <c r="OG25" s="97">
        <f>Juniori!OG10</f>
        <v>0</v>
      </c>
      <c r="OH25" s="97">
        <f>Juniori!OH10</f>
        <v>0</v>
      </c>
      <c r="OI25" s="97">
        <f>Juniori!OI10</f>
        <v>0</v>
      </c>
      <c r="OJ25" s="97">
        <f>Juniori!OJ10</f>
        <v>0</v>
      </c>
      <c r="OK25" s="97">
        <f>Juniori!OK10</f>
        <v>0</v>
      </c>
      <c r="OL25" s="97">
        <f>Juniori!OL10</f>
        <v>0</v>
      </c>
      <c r="OM25" s="97">
        <f>Juniori!OM10</f>
        <v>0</v>
      </c>
      <c r="ON25" s="97">
        <f>Juniori!ON10</f>
        <v>0</v>
      </c>
      <c r="OO25" s="97">
        <f>Juniori!OO10</f>
        <v>0</v>
      </c>
      <c r="OP25" s="97">
        <f>Juniori!OP10</f>
        <v>0</v>
      </c>
      <c r="OQ25" s="97">
        <f>Juniori!OQ10</f>
        <v>0</v>
      </c>
      <c r="OR25" s="97">
        <f>Juniori!OR10</f>
        <v>0</v>
      </c>
      <c r="OS25" s="97">
        <f>Juniori!OS10</f>
        <v>0</v>
      </c>
      <c r="OT25" s="97">
        <f>Juniori!OT10</f>
        <v>0</v>
      </c>
      <c r="OU25" s="97">
        <f>Juniori!OU10</f>
        <v>0</v>
      </c>
      <c r="OV25" s="97">
        <f>Juniori!OV10</f>
        <v>0</v>
      </c>
      <c r="OW25" s="97">
        <f>Juniori!OW10</f>
        <v>0</v>
      </c>
      <c r="OX25" s="97">
        <f>Juniori!OX10</f>
        <v>0</v>
      </c>
      <c r="OY25" s="97">
        <f>Juniori!OY10</f>
        <v>0</v>
      </c>
      <c r="OZ25" s="97">
        <f>Juniori!OZ10</f>
        <v>0</v>
      </c>
      <c r="PA25" s="97">
        <f>Juniori!PA10</f>
        <v>0</v>
      </c>
      <c r="PB25" s="97">
        <f>Juniori!PB10</f>
        <v>0</v>
      </c>
      <c r="PC25" s="97">
        <f>Juniori!PC10</f>
        <v>0</v>
      </c>
      <c r="PD25" s="97">
        <f>Juniori!PD10</f>
        <v>0</v>
      </c>
      <c r="PE25" s="97">
        <f>Juniori!PE10</f>
        <v>0</v>
      </c>
      <c r="PF25" s="97">
        <f>Juniori!PF10</f>
        <v>0</v>
      </c>
      <c r="PG25" s="97">
        <f>Juniori!PG10</f>
        <v>0</v>
      </c>
      <c r="PH25" s="97">
        <f>Juniori!PH10</f>
        <v>0</v>
      </c>
      <c r="PI25" s="97">
        <f>Juniori!PI10</f>
        <v>0</v>
      </c>
      <c r="PJ25" s="97">
        <f>Juniori!PJ10</f>
        <v>0</v>
      </c>
      <c r="PK25" s="97">
        <f>Juniori!PK10</f>
        <v>0</v>
      </c>
      <c r="PL25" s="97">
        <f>Juniori!PL10</f>
        <v>0</v>
      </c>
      <c r="PM25" s="97">
        <f>Juniori!PM10</f>
        <v>0</v>
      </c>
      <c r="PN25" s="97">
        <f>Juniori!PN10</f>
        <v>0</v>
      </c>
      <c r="PO25" s="97">
        <f>Juniori!PO10</f>
        <v>0</v>
      </c>
      <c r="PP25" s="97">
        <f>Juniori!PP10</f>
        <v>0</v>
      </c>
      <c r="PQ25" s="97">
        <f>Juniori!PQ10</f>
        <v>0</v>
      </c>
      <c r="PR25" s="97">
        <f>Juniori!PR10</f>
        <v>0</v>
      </c>
      <c r="PS25" s="97">
        <f>Juniori!PS10</f>
        <v>0</v>
      </c>
      <c r="PT25" s="97">
        <f>Juniori!PT10</f>
        <v>0</v>
      </c>
      <c r="PU25" s="97">
        <f>Juniori!PU10</f>
        <v>0</v>
      </c>
      <c r="PV25" s="97">
        <f>Juniori!PV10</f>
        <v>0</v>
      </c>
      <c r="PW25" s="97">
        <f>Juniori!PW10</f>
        <v>0</v>
      </c>
      <c r="PX25" s="97">
        <f>Juniori!PX10</f>
        <v>0</v>
      </c>
      <c r="PY25" s="97">
        <f>Juniori!PY10</f>
        <v>0</v>
      </c>
      <c r="PZ25" s="97">
        <f>Juniori!PZ10</f>
        <v>0</v>
      </c>
      <c r="QA25" s="97">
        <f>Juniori!QA10</f>
        <v>0</v>
      </c>
      <c r="QB25" s="97">
        <f>Juniori!QB10</f>
        <v>0</v>
      </c>
      <c r="QC25" s="97">
        <f>Juniori!QC10</f>
        <v>0</v>
      </c>
      <c r="QD25" s="97">
        <f>Juniori!QD10</f>
        <v>0</v>
      </c>
      <c r="QE25" s="97">
        <f>Juniori!QE10</f>
        <v>0</v>
      </c>
      <c r="QF25" s="97">
        <f>Juniori!QF10</f>
        <v>0</v>
      </c>
      <c r="QG25" s="97">
        <f>Juniori!QG10</f>
        <v>0</v>
      </c>
      <c r="QH25" s="97">
        <f>Juniori!QH10</f>
        <v>0</v>
      </c>
      <c r="QI25" s="97">
        <f>Juniori!QI10</f>
        <v>0</v>
      </c>
      <c r="QJ25" s="97">
        <f>Juniori!QJ10</f>
        <v>0</v>
      </c>
      <c r="QK25" s="97">
        <f>Juniori!QK10</f>
        <v>0</v>
      </c>
      <c r="QL25" s="97">
        <f>Juniori!QL10</f>
        <v>0</v>
      </c>
      <c r="QM25" s="97">
        <f>Juniori!QM10</f>
        <v>0</v>
      </c>
      <c r="QN25" s="97">
        <f>Juniori!QN10</f>
        <v>0</v>
      </c>
      <c r="QO25" s="97">
        <f>Juniori!QO10</f>
        <v>0</v>
      </c>
      <c r="QP25" s="97">
        <f>Juniori!QP10</f>
        <v>0</v>
      </c>
      <c r="QQ25" s="97">
        <f>Juniori!QQ10</f>
        <v>0</v>
      </c>
      <c r="QR25" s="97">
        <f>Juniori!QR10</f>
        <v>0</v>
      </c>
      <c r="QS25" s="97">
        <f>Juniori!QS10</f>
        <v>0</v>
      </c>
      <c r="QT25" s="97">
        <f>Juniori!QT10</f>
        <v>0</v>
      </c>
      <c r="QU25" s="97">
        <f>Juniori!QU10</f>
        <v>0</v>
      </c>
      <c r="QV25" s="97">
        <f>Juniori!QV10</f>
        <v>0</v>
      </c>
      <c r="QW25" s="97">
        <f>Juniori!QW10</f>
        <v>0</v>
      </c>
      <c r="QX25" s="97">
        <f>Juniori!QX10</f>
        <v>0</v>
      </c>
      <c r="QY25" s="97">
        <f>Juniori!QY10</f>
        <v>0</v>
      </c>
      <c r="QZ25" s="97">
        <f>Juniori!QZ10</f>
        <v>0</v>
      </c>
      <c r="RA25" s="97">
        <f>Juniori!RA10</f>
        <v>0</v>
      </c>
      <c r="RB25" s="97">
        <f>Juniori!RB10</f>
        <v>0</v>
      </c>
      <c r="RC25" s="97">
        <f>Juniori!RC10</f>
        <v>0</v>
      </c>
      <c r="RD25" s="97">
        <f>Juniori!RD10</f>
        <v>0</v>
      </c>
      <c r="RE25" s="97">
        <f>Juniori!RE10</f>
        <v>0</v>
      </c>
      <c r="RF25" s="97">
        <f>Juniori!RF10</f>
        <v>0</v>
      </c>
      <c r="RG25" s="97">
        <f>Juniori!RG10</f>
        <v>0</v>
      </c>
      <c r="RH25" s="97">
        <f>Juniori!RH10</f>
        <v>0</v>
      </c>
      <c r="RI25" s="97">
        <f>Juniori!RI10</f>
        <v>0</v>
      </c>
      <c r="RJ25" s="97">
        <f>Juniori!RJ10</f>
        <v>0</v>
      </c>
      <c r="RK25" s="97">
        <f>Juniori!RK10</f>
        <v>0</v>
      </c>
      <c r="RL25" s="97">
        <f>Juniori!RL10</f>
        <v>0</v>
      </c>
      <c r="RM25" s="97">
        <f>Juniori!RM10</f>
        <v>0</v>
      </c>
      <c r="RN25" s="97">
        <f>Juniori!RN10</f>
        <v>0</v>
      </c>
      <c r="RO25" s="97">
        <f>Juniori!RO10</f>
        <v>0</v>
      </c>
      <c r="RP25" s="97">
        <f>Juniori!RP10</f>
        <v>0</v>
      </c>
      <c r="RQ25" s="97">
        <f>Juniori!RQ10</f>
        <v>0</v>
      </c>
      <c r="RR25" s="97">
        <f>Juniori!RR10</f>
        <v>0</v>
      </c>
      <c r="RS25" s="97">
        <f>Juniori!RS10</f>
        <v>0</v>
      </c>
      <c r="RT25" s="97">
        <f>Juniori!RT10</f>
        <v>0</v>
      </c>
      <c r="RU25" s="97">
        <f>Juniori!RU10</f>
        <v>0</v>
      </c>
      <c r="RV25" s="97">
        <f>Juniori!RV10</f>
        <v>0</v>
      </c>
      <c r="RW25" s="97">
        <f>Juniori!RW10</f>
        <v>0</v>
      </c>
      <c r="RX25" s="97">
        <f>Juniori!RX10</f>
        <v>0</v>
      </c>
      <c r="RY25" s="97">
        <f>Juniori!RY10</f>
        <v>0</v>
      </c>
      <c r="RZ25" s="97">
        <f>Juniori!RZ10</f>
        <v>0</v>
      </c>
      <c r="SA25" s="97">
        <f>Juniori!SA10</f>
        <v>0</v>
      </c>
      <c r="SB25" s="97">
        <f>Juniori!SB10</f>
        <v>0</v>
      </c>
      <c r="SC25" s="97">
        <f>Juniori!SC10</f>
        <v>0</v>
      </c>
      <c r="SD25" s="97">
        <f>Juniori!SD10</f>
        <v>0</v>
      </c>
      <c r="SE25" s="97">
        <f>Juniori!SE10</f>
        <v>0</v>
      </c>
      <c r="SF25" s="97">
        <f>Juniori!SF10</f>
        <v>0</v>
      </c>
      <c r="SG25" s="97">
        <f>Juniori!SG10</f>
        <v>0</v>
      </c>
      <c r="SH25" s="97">
        <f>Juniori!SH10</f>
        <v>0</v>
      </c>
      <c r="SI25" s="97">
        <f>Juniori!SI10</f>
        <v>0</v>
      </c>
      <c r="SJ25" s="97">
        <f>Juniori!SJ10</f>
        <v>0</v>
      </c>
      <c r="SK25" s="97">
        <f>Juniori!SK10</f>
        <v>0</v>
      </c>
      <c r="SL25" s="97">
        <f>Juniori!SL10</f>
        <v>0</v>
      </c>
      <c r="SM25" s="97">
        <f>Juniori!SM10</f>
        <v>0</v>
      </c>
      <c r="SN25" s="97">
        <f>Juniori!SN10</f>
        <v>0</v>
      </c>
      <c r="SO25" s="97">
        <f>Juniori!SO10</f>
        <v>0</v>
      </c>
      <c r="SP25" s="97">
        <f>Juniori!SP10</f>
        <v>0</v>
      </c>
      <c r="SQ25" s="97">
        <f>Juniori!SQ10</f>
        <v>0</v>
      </c>
      <c r="SR25" s="97">
        <f>Juniori!SR10</f>
        <v>0</v>
      </c>
      <c r="SS25" s="97">
        <f>Juniori!SS10</f>
        <v>0</v>
      </c>
      <c r="ST25" s="97">
        <f>Juniori!ST10</f>
        <v>0</v>
      </c>
      <c r="SU25" s="97">
        <f>Juniori!SU10</f>
        <v>0</v>
      </c>
      <c r="SV25" s="97">
        <f>Juniori!SV10</f>
        <v>0</v>
      </c>
      <c r="SW25" s="97">
        <f>Juniori!SW10</f>
        <v>0</v>
      </c>
      <c r="SX25" s="97">
        <f>Juniori!SX10</f>
        <v>0</v>
      </c>
      <c r="SY25" s="97">
        <f>Juniori!SY10</f>
        <v>0</v>
      </c>
      <c r="SZ25" s="97">
        <f>Juniori!SZ10</f>
        <v>0</v>
      </c>
      <c r="TA25" s="97">
        <f>Juniori!TA10</f>
        <v>0</v>
      </c>
      <c r="TB25" s="97">
        <f>Juniori!TB10</f>
        <v>0</v>
      </c>
    </row>
    <row r="26" spans="1:522" s="1" customFormat="1" ht="18" customHeight="1" x14ac:dyDescent="0.2">
      <c r="A26" s="12">
        <v>14</v>
      </c>
      <c r="B26" s="11" t="s">
        <v>517</v>
      </c>
      <c r="C26" s="1">
        <v>13228</v>
      </c>
      <c r="E26" s="4" t="s">
        <v>172</v>
      </c>
      <c r="F26" s="9">
        <v>9571</v>
      </c>
      <c r="G26" s="9" t="s">
        <v>101</v>
      </c>
      <c r="H26" s="4" t="s">
        <v>171</v>
      </c>
      <c r="I26" s="1">
        <f t="shared" ref="I26:I62" si="2">SUM(K26:TB26)</f>
        <v>7</v>
      </c>
      <c r="J26" s="12">
        <f>Tabuľka3[[#This Row],[Stĺpec9]]+I27</f>
        <v>13</v>
      </c>
      <c r="K26" s="97">
        <v>3</v>
      </c>
      <c r="L26" s="102" t="s">
        <v>523</v>
      </c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>
        <v>1</v>
      </c>
      <c r="AB26" s="97">
        <v>1</v>
      </c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>
        <v>2</v>
      </c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" customFormat="1" ht="18" customHeight="1" x14ac:dyDescent="0.2">
      <c r="A27" s="12"/>
      <c r="B27" s="11"/>
      <c r="E27" s="4" t="s">
        <v>518</v>
      </c>
      <c r="F27" s="9">
        <v>9594</v>
      </c>
      <c r="G27" s="9" t="s">
        <v>101</v>
      </c>
      <c r="H27" s="4"/>
      <c r="I27" s="1">
        <f t="shared" si="2"/>
        <v>6</v>
      </c>
      <c r="J27" s="12"/>
      <c r="K27" s="97">
        <v>2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>
        <v>3</v>
      </c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>
        <v>1</v>
      </c>
      <c r="BK27" s="102" t="s">
        <v>523</v>
      </c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" customFormat="1" ht="18" customHeight="1" x14ac:dyDescent="0.2">
      <c r="A28" s="12">
        <v>15</v>
      </c>
      <c r="B28" s="11" t="s">
        <v>563</v>
      </c>
      <c r="C28" s="1">
        <v>13079</v>
      </c>
      <c r="E28" s="4" t="s">
        <v>109</v>
      </c>
      <c r="F28" s="9">
        <v>7749</v>
      </c>
      <c r="G28" s="9" t="s">
        <v>98</v>
      </c>
      <c r="H28" s="4" t="s">
        <v>179</v>
      </c>
      <c r="I28" s="1">
        <f>SUM(K28:TB28)</f>
        <v>12</v>
      </c>
      <c r="J28" s="12">
        <f>Tabuľka3[[#This Row],[Stĺpec9]]</f>
        <v>12</v>
      </c>
      <c r="K28" s="97">
        <f>Seniori!K18</f>
        <v>0</v>
      </c>
      <c r="L28" s="97">
        <f>Seniori!L18</f>
        <v>0</v>
      </c>
      <c r="M28" s="97">
        <f>Seniori!M18</f>
        <v>0</v>
      </c>
      <c r="N28" s="97">
        <f>Seniori!N18</f>
        <v>0</v>
      </c>
      <c r="O28" s="97">
        <f>Seniori!O18</f>
        <v>0</v>
      </c>
      <c r="P28" s="97">
        <f>Seniori!P18</f>
        <v>0</v>
      </c>
      <c r="Q28" s="97">
        <f>Seniori!Q18</f>
        <v>0</v>
      </c>
      <c r="R28" s="97">
        <f>Seniori!R18</f>
        <v>0</v>
      </c>
      <c r="S28" s="97">
        <f>Seniori!S18</f>
        <v>0</v>
      </c>
      <c r="T28" s="97">
        <f>Seniori!T18</f>
        <v>0</v>
      </c>
      <c r="U28" s="97">
        <f>Seniori!U18</f>
        <v>0</v>
      </c>
      <c r="V28" s="97">
        <f>Seniori!V18</f>
        <v>0</v>
      </c>
      <c r="W28" s="97">
        <f>Seniori!W18</f>
        <v>0</v>
      </c>
      <c r="X28" s="97">
        <f>Seniori!X18</f>
        <v>0</v>
      </c>
      <c r="Y28" s="97">
        <f>Seniori!Y18</f>
        <v>0</v>
      </c>
      <c r="Z28" s="97">
        <f>Seniori!Z18</f>
        <v>0</v>
      </c>
      <c r="AA28" s="97">
        <f>Seniori!AA18</f>
        <v>0</v>
      </c>
      <c r="AB28" s="97">
        <f>Seniori!AB18</f>
        <v>0</v>
      </c>
      <c r="AC28" s="97">
        <f>Seniori!AC18</f>
        <v>0</v>
      </c>
      <c r="AD28" s="97">
        <f>Seniori!AD18</f>
        <v>0</v>
      </c>
      <c r="AE28" s="97">
        <f>Seniori!AE18</f>
        <v>0</v>
      </c>
      <c r="AF28" s="97">
        <f>Seniori!AF18</f>
        <v>0</v>
      </c>
      <c r="AG28" s="97">
        <f>Seniori!AG18</f>
        <v>0</v>
      </c>
      <c r="AH28" s="97">
        <f>Seniori!AH18</f>
        <v>0</v>
      </c>
      <c r="AI28" s="97">
        <f>Seniori!AI18</f>
        <v>0</v>
      </c>
      <c r="AJ28" s="97">
        <f>Seniori!AJ18</f>
        <v>0</v>
      </c>
      <c r="AK28" s="97">
        <f>Seniori!AK18</f>
        <v>0</v>
      </c>
      <c r="AL28" s="97">
        <f>Seniori!AL18</f>
        <v>0</v>
      </c>
      <c r="AM28" s="97">
        <f>Seniori!AM18</f>
        <v>0</v>
      </c>
      <c r="AN28" s="97">
        <f>Seniori!AN18</f>
        <v>0</v>
      </c>
      <c r="AO28" s="97">
        <f>Seniori!AO18</f>
        <v>0</v>
      </c>
      <c r="AP28" s="97">
        <f>Seniori!AP18</f>
        <v>0</v>
      </c>
      <c r="AQ28" s="97">
        <f>Seniori!AQ18</f>
        <v>0</v>
      </c>
      <c r="AR28" s="97">
        <f>Seniori!AR18</f>
        <v>0</v>
      </c>
      <c r="AS28" s="97">
        <f>Seniori!AS18</f>
        <v>0</v>
      </c>
      <c r="AT28" s="97">
        <f>Seniori!AT18</f>
        <v>0</v>
      </c>
      <c r="AU28" s="97">
        <f>Seniori!AU18</f>
        <v>0</v>
      </c>
      <c r="AV28" s="97">
        <f>Seniori!AV18</f>
        <v>0</v>
      </c>
      <c r="AW28" s="97">
        <f>Seniori!AW18</f>
        <v>0</v>
      </c>
      <c r="AX28" s="97">
        <f>Seniori!AX18</f>
        <v>0</v>
      </c>
      <c r="AY28" s="97">
        <f>Seniori!AY18</f>
        <v>0</v>
      </c>
      <c r="AZ28" s="97">
        <f>Seniori!AZ18</f>
        <v>0</v>
      </c>
      <c r="BA28" s="97">
        <f>Seniori!BA18</f>
        <v>0</v>
      </c>
      <c r="BB28" s="97">
        <f>Seniori!BB18</f>
        <v>0</v>
      </c>
      <c r="BC28" s="97">
        <f>Seniori!BC18</f>
        <v>0</v>
      </c>
      <c r="BD28" s="97">
        <f>Seniori!BD18</f>
        <v>0</v>
      </c>
      <c r="BE28" s="97">
        <f>Seniori!BE18</f>
        <v>0</v>
      </c>
      <c r="BF28" s="97">
        <f>Seniori!BF18</f>
        <v>0</v>
      </c>
      <c r="BG28" s="97">
        <f>Seniori!BG18</f>
        <v>0</v>
      </c>
      <c r="BH28" s="97">
        <f>Seniori!BH18</f>
        <v>0</v>
      </c>
      <c r="BI28" s="97">
        <f>Seniori!BI18</f>
        <v>0</v>
      </c>
      <c r="BJ28" s="97">
        <f>Seniori!BJ18</f>
        <v>0</v>
      </c>
      <c r="BK28" s="97">
        <f>Seniori!BK18</f>
        <v>0</v>
      </c>
      <c r="BL28" s="97">
        <f>Seniori!BL18</f>
        <v>0</v>
      </c>
      <c r="BM28" s="97">
        <f>Seniori!BM18</f>
        <v>0</v>
      </c>
      <c r="BN28" s="97">
        <f>Seniori!BN18</f>
        <v>0</v>
      </c>
      <c r="BO28" s="97">
        <f>Seniori!BO18</f>
        <v>3</v>
      </c>
      <c r="BP28" s="97" t="str">
        <f>Seniori!BP18</f>
        <v>o</v>
      </c>
      <c r="BQ28" s="97">
        <f>Seniori!BQ18</f>
        <v>0</v>
      </c>
      <c r="BR28" s="97">
        <f>Seniori!BR18</f>
        <v>6</v>
      </c>
      <c r="BS28" s="97">
        <f>Seniori!BS18</f>
        <v>3</v>
      </c>
      <c r="BT28" s="97">
        <f>Seniori!BT18</f>
        <v>0</v>
      </c>
      <c r="BU28" s="97">
        <f>Seniori!BU18</f>
        <v>0</v>
      </c>
      <c r="BV28" s="97">
        <f>Seniori!BV18</f>
        <v>0</v>
      </c>
      <c r="BW28" s="97">
        <f>Seniori!BW18</f>
        <v>0</v>
      </c>
      <c r="BX28" s="97">
        <f>Seniori!BX18</f>
        <v>0</v>
      </c>
      <c r="BY28" s="97">
        <f>Seniori!BY18</f>
        <v>0</v>
      </c>
      <c r="BZ28" s="97">
        <f>Seniori!BZ18</f>
        <v>0</v>
      </c>
      <c r="CA28" s="97">
        <f>Seniori!CA18</f>
        <v>0</v>
      </c>
      <c r="CB28" s="97">
        <f>Seniori!CB18</f>
        <v>0</v>
      </c>
      <c r="CC28" s="97">
        <f>Seniori!CC18</f>
        <v>0</v>
      </c>
      <c r="CD28" s="97">
        <f>Seniori!CD18</f>
        <v>0</v>
      </c>
      <c r="CE28" s="97">
        <f>Seniori!CE18</f>
        <v>0</v>
      </c>
      <c r="CF28" s="97">
        <f>Seniori!CF18</f>
        <v>0</v>
      </c>
      <c r="CG28" s="97">
        <f>Seniori!CG18</f>
        <v>0</v>
      </c>
      <c r="CH28" s="97">
        <f>Seniori!CH18</f>
        <v>0</v>
      </c>
      <c r="CI28" s="97">
        <f>Seniori!CI18</f>
        <v>0</v>
      </c>
      <c r="CJ28" s="97">
        <f>Seniori!CJ18</f>
        <v>0</v>
      </c>
      <c r="CK28" s="97">
        <f>Seniori!CK18</f>
        <v>0</v>
      </c>
      <c r="CL28" s="97">
        <f>Seniori!CL18</f>
        <v>0</v>
      </c>
      <c r="CM28" s="97">
        <f>Seniori!CM18</f>
        <v>0</v>
      </c>
      <c r="CN28" s="97">
        <f>Seniori!CN18</f>
        <v>0</v>
      </c>
      <c r="CO28" s="97">
        <f>Seniori!CO18</f>
        <v>0</v>
      </c>
      <c r="CP28" s="97">
        <f>Seniori!CP18</f>
        <v>0</v>
      </c>
      <c r="CQ28" s="97">
        <f>Seniori!CQ18</f>
        <v>0</v>
      </c>
      <c r="CR28" s="97">
        <f>Seniori!CR18</f>
        <v>0</v>
      </c>
      <c r="CS28" s="97">
        <f>Seniori!CS18</f>
        <v>0</v>
      </c>
      <c r="CT28" s="97">
        <f>Seniori!CT18</f>
        <v>0</v>
      </c>
      <c r="CU28" s="97">
        <f>Seniori!CU18</f>
        <v>0</v>
      </c>
      <c r="CV28" s="97">
        <f>Seniori!CV18</f>
        <v>0</v>
      </c>
      <c r="CW28" s="97">
        <f>Seniori!CW18</f>
        <v>0</v>
      </c>
      <c r="CX28" s="97">
        <f>Seniori!CX18</f>
        <v>0</v>
      </c>
      <c r="CY28" s="97">
        <f>Seniori!CY18</f>
        <v>0</v>
      </c>
      <c r="CZ28" s="97">
        <f>Seniori!CZ18</f>
        <v>0</v>
      </c>
      <c r="DA28" s="97">
        <f>Seniori!DA18</f>
        <v>0</v>
      </c>
      <c r="DB28" s="97">
        <f>Seniori!DB18</f>
        <v>0</v>
      </c>
      <c r="DC28" s="97">
        <f>Seniori!DC18</f>
        <v>0</v>
      </c>
      <c r="DD28" s="97">
        <f>Seniori!DD18</f>
        <v>0</v>
      </c>
      <c r="DE28" s="97">
        <f>Seniori!DE18</f>
        <v>0</v>
      </c>
      <c r="DF28" s="97">
        <f>Seniori!DF18</f>
        <v>0</v>
      </c>
      <c r="DG28" s="97">
        <f>Seniori!DG18</f>
        <v>0</v>
      </c>
      <c r="DH28" s="97">
        <f>Seniori!DH18</f>
        <v>0</v>
      </c>
      <c r="DI28" s="97">
        <f>Seniori!DI18</f>
        <v>0</v>
      </c>
      <c r="DJ28" s="97">
        <f>Seniori!DJ18</f>
        <v>0</v>
      </c>
      <c r="DK28" s="97">
        <f>Seniori!DK18</f>
        <v>0</v>
      </c>
      <c r="DL28" s="97">
        <f>Seniori!DL18</f>
        <v>0</v>
      </c>
      <c r="DM28" s="97">
        <f>Seniori!DM18</f>
        <v>0</v>
      </c>
      <c r="DN28" s="97">
        <f>Seniori!DN18</f>
        <v>0</v>
      </c>
      <c r="DO28" s="97">
        <f>Seniori!DO18</f>
        <v>0</v>
      </c>
      <c r="DP28" s="97">
        <f>Seniori!DP18</f>
        <v>0</v>
      </c>
      <c r="DQ28" s="97">
        <f>Seniori!DQ18</f>
        <v>0</v>
      </c>
      <c r="DR28" s="97">
        <f>Seniori!DR18</f>
        <v>0</v>
      </c>
      <c r="DS28" s="97">
        <f>Seniori!DS18</f>
        <v>0</v>
      </c>
      <c r="DT28" s="97">
        <f>Seniori!DT18</f>
        <v>0</v>
      </c>
      <c r="DU28" s="97">
        <f>Seniori!DU18</f>
        <v>0</v>
      </c>
      <c r="DV28" s="97">
        <f>Seniori!DV18</f>
        <v>0</v>
      </c>
      <c r="DW28" s="97">
        <f>Seniori!DW18</f>
        <v>0</v>
      </c>
      <c r="DX28" s="97">
        <f>Seniori!DX18</f>
        <v>0</v>
      </c>
      <c r="DY28" s="97">
        <f>Seniori!DY18</f>
        <v>0</v>
      </c>
      <c r="DZ28" s="97">
        <f>Seniori!DZ18</f>
        <v>0</v>
      </c>
      <c r="EA28" s="97">
        <f>Seniori!EA18</f>
        <v>0</v>
      </c>
      <c r="EB28" s="97">
        <f>Seniori!EB18</f>
        <v>0</v>
      </c>
      <c r="EC28" s="97">
        <f>Seniori!EC18</f>
        <v>0</v>
      </c>
      <c r="ED28" s="97">
        <f>Seniori!ED18</f>
        <v>0</v>
      </c>
      <c r="EE28" s="97">
        <f>Seniori!EE18</f>
        <v>0</v>
      </c>
      <c r="EF28" s="97">
        <f>Seniori!EF18</f>
        <v>0</v>
      </c>
      <c r="EG28" s="97">
        <f>Seniori!EG18</f>
        <v>0</v>
      </c>
      <c r="EH28" s="97">
        <f>Seniori!EH18</f>
        <v>0</v>
      </c>
      <c r="EI28" s="97">
        <f>Seniori!EI18</f>
        <v>0</v>
      </c>
      <c r="EJ28" s="97">
        <f>Seniori!EJ18</f>
        <v>0</v>
      </c>
      <c r="EK28" s="97">
        <f>Seniori!EK18</f>
        <v>0</v>
      </c>
      <c r="EL28" s="97">
        <f>Seniori!EL18</f>
        <v>0</v>
      </c>
      <c r="EM28" s="97">
        <f>Seniori!EM18</f>
        <v>0</v>
      </c>
      <c r="EN28" s="97">
        <f>Seniori!EN18</f>
        <v>0</v>
      </c>
      <c r="EO28" s="97">
        <f>Seniori!EO18</f>
        <v>0</v>
      </c>
      <c r="EP28" s="97">
        <f>Seniori!EP18</f>
        <v>0</v>
      </c>
      <c r="EQ28" s="97">
        <f>Seniori!EQ18</f>
        <v>0</v>
      </c>
      <c r="ER28" s="97">
        <f>Seniori!ER18</f>
        <v>0</v>
      </c>
      <c r="ES28" s="97">
        <f>Seniori!ES18</f>
        <v>0</v>
      </c>
      <c r="ET28" s="97">
        <f>Seniori!ET18</f>
        <v>0</v>
      </c>
      <c r="EU28" s="97">
        <f>Seniori!EU18</f>
        <v>0</v>
      </c>
      <c r="EV28" s="97">
        <f>Seniori!EV18</f>
        <v>0</v>
      </c>
      <c r="EW28" s="97">
        <f>Seniori!EW18</f>
        <v>0</v>
      </c>
      <c r="EX28" s="97">
        <f>Seniori!EX18</f>
        <v>0</v>
      </c>
      <c r="EY28" s="97">
        <f>Seniori!EY18</f>
        <v>0</v>
      </c>
      <c r="EZ28" s="97">
        <f>Seniori!EZ18</f>
        <v>0</v>
      </c>
      <c r="FA28" s="97">
        <f>Seniori!FA18</f>
        <v>0</v>
      </c>
      <c r="FB28" s="97">
        <f>Seniori!FB18</f>
        <v>0</v>
      </c>
      <c r="FC28" s="97">
        <f>Seniori!FC18</f>
        <v>0</v>
      </c>
      <c r="FD28" s="97">
        <f>Seniori!FD18</f>
        <v>0</v>
      </c>
      <c r="FE28" s="97">
        <f>Seniori!FE18</f>
        <v>0</v>
      </c>
      <c r="FF28" s="97">
        <f>Seniori!FF18</f>
        <v>0</v>
      </c>
      <c r="FG28" s="97">
        <f>Seniori!FG18</f>
        <v>0</v>
      </c>
      <c r="FH28" s="97">
        <f>Seniori!FH18</f>
        <v>0</v>
      </c>
      <c r="FI28" s="97">
        <f>Seniori!FI18</f>
        <v>0</v>
      </c>
      <c r="FJ28" s="97">
        <f>Seniori!FJ18</f>
        <v>0</v>
      </c>
      <c r="FK28" s="97">
        <f>Seniori!FK18</f>
        <v>0</v>
      </c>
      <c r="FL28" s="97">
        <f>Seniori!FL18</f>
        <v>0</v>
      </c>
      <c r="FM28" s="97">
        <f>Seniori!FM18</f>
        <v>0</v>
      </c>
      <c r="FN28" s="97">
        <f>Seniori!FN18</f>
        <v>0</v>
      </c>
      <c r="FO28" s="97">
        <f>Seniori!FO18</f>
        <v>0</v>
      </c>
      <c r="FP28" s="97">
        <f>Seniori!FP18</f>
        <v>0</v>
      </c>
      <c r="FQ28" s="97">
        <f>Seniori!FQ18</f>
        <v>0</v>
      </c>
      <c r="FR28" s="97">
        <f>Seniori!FR18</f>
        <v>0</v>
      </c>
      <c r="FS28" s="97">
        <f>Seniori!FS18</f>
        <v>0</v>
      </c>
      <c r="FT28" s="97">
        <f>Seniori!FT18</f>
        <v>0</v>
      </c>
      <c r="FU28" s="97">
        <f>Seniori!FU18</f>
        <v>0</v>
      </c>
      <c r="FV28" s="97">
        <f>Seniori!FV18</f>
        <v>0</v>
      </c>
      <c r="FW28" s="97">
        <f>Seniori!FW18</f>
        <v>0</v>
      </c>
      <c r="FX28" s="97">
        <f>Seniori!FX18</f>
        <v>0</v>
      </c>
      <c r="FY28" s="97">
        <f>Seniori!FY18</f>
        <v>0</v>
      </c>
      <c r="FZ28" s="97">
        <f>Seniori!FZ18</f>
        <v>0</v>
      </c>
      <c r="GA28" s="97">
        <f>Seniori!GA18</f>
        <v>0</v>
      </c>
      <c r="GB28" s="97">
        <f>Seniori!GB18</f>
        <v>0</v>
      </c>
      <c r="GC28" s="97">
        <f>Seniori!GC18</f>
        <v>0</v>
      </c>
      <c r="GD28" s="97">
        <f>Seniori!GD18</f>
        <v>0</v>
      </c>
      <c r="GE28" s="97">
        <f>Seniori!GE18</f>
        <v>0</v>
      </c>
      <c r="GF28" s="97">
        <f>Seniori!GF18</f>
        <v>0</v>
      </c>
      <c r="GG28" s="97">
        <f>Seniori!GG18</f>
        <v>0</v>
      </c>
      <c r="GH28" s="97">
        <f>Seniori!GH18</f>
        <v>0</v>
      </c>
      <c r="GI28" s="97">
        <f>Seniori!GI18</f>
        <v>0</v>
      </c>
      <c r="GJ28" s="97">
        <f>Seniori!GJ18</f>
        <v>0</v>
      </c>
      <c r="GK28" s="97">
        <f>Seniori!GK18</f>
        <v>0</v>
      </c>
      <c r="GL28" s="97">
        <f>Seniori!GL18</f>
        <v>0</v>
      </c>
      <c r="GM28" s="97">
        <f>Seniori!GM18</f>
        <v>0</v>
      </c>
      <c r="GN28" s="97">
        <f>Seniori!GN18</f>
        <v>0</v>
      </c>
      <c r="GO28" s="97">
        <f>Seniori!GO18</f>
        <v>0</v>
      </c>
      <c r="GP28" s="97">
        <f>Seniori!GP18</f>
        <v>0</v>
      </c>
      <c r="GQ28" s="97">
        <f>Seniori!GQ18</f>
        <v>0</v>
      </c>
      <c r="GR28" s="97">
        <f>Seniori!GR18</f>
        <v>0</v>
      </c>
      <c r="GS28" s="97">
        <f>Seniori!GS18</f>
        <v>0</v>
      </c>
      <c r="GT28" s="97">
        <f>Seniori!GT18</f>
        <v>0</v>
      </c>
      <c r="GU28" s="97">
        <f>Seniori!GU18</f>
        <v>0</v>
      </c>
      <c r="GV28" s="97">
        <f>Seniori!GV18</f>
        <v>0</v>
      </c>
      <c r="GW28" s="97">
        <f>Seniori!GW18</f>
        <v>0</v>
      </c>
      <c r="GX28" s="97">
        <f>Seniori!GX18</f>
        <v>0</v>
      </c>
      <c r="GY28" s="97">
        <f>Seniori!GY18</f>
        <v>0</v>
      </c>
      <c r="GZ28" s="97">
        <f>Seniori!GZ18</f>
        <v>0</v>
      </c>
      <c r="HA28" s="97">
        <f>Seniori!HA18</f>
        <v>0</v>
      </c>
      <c r="HB28" s="97">
        <f>Seniori!HB18</f>
        <v>0</v>
      </c>
      <c r="HC28" s="97">
        <f>Seniori!HC18</f>
        <v>0</v>
      </c>
      <c r="HD28" s="97">
        <f>Seniori!HD18</f>
        <v>0</v>
      </c>
      <c r="HE28" s="97">
        <f>Seniori!HE18</f>
        <v>0</v>
      </c>
      <c r="HF28" s="97">
        <f>Seniori!HF18</f>
        <v>0</v>
      </c>
      <c r="HG28" s="97">
        <f>Seniori!HG18</f>
        <v>0</v>
      </c>
      <c r="HH28" s="97">
        <f>Seniori!HH18</f>
        <v>0</v>
      </c>
      <c r="HI28" s="97">
        <f>Seniori!HI18</f>
        <v>0</v>
      </c>
      <c r="HJ28" s="97">
        <f>Seniori!HJ18</f>
        <v>0</v>
      </c>
      <c r="HK28" s="97">
        <f>Seniori!HK18</f>
        <v>0</v>
      </c>
      <c r="HL28" s="97">
        <f>Seniori!HL18</f>
        <v>0</v>
      </c>
      <c r="HM28" s="97">
        <f>Seniori!HM18</f>
        <v>0</v>
      </c>
      <c r="HN28" s="97">
        <f>Seniori!HN18</f>
        <v>0</v>
      </c>
      <c r="HO28" s="97">
        <f>Seniori!HO18</f>
        <v>0</v>
      </c>
      <c r="HP28" s="97">
        <f>Seniori!HP18</f>
        <v>0</v>
      </c>
      <c r="HQ28" s="97">
        <f>Seniori!HQ18</f>
        <v>0</v>
      </c>
      <c r="HR28" s="97">
        <f>Seniori!HR18</f>
        <v>0</v>
      </c>
      <c r="HS28" s="97">
        <f>Seniori!HS18</f>
        <v>0</v>
      </c>
      <c r="HT28" s="97">
        <f>Seniori!HT18</f>
        <v>0</v>
      </c>
      <c r="HU28" s="97">
        <f>Seniori!HU18</f>
        <v>0</v>
      </c>
      <c r="HV28" s="97">
        <f>Seniori!HV18</f>
        <v>0</v>
      </c>
      <c r="HW28" s="97">
        <f>Seniori!HW18</f>
        <v>0</v>
      </c>
      <c r="HX28" s="97">
        <f>Seniori!HX18</f>
        <v>0</v>
      </c>
      <c r="HY28" s="97">
        <f>Seniori!HY18</f>
        <v>0</v>
      </c>
      <c r="HZ28" s="97">
        <f>Seniori!HZ18</f>
        <v>0</v>
      </c>
      <c r="IA28" s="97">
        <f>Seniori!IA18</f>
        <v>0</v>
      </c>
      <c r="IB28" s="97">
        <f>Seniori!IB18</f>
        <v>0</v>
      </c>
      <c r="IC28" s="97">
        <f>Seniori!IC18</f>
        <v>0</v>
      </c>
      <c r="ID28" s="97">
        <f>Seniori!ID18</f>
        <v>0</v>
      </c>
      <c r="IE28" s="97">
        <f>Seniori!IE18</f>
        <v>0</v>
      </c>
      <c r="IF28" s="97">
        <f>Seniori!IF18</f>
        <v>0</v>
      </c>
      <c r="IG28" s="97">
        <f>Seniori!IG18</f>
        <v>0</v>
      </c>
      <c r="IH28" s="97">
        <f>Seniori!IH18</f>
        <v>0</v>
      </c>
      <c r="II28" s="97">
        <f>Seniori!II18</f>
        <v>0</v>
      </c>
      <c r="IJ28" s="97">
        <f>Seniori!IJ18</f>
        <v>0</v>
      </c>
      <c r="IK28" s="97">
        <f>Seniori!IK18</f>
        <v>0</v>
      </c>
      <c r="IL28" s="97">
        <f>Seniori!IL18</f>
        <v>0</v>
      </c>
      <c r="IM28" s="97">
        <f>Seniori!IM18</f>
        <v>0</v>
      </c>
      <c r="IN28" s="97">
        <f>Seniori!IN18</f>
        <v>0</v>
      </c>
      <c r="IO28" s="97">
        <f>Seniori!IO18</f>
        <v>0</v>
      </c>
      <c r="IP28" s="97">
        <f>Seniori!IP18</f>
        <v>0</v>
      </c>
      <c r="IQ28" s="97">
        <f>Seniori!IQ18</f>
        <v>0</v>
      </c>
      <c r="IR28" s="97">
        <f>Seniori!IR18</f>
        <v>0</v>
      </c>
      <c r="IS28" s="97">
        <f>Seniori!IS18</f>
        <v>0</v>
      </c>
      <c r="IT28" s="97">
        <f>Seniori!IT18</f>
        <v>0</v>
      </c>
      <c r="IU28" s="97">
        <f>Seniori!IU18</f>
        <v>0</v>
      </c>
      <c r="IV28" s="97">
        <f>Seniori!IV18</f>
        <v>0</v>
      </c>
      <c r="IW28" s="97">
        <f>Seniori!IW18</f>
        <v>0</v>
      </c>
      <c r="IX28" s="97">
        <f>Seniori!IX18</f>
        <v>0</v>
      </c>
      <c r="IY28" s="97">
        <f>Seniori!IY18</f>
        <v>0</v>
      </c>
      <c r="IZ28" s="97">
        <f>Seniori!IZ18</f>
        <v>0</v>
      </c>
      <c r="JA28" s="97">
        <f>Seniori!JA18</f>
        <v>0</v>
      </c>
      <c r="JB28" s="97">
        <f>Seniori!JB18</f>
        <v>0</v>
      </c>
      <c r="JC28" s="97">
        <f>Seniori!JC18</f>
        <v>0</v>
      </c>
      <c r="JD28" s="97">
        <f>Seniori!JD18</f>
        <v>0</v>
      </c>
      <c r="JE28" s="97">
        <f>Seniori!JE18</f>
        <v>0</v>
      </c>
      <c r="JF28" s="97">
        <f>Seniori!JF18</f>
        <v>0</v>
      </c>
      <c r="JG28" s="97">
        <f>Seniori!JG18</f>
        <v>0</v>
      </c>
      <c r="JH28" s="97">
        <f>Seniori!JH18</f>
        <v>0</v>
      </c>
      <c r="JI28" s="97">
        <f>Seniori!JI18</f>
        <v>0</v>
      </c>
      <c r="JJ28" s="97">
        <f>Seniori!JJ18</f>
        <v>0</v>
      </c>
      <c r="JK28" s="97">
        <f>Seniori!JK18</f>
        <v>0</v>
      </c>
      <c r="JL28" s="97">
        <f>Seniori!JL18</f>
        <v>0</v>
      </c>
      <c r="JM28" s="97">
        <f>Seniori!JM18</f>
        <v>0</v>
      </c>
      <c r="JN28" s="97">
        <f>Seniori!JN18</f>
        <v>0</v>
      </c>
      <c r="JO28" s="97">
        <f>Seniori!JO18</f>
        <v>0</v>
      </c>
      <c r="JP28" s="97">
        <f>Seniori!JP18</f>
        <v>0</v>
      </c>
      <c r="JQ28" s="97">
        <f>Seniori!JQ18</f>
        <v>0</v>
      </c>
      <c r="JR28" s="97">
        <f>Seniori!JR18</f>
        <v>0</v>
      </c>
      <c r="JS28" s="97">
        <f>Seniori!JS18</f>
        <v>0</v>
      </c>
      <c r="JT28" s="97">
        <f>Seniori!JT18</f>
        <v>0</v>
      </c>
      <c r="JU28" s="97">
        <f>Seniori!JU18</f>
        <v>0</v>
      </c>
      <c r="JV28" s="97">
        <f>Seniori!JV18</f>
        <v>0</v>
      </c>
      <c r="JW28" s="97">
        <f>Seniori!JW18</f>
        <v>0</v>
      </c>
      <c r="JX28" s="97">
        <f>Seniori!JX18</f>
        <v>0</v>
      </c>
      <c r="JY28" s="97">
        <f>Seniori!JY18</f>
        <v>0</v>
      </c>
      <c r="JZ28" s="97">
        <f>Seniori!JZ18</f>
        <v>0</v>
      </c>
      <c r="KA28" s="97">
        <f>Seniori!KA18</f>
        <v>0</v>
      </c>
      <c r="KB28" s="97">
        <f>Seniori!KB18</f>
        <v>0</v>
      </c>
      <c r="KC28" s="97">
        <f>Seniori!KC18</f>
        <v>0</v>
      </c>
      <c r="KD28" s="97">
        <f>Seniori!KD18</f>
        <v>0</v>
      </c>
      <c r="KE28" s="97">
        <f>Seniori!KE18</f>
        <v>0</v>
      </c>
      <c r="KF28" s="97">
        <f>Seniori!KF18</f>
        <v>0</v>
      </c>
      <c r="KG28" s="97">
        <f>Seniori!KG18</f>
        <v>0</v>
      </c>
      <c r="KH28" s="97">
        <f>Seniori!KH18</f>
        <v>0</v>
      </c>
      <c r="KI28" s="97">
        <f>Seniori!KI18</f>
        <v>0</v>
      </c>
      <c r="KJ28" s="97">
        <f>Seniori!KJ18</f>
        <v>0</v>
      </c>
      <c r="KK28" s="97">
        <f>Seniori!KK18</f>
        <v>0</v>
      </c>
      <c r="KL28" s="97">
        <f>Seniori!KL18</f>
        <v>0</v>
      </c>
      <c r="KM28" s="97">
        <f>Seniori!KM18</f>
        <v>0</v>
      </c>
      <c r="KN28" s="97">
        <f>Seniori!KN18</f>
        <v>0</v>
      </c>
      <c r="KO28" s="97">
        <f>Seniori!KO18</f>
        <v>0</v>
      </c>
      <c r="KP28" s="97">
        <f>Seniori!KP18</f>
        <v>0</v>
      </c>
      <c r="KQ28" s="97">
        <f>Seniori!KQ18</f>
        <v>0</v>
      </c>
      <c r="KR28" s="97">
        <f>Seniori!KR18</f>
        <v>0</v>
      </c>
      <c r="KS28" s="97">
        <f>Seniori!KS18</f>
        <v>0</v>
      </c>
      <c r="KT28" s="97">
        <f>Seniori!KT18</f>
        <v>0</v>
      </c>
      <c r="KU28" s="97">
        <f>Seniori!KU18</f>
        <v>0</v>
      </c>
      <c r="KV28" s="97">
        <f>Seniori!KV18</f>
        <v>0</v>
      </c>
      <c r="KW28" s="97">
        <f>Seniori!KW18</f>
        <v>0</v>
      </c>
      <c r="KX28" s="97">
        <f>Seniori!KX18</f>
        <v>0</v>
      </c>
      <c r="KY28" s="97">
        <f>Seniori!KY18</f>
        <v>0</v>
      </c>
      <c r="KZ28" s="97">
        <f>Seniori!KZ18</f>
        <v>0</v>
      </c>
      <c r="LA28" s="97">
        <f>Seniori!LA18</f>
        <v>0</v>
      </c>
      <c r="LB28" s="97">
        <f>Seniori!LB18</f>
        <v>0</v>
      </c>
      <c r="LC28" s="97">
        <f>Seniori!LC18</f>
        <v>0</v>
      </c>
      <c r="LD28" s="97">
        <f>Seniori!LD18</f>
        <v>0</v>
      </c>
      <c r="LE28" s="97">
        <f>Seniori!LE18</f>
        <v>0</v>
      </c>
      <c r="LF28" s="97">
        <f>Seniori!LF18</f>
        <v>0</v>
      </c>
      <c r="LG28" s="97">
        <f>Seniori!LG18</f>
        <v>0</v>
      </c>
      <c r="LH28" s="97">
        <f>Seniori!LH18</f>
        <v>0</v>
      </c>
      <c r="LI28" s="97">
        <f>Seniori!LI18</f>
        <v>0</v>
      </c>
      <c r="LJ28" s="97">
        <f>Seniori!LJ18</f>
        <v>0</v>
      </c>
      <c r="LK28" s="97">
        <f>Seniori!LK18</f>
        <v>0</v>
      </c>
      <c r="LL28" s="97">
        <f>Seniori!LL18</f>
        <v>0</v>
      </c>
      <c r="LM28" s="97">
        <f>Seniori!LM18</f>
        <v>0</v>
      </c>
      <c r="LN28" s="97">
        <f>Seniori!LN18</f>
        <v>0</v>
      </c>
      <c r="LO28" s="97">
        <f>Seniori!LO18</f>
        <v>0</v>
      </c>
      <c r="LP28" s="97">
        <f>Seniori!LP18</f>
        <v>0</v>
      </c>
      <c r="LQ28" s="97">
        <f>Seniori!LQ18</f>
        <v>0</v>
      </c>
      <c r="LR28" s="97">
        <f>Seniori!LR18</f>
        <v>0</v>
      </c>
      <c r="LS28" s="97">
        <f>Seniori!LS18</f>
        <v>0</v>
      </c>
      <c r="LT28" s="97">
        <f>Seniori!LT18</f>
        <v>0</v>
      </c>
      <c r="LU28" s="97">
        <f>Seniori!LU18</f>
        <v>0</v>
      </c>
      <c r="LV28" s="97">
        <f>Seniori!LV18</f>
        <v>0</v>
      </c>
      <c r="LW28" s="97">
        <f>Seniori!LW18</f>
        <v>0</v>
      </c>
      <c r="LX28" s="97">
        <f>Seniori!LX18</f>
        <v>0</v>
      </c>
      <c r="LY28" s="97">
        <f>Seniori!LY18</f>
        <v>0</v>
      </c>
      <c r="LZ28" s="97">
        <f>Seniori!LZ18</f>
        <v>0</v>
      </c>
      <c r="MA28" s="97">
        <f>Seniori!MA18</f>
        <v>0</v>
      </c>
      <c r="MB28" s="97">
        <f>Seniori!MB18</f>
        <v>0</v>
      </c>
      <c r="MC28" s="97">
        <f>Seniori!MC18</f>
        <v>0</v>
      </c>
      <c r="MD28" s="97">
        <f>Seniori!MD18</f>
        <v>0</v>
      </c>
      <c r="ME28" s="97">
        <f>Seniori!ME18</f>
        <v>0</v>
      </c>
      <c r="MF28" s="97">
        <f>Seniori!MF18</f>
        <v>0</v>
      </c>
      <c r="MG28" s="97">
        <f>Seniori!MG18</f>
        <v>0</v>
      </c>
      <c r="MH28" s="97">
        <f>Seniori!MH18</f>
        <v>0</v>
      </c>
      <c r="MI28" s="97">
        <f>Seniori!MI18</f>
        <v>0</v>
      </c>
      <c r="MJ28" s="97">
        <f>Seniori!MJ18</f>
        <v>0</v>
      </c>
      <c r="MK28" s="97">
        <f>Seniori!MK18</f>
        <v>0</v>
      </c>
      <c r="ML28" s="97">
        <f>Seniori!ML18</f>
        <v>0</v>
      </c>
      <c r="MM28" s="97">
        <f>Seniori!MM18</f>
        <v>0</v>
      </c>
      <c r="MN28" s="97">
        <f>Seniori!MN18</f>
        <v>0</v>
      </c>
      <c r="MO28" s="97">
        <f>Seniori!MO18</f>
        <v>0</v>
      </c>
      <c r="MP28" s="97">
        <f>Seniori!MP18</f>
        <v>0</v>
      </c>
      <c r="MQ28" s="97">
        <f>Seniori!MQ18</f>
        <v>0</v>
      </c>
      <c r="MR28" s="97">
        <f>Seniori!MR18</f>
        <v>0</v>
      </c>
      <c r="MS28" s="97">
        <f>Seniori!MS18</f>
        <v>0</v>
      </c>
      <c r="MT28" s="97">
        <f>Seniori!MT18</f>
        <v>0</v>
      </c>
      <c r="MU28" s="97">
        <f>Seniori!MU18</f>
        <v>0</v>
      </c>
      <c r="MV28" s="97">
        <f>Seniori!MV18</f>
        <v>0</v>
      </c>
      <c r="MW28" s="97">
        <f>Seniori!MW18</f>
        <v>0</v>
      </c>
      <c r="MX28" s="97">
        <f>Seniori!MX18</f>
        <v>0</v>
      </c>
      <c r="MY28" s="97">
        <f>Seniori!MY18</f>
        <v>0</v>
      </c>
      <c r="MZ28" s="97">
        <f>Seniori!MZ18</f>
        <v>0</v>
      </c>
      <c r="NA28" s="97">
        <f>Seniori!NA18</f>
        <v>0</v>
      </c>
      <c r="NB28" s="97">
        <f>Seniori!NB18</f>
        <v>0</v>
      </c>
      <c r="NC28" s="97">
        <f>Seniori!NC18</f>
        <v>0</v>
      </c>
      <c r="ND28" s="97">
        <f>Seniori!ND18</f>
        <v>0</v>
      </c>
      <c r="NE28" s="97">
        <f>Seniori!NE18</f>
        <v>0</v>
      </c>
      <c r="NF28" s="97">
        <f>Seniori!NF18</f>
        <v>0</v>
      </c>
      <c r="NG28" s="97">
        <f>Seniori!NG18</f>
        <v>0</v>
      </c>
      <c r="NH28" s="97">
        <f>Seniori!NH18</f>
        <v>0</v>
      </c>
      <c r="NI28" s="97">
        <f>Seniori!NI18</f>
        <v>0</v>
      </c>
      <c r="NJ28" s="97">
        <f>Seniori!NJ18</f>
        <v>0</v>
      </c>
      <c r="NK28" s="97">
        <f>Seniori!NK18</f>
        <v>0</v>
      </c>
      <c r="NL28" s="97">
        <f>Seniori!NL18</f>
        <v>0</v>
      </c>
      <c r="NM28" s="97">
        <f>Seniori!NM18</f>
        <v>0</v>
      </c>
      <c r="NN28" s="97">
        <f>Seniori!NN18</f>
        <v>0</v>
      </c>
      <c r="NO28" s="97">
        <f>Seniori!NO18</f>
        <v>0</v>
      </c>
      <c r="NP28" s="97">
        <f>Seniori!NP18</f>
        <v>0</v>
      </c>
      <c r="NQ28" s="97">
        <f>Seniori!NQ18</f>
        <v>0</v>
      </c>
      <c r="NR28" s="97">
        <f>Seniori!NR18</f>
        <v>0</v>
      </c>
      <c r="NS28" s="97">
        <f>Seniori!NS18</f>
        <v>0</v>
      </c>
      <c r="NT28" s="97">
        <f>Seniori!NT18</f>
        <v>0</v>
      </c>
      <c r="NU28" s="97">
        <f>Seniori!NU18</f>
        <v>0</v>
      </c>
      <c r="NV28" s="97">
        <f>Seniori!NV18</f>
        <v>0</v>
      </c>
      <c r="NW28" s="97">
        <f>Seniori!NW18</f>
        <v>0</v>
      </c>
      <c r="NX28" s="97">
        <f>Seniori!NX18</f>
        <v>0</v>
      </c>
      <c r="NY28" s="97">
        <f>Seniori!NY18</f>
        <v>0</v>
      </c>
      <c r="NZ28" s="97">
        <f>Seniori!NZ18</f>
        <v>0</v>
      </c>
      <c r="OA28" s="97">
        <f>Seniori!OA18</f>
        <v>0</v>
      </c>
      <c r="OB28" s="97">
        <f>Seniori!OB18</f>
        <v>0</v>
      </c>
      <c r="OC28" s="97">
        <f>Seniori!OC18</f>
        <v>0</v>
      </c>
      <c r="OD28" s="97">
        <f>Seniori!OD18</f>
        <v>0</v>
      </c>
      <c r="OE28" s="97">
        <f>Seniori!OE18</f>
        <v>0</v>
      </c>
      <c r="OF28" s="97">
        <f>Seniori!OF18</f>
        <v>0</v>
      </c>
      <c r="OG28" s="97">
        <f>Seniori!OG18</f>
        <v>0</v>
      </c>
      <c r="OH28" s="97">
        <f>Seniori!OH18</f>
        <v>0</v>
      </c>
      <c r="OI28" s="97">
        <f>Seniori!OI18</f>
        <v>0</v>
      </c>
      <c r="OJ28" s="97">
        <f>Seniori!OJ18</f>
        <v>0</v>
      </c>
      <c r="OK28" s="97">
        <f>Seniori!OK18</f>
        <v>0</v>
      </c>
      <c r="OL28" s="97">
        <f>Seniori!OL18</f>
        <v>0</v>
      </c>
      <c r="OM28" s="97">
        <f>Seniori!OM18</f>
        <v>0</v>
      </c>
      <c r="ON28" s="97">
        <f>Seniori!ON18</f>
        <v>0</v>
      </c>
      <c r="OO28" s="97">
        <f>Seniori!OO18</f>
        <v>0</v>
      </c>
      <c r="OP28" s="97">
        <f>Seniori!OP18</f>
        <v>0</v>
      </c>
      <c r="OQ28" s="97">
        <f>Seniori!OQ18</f>
        <v>0</v>
      </c>
      <c r="OR28" s="97">
        <f>Seniori!OR18</f>
        <v>0</v>
      </c>
      <c r="OS28" s="97">
        <f>Seniori!OS18</f>
        <v>0</v>
      </c>
      <c r="OT28" s="97">
        <f>Seniori!OT18</f>
        <v>0</v>
      </c>
      <c r="OU28" s="97">
        <f>Seniori!OU18</f>
        <v>0</v>
      </c>
      <c r="OV28" s="97">
        <f>Seniori!OV18</f>
        <v>0</v>
      </c>
      <c r="OW28" s="97">
        <f>Seniori!OW18</f>
        <v>0</v>
      </c>
      <c r="OX28" s="97">
        <f>Seniori!OX18</f>
        <v>0</v>
      </c>
      <c r="OY28" s="97">
        <f>Seniori!OY18</f>
        <v>0</v>
      </c>
      <c r="OZ28" s="97">
        <f>Seniori!OZ18</f>
        <v>0</v>
      </c>
      <c r="PA28" s="97">
        <f>Seniori!PA18</f>
        <v>0</v>
      </c>
      <c r="PB28" s="97">
        <f>Seniori!PB18</f>
        <v>0</v>
      </c>
      <c r="PC28" s="97">
        <f>Seniori!PC18</f>
        <v>0</v>
      </c>
      <c r="PD28" s="97">
        <f>Seniori!PD18</f>
        <v>0</v>
      </c>
      <c r="PE28" s="97">
        <f>Seniori!PE18</f>
        <v>0</v>
      </c>
      <c r="PF28" s="97">
        <f>Seniori!PF18</f>
        <v>0</v>
      </c>
      <c r="PG28" s="97">
        <f>Seniori!PG18</f>
        <v>0</v>
      </c>
      <c r="PH28" s="97">
        <f>Seniori!PH18</f>
        <v>0</v>
      </c>
      <c r="PI28" s="97">
        <f>Seniori!PI18</f>
        <v>0</v>
      </c>
      <c r="PJ28" s="97">
        <f>Seniori!PJ18</f>
        <v>0</v>
      </c>
      <c r="PK28" s="97">
        <f>Seniori!PK18</f>
        <v>0</v>
      </c>
      <c r="PL28" s="97">
        <f>Seniori!PL18</f>
        <v>0</v>
      </c>
      <c r="PM28" s="97">
        <f>Seniori!PM18</f>
        <v>0</v>
      </c>
      <c r="PN28" s="97">
        <f>Seniori!PN18</f>
        <v>0</v>
      </c>
      <c r="PO28" s="97">
        <f>Seniori!PO18</f>
        <v>0</v>
      </c>
      <c r="PP28" s="97">
        <f>Seniori!PP18</f>
        <v>0</v>
      </c>
      <c r="PQ28" s="97">
        <f>Seniori!PQ18</f>
        <v>0</v>
      </c>
      <c r="PR28" s="97">
        <f>Seniori!PR18</f>
        <v>0</v>
      </c>
      <c r="PS28" s="97">
        <f>Seniori!PS18</f>
        <v>0</v>
      </c>
      <c r="PT28" s="97">
        <f>Seniori!PT18</f>
        <v>0</v>
      </c>
      <c r="PU28" s="97">
        <f>Seniori!PU18</f>
        <v>0</v>
      </c>
      <c r="PV28" s="97">
        <f>Seniori!PV18</f>
        <v>0</v>
      </c>
      <c r="PW28" s="97">
        <f>Seniori!PW18</f>
        <v>0</v>
      </c>
      <c r="PX28" s="97">
        <f>Seniori!PX18</f>
        <v>0</v>
      </c>
      <c r="PY28" s="97">
        <f>Seniori!PY18</f>
        <v>0</v>
      </c>
      <c r="PZ28" s="97">
        <f>Seniori!PZ18</f>
        <v>0</v>
      </c>
      <c r="QA28" s="97">
        <f>Seniori!QA18</f>
        <v>0</v>
      </c>
      <c r="QB28" s="97">
        <f>Seniori!QB18</f>
        <v>0</v>
      </c>
      <c r="QC28" s="97">
        <f>Seniori!QC18</f>
        <v>0</v>
      </c>
      <c r="QD28" s="97">
        <f>Seniori!QD18</f>
        <v>0</v>
      </c>
      <c r="QE28" s="97">
        <f>Seniori!QE18</f>
        <v>0</v>
      </c>
      <c r="QF28" s="97">
        <f>Seniori!QF18</f>
        <v>0</v>
      </c>
      <c r="QG28" s="97">
        <f>Seniori!QG18</f>
        <v>0</v>
      </c>
      <c r="QH28" s="97">
        <f>Seniori!QH18</f>
        <v>0</v>
      </c>
      <c r="QI28" s="97">
        <f>Seniori!QI18</f>
        <v>0</v>
      </c>
      <c r="QJ28" s="97">
        <f>Seniori!QJ18</f>
        <v>0</v>
      </c>
      <c r="QK28" s="97">
        <f>Seniori!QK18</f>
        <v>0</v>
      </c>
      <c r="QL28" s="97">
        <f>Seniori!QL18</f>
        <v>0</v>
      </c>
      <c r="QM28" s="97">
        <f>Seniori!QM18</f>
        <v>0</v>
      </c>
      <c r="QN28" s="97">
        <f>Seniori!QN18</f>
        <v>0</v>
      </c>
      <c r="QO28" s="97">
        <f>Seniori!QO18</f>
        <v>0</v>
      </c>
      <c r="QP28" s="97">
        <f>Seniori!QP18</f>
        <v>0</v>
      </c>
      <c r="QQ28" s="97">
        <f>Seniori!QQ18</f>
        <v>0</v>
      </c>
      <c r="QR28" s="97">
        <f>Seniori!QR18</f>
        <v>0</v>
      </c>
      <c r="QS28" s="97">
        <f>Seniori!QS18</f>
        <v>0</v>
      </c>
      <c r="QT28" s="97">
        <f>Seniori!QT18</f>
        <v>0</v>
      </c>
      <c r="QU28" s="97">
        <f>Seniori!QU18</f>
        <v>0</v>
      </c>
      <c r="QV28" s="97">
        <f>Seniori!QV18</f>
        <v>0</v>
      </c>
      <c r="QW28" s="97">
        <f>Seniori!QW18</f>
        <v>0</v>
      </c>
      <c r="QX28" s="97">
        <f>Seniori!QX18</f>
        <v>0</v>
      </c>
      <c r="QY28" s="97">
        <f>Seniori!QY18</f>
        <v>0</v>
      </c>
      <c r="QZ28" s="97">
        <f>Seniori!QZ18</f>
        <v>0</v>
      </c>
      <c r="RA28" s="97">
        <f>Seniori!RA18</f>
        <v>0</v>
      </c>
      <c r="RB28" s="97">
        <f>Seniori!RB18</f>
        <v>0</v>
      </c>
      <c r="RC28" s="97">
        <f>Seniori!RC18</f>
        <v>0</v>
      </c>
      <c r="RD28" s="97">
        <f>Seniori!RD18</f>
        <v>0</v>
      </c>
      <c r="RE28" s="97">
        <f>Seniori!RE18</f>
        <v>0</v>
      </c>
      <c r="RF28" s="97">
        <f>Seniori!RF18</f>
        <v>0</v>
      </c>
      <c r="RG28" s="97">
        <f>Seniori!RG18</f>
        <v>0</v>
      </c>
      <c r="RH28" s="97">
        <f>Seniori!RH18</f>
        <v>0</v>
      </c>
      <c r="RI28" s="97">
        <f>Seniori!RI18</f>
        <v>0</v>
      </c>
      <c r="RJ28" s="97">
        <f>Seniori!RJ18</f>
        <v>0</v>
      </c>
      <c r="RK28" s="97">
        <f>Seniori!RK18</f>
        <v>0</v>
      </c>
      <c r="RL28" s="97">
        <f>Seniori!RL18</f>
        <v>0</v>
      </c>
      <c r="RM28" s="97">
        <f>Seniori!RM18</f>
        <v>0</v>
      </c>
      <c r="RN28" s="97">
        <f>Seniori!RN18</f>
        <v>0</v>
      </c>
      <c r="RO28" s="97">
        <f>Seniori!RO18</f>
        <v>0</v>
      </c>
      <c r="RP28" s="97">
        <f>Seniori!RP18</f>
        <v>0</v>
      </c>
      <c r="RQ28" s="97">
        <f>Seniori!RQ18</f>
        <v>0</v>
      </c>
      <c r="RR28" s="97">
        <f>Seniori!RR18</f>
        <v>0</v>
      </c>
      <c r="RS28" s="97">
        <f>Seniori!RS18</f>
        <v>0</v>
      </c>
      <c r="RT28" s="97">
        <f>Seniori!RT18</f>
        <v>0</v>
      </c>
      <c r="RU28" s="97">
        <f>Seniori!RU18</f>
        <v>0</v>
      </c>
      <c r="RV28" s="97">
        <f>Seniori!RV18</f>
        <v>0</v>
      </c>
      <c r="RW28" s="97">
        <f>Seniori!RW18</f>
        <v>0</v>
      </c>
      <c r="RX28" s="97">
        <f>Seniori!RX18</f>
        <v>0</v>
      </c>
      <c r="RY28" s="97">
        <f>Seniori!RY18</f>
        <v>0</v>
      </c>
      <c r="RZ28" s="97">
        <f>Seniori!RZ18</f>
        <v>0</v>
      </c>
      <c r="SA28" s="97">
        <f>Seniori!SA18</f>
        <v>0</v>
      </c>
      <c r="SB28" s="97">
        <f>Seniori!SB18</f>
        <v>0</v>
      </c>
      <c r="SC28" s="97">
        <f>Seniori!SC18</f>
        <v>0</v>
      </c>
      <c r="SD28" s="97">
        <f>Seniori!SD18</f>
        <v>0</v>
      </c>
      <c r="SE28" s="97">
        <f>Seniori!SE18</f>
        <v>0</v>
      </c>
      <c r="SF28" s="97">
        <f>Seniori!SF18</f>
        <v>0</v>
      </c>
      <c r="SG28" s="97">
        <f>Seniori!SG18</f>
        <v>0</v>
      </c>
      <c r="SH28" s="97">
        <f>Seniori!SH18</f>
        <v>0</v>
      </c>
      <c r="SI28" s="97">
        <f>Seniori!SI18</f>
        <v>0</v>
      </c>
      <c r="SJ28" s="97">
        <f>Seniori!SJ18</f>
        <v>0</v>
      </c>
      <c r="SK28" s="97">
        <f>Seniori!SK18</f>
        <v>0</v>
      </c>
      <c r="SL28" s="97">
        <f>Seniori!SL18</f>
        <v>0</v>
      </c>
      <c r="SM28" s="97">
        <f>Seniori!SM18</f>
        <v>0</v>
      </c>
      <c r="SN28" s="97">
        <f>Seniori!SN18</f>
        <v>0</v>
      </c>
      <c r="SO28" s="97">
        <f>Seniori!SO18</f>
        <v>0</v>
      </c>
      <c r="SP28" s="97">
        <f>Seniori!SP18</f>
        <v>0</v>
      </c>
      <c r="SQ28" s="97">
        <f>Seniori!SQ18</f>
        <v>0</v>
      </c>
      <c r="SR28" s="97">
        <f>Seniori!SR18</f>
        <v>0</v>
      </c>
      <c r="SS28" s="97">
        <f>Seniori!SS18</f>
        <v>0</v>
      </c>
      <c r="ST28" s="97">
        <f>Seniori!ST18</f>
        <v>0</v>
      </c>
      <c r="SU28" s="97">
        <f>Seniori!SU18</f>
        <v>0</v>
      </c>
      <c r="SV28" s="97">
        <f>Seniori!SV18</f>
        <v>0</v>
      </c>
      <c r="SW28" s="97">
        <f>Seniori!SW18</f>
        <v>0</v>
      </c>
      <c r="SX28" s="97">
        <f>Seniori!SX18</f>
        <v>0</v>
      </c>
      <c r="SY28" s="97">
        <f>Seniori!SY18</f>
        <v>0</v>
      </c>
      <c r="SZ28" s="97">
        <f>Seniori!SZ18</f>
        <v>0</v>
      </c>
      <c r="TA28" s="97">
        <f>Seniori!TA18</f>
        <v>0</v>
      </c>
      <c r="TB28" s="97">
        <f>Seniori!TB18</f>
        <v>0</v>
      </c>
    </row>
    <row r="29" spans="1:522" s="1" customFormat="1" ht="18" customHeight="1" x14ac:dyDescent="0.2">
      <c r="A29" s="12">
        <v>16</v>
      </c>
      <c r="B29" s="11" t="s">
        <v>175</v>
      </c>
      <c r="C29" s="1">
        <v>12310</v>
      </c>
      <c r="D29" s="1">
        <v>2019</v>
      </c>
      <c r="E29" s="4" t="s">
        <v>285</v>
      </c>
      <c r="F29" s="1">
        <v>9800</v>
      </c>
      <c r="G29" s="9" t="s">
        <v>101</v>
      </c>
      <c r="H29" s="4" t="s">
        <v>19</v>
      </c>
      <c r="I29" s="1">
        <f t="shared" ref="I29:I30" si="3">SUM(K29:TB29)</f>
        <v>0</v>
      </c>
      <c r="J29" s="12">
        <f>Tabuľka3[[#This Row],[Stĺpec9]]+I30</f>
        <v>9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" customFormat="1" ht="18" customHeight="1" x14ac:dyDescent="0.2">
      <c r="A30" s="12"/>
      <c r="B30" s="11"/>
      <c r="E30" s="4" t="s">
        <v>84</v>
      </c>
      <c r="F30" s="1">
        <v>8604</v>
      </c>
      <c r="G30" s="9" t="s">
        <v>101</v>
      </c>
      <c r="H30" s="4"/>
      <c r="I30" s="1">
        <f t="shared" si="3"/>
        <v>9</v>
      </c>
      <c r="J30" s="12"/>
      <c r="K30" s="97"/>
      <c r="L30" s="102" t="s">
        <v>523</v>
      </c>
      <c r="M30" s="97"/>
      <c r="N30" s="97"/>
      <c r="O30" s="97"/>
      <c r="P30" s="97"/>
      <c r="Q30" s="97"/>
      <c r="R30" s="97"/>
      <c r="S30" s="97"/>
      <c r="T30" s="97">
        <v>2</v>
      </c>
      <c r="U30" s="97"/>
      <c r="V30" s="97"/>
      <c r="W30" s="97"/>
      <c r="X30" s="97"/>
      <c r="Y30" s="97"/>
      <c r="Z30" s="97"/>
      <c r="AA30" s="97">
        <v>3</v>
      </c>
      <c r="AB30" s="97"/>
      <c r="AC30" s="97"/>
      <c r="AD30" s="97">
        <v>1</v>
      </c>
      <c r="AE30" s="97"/>
      <c r="AF30" s="97"/>
      <c r="AG30" s="97"/>
      <c r="AH30" s="97"/>
      <c r="AI30" s="97">
        <v>1</v>
      </c>
      <c r="AJ30" s="97"/>
      <c r="AK30" s="97"/>
      <c r="AL30" s="97">
        <f>1+1</f>
        <v>2</v>
      </c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" customFormat="1" ht="18" customHeight="1" x14ac:dyDescent="0.2">
      <c r="A31" s="12">
        <v>17</v>
      </c>
      <c r="B31" s="11" t="s">
        <v>548</v>
      </c>
      <c r="C31" s="1">
        <v>13180</v>
      </c>
      <c r="D31" s="1">
        <v>2021</v>
      </c>
      <c r="E31" s="4" t="s">
        <v>183</v>
      </c>
      <c r="F31" s="9">
        <v>4589</v>
      </c>
      <c r="G31" s="9" t="s">
        <v>98</v>
      </c>
      <c r="H31" s="4" t="s">
        <v>19</v>
      </c>
      <c r="I31" s="1">
        <f t="shared" ref="I31:I54" si="4">SUM(K31:TB31)</f>
        <v>8</v>
      </c>
      <c r="J31" s="12">
        <f>Tabuľka3[[#This Row],[Stĺpec9]]</f>
        <v>8</v>
      </c>
      <c r="K31" s="97">
        <f>Seniori!K20</f>
        <v>0</v>
      </c>
      <c r="L31" s="97">
        <f>Seniori!L20</f>
        <v>0</v>
      </c>
      <c r="M31" s="97">
        <f>Seniori!M20</f>
        <v>0</v>
      </c>
      <c r="N31" s="97">
        <f>Seniori!N20</f>
        <v>0</v>
      </c>
      <c r="O31" s="97">
        <f>Seniori!O20</f>
        <v>0</v>
      </c>
      <c r="P31" s="97">
        <f>Seniori!P20</f>
        <v>0</v>
      </c>
      <c r="Q31" s="97">
        <f>Seniori!Q20</f>
        <v>0</v>
      </c>
      <c r="R31" s="97">
        <f>Seniori!R20</f>
        <v>0</v>
      </c>
      <c r="S31" s="97">
        <f>Seniori!S20</f>
        <v>0</v>
      </c>
      <c r="T31" s="97">
        <f>Seniori!T20</f>
        <v>0</v>
      </c>
      <c r="U31" s="97">
        <f>Seniori!U20</f>
        <v>0</v>
      </c>
      <c r="V31" s="97">
        <f>Seniori!V20</f>
        <v>0</v>
      </c>
      <c r="W31" s="97">
        <f>Seniori!W20</f>
        <v>0</v>
      </c>
      <c r="X31" s="97">
        <f>Seniori!X20</f>
        <v>0</v>
      </c>
      <c r="Y31" s="97">
        <f>Seniori!Y20</f>
        <v>0</v>
      </c>
      <c r="Z31" s="97">
        <f>Seniori!Z20</f>
        <v>0</v>
      </c>
      <c r="AA31" s="97">
        <f>Seniori!AA20</f>
        <v>0</v>
      </c>
      <c r="AB31" s="97">
        <f>Seniori!AB20</f>
        <v>0</v>
      </c>
      <c r="AC31" s="97">
        <f>Seniori!AC20</f>
        <v>0</v>
      </c>
      <c r="AD31" s="97">
        <f>Seniori!AD20</f>
        <v>0</v>
      </c>
      <c r="AE31" s="97">
        <f>Seniori!AE20</f>
        <v>0</v>
      </c>
      <c r="AF31" s="97">
        <f>Seniori!AF20</f>
        <v>0</v>
      </c>
      <c r="AG31" s="97">
        <f>Seniori!AG20</f>
        <v>0</v>
      </c>
      <c r="AH31" s="97">
        <f>Seniori!AH20</f>
        <v>0</v>
      </c>
      <c r="AI31" s="97">
        <f>Seniori!AI20</f>
        <v>0</v>
      </c>
      <c r="AJ31" s="97">
        <f>Seniori!AJ20</f>
        <v>0</v>
      </c>
      <c r="AK31" s="97">
        <f>Seniori!AK20</f>
        <v>0</v>
      </c>
      <c r="AL31" s="97">
        <f>Seniori!AL20</f>
        <v>0</v>
      </c>
      <c r="AM31" s="97">
        <f>Seniori!AM20</f>
        <v>0</v>
      </c>
      <c r="AN31" s="97">
        <f>Seniori!AN20</f>
        <v>0</v>
      </c>
      <c r="AO31" s="97">
        <f>Seniori!AO20</f>
        <v>0</v>
      </c>
      <c r="AP31" s="97">
        <f>Seniori!AP20</f>
        <v>0</v>
      </c>
      <c r="AQ31" s="97">
        <f>Seniori!AQ20</f>
        <v>0</v>
      </c>
      <c r="AR31" s="97">
        <f>Seniori!AR20</f>
        <v>0</v>
      </c>
      <c r="AS31" s="97">
        <f>Seniori!AS20</f>
        <v>0</v>
      </c>
      <c r="AT31" s="97">
        <f>Seniori!AT20</f>
        <v>0</v>
      </c>
      <c r="AU31" s="97">
        <f>Seniori!AU20</f>
        <v>0</v>
      </c>
      <c r="AV31" s="97">
        <f>Seniori!AV20</f>
        <v>4</v>
      </c>
      <c r="AW31" s="97">
        <f>Seniori!AW20</f>
        <v>0</v>
      </c>
      <c r="AX31" s="97">
        <f>Seniori!AX20</f>
        <v>1</v>
      </c>
      <c r="AY31" s="97">
        <f>Seniori!AY20</f>
        <v>0</v>
      </c>
      <c r="AZ31" s="97">
        <f>Seniori!AZ20</f>
        <v>0</v>
      </c>
      <c r="BA31" s="97">
        <f>Seniori!BA20</f>
        <v>3</v>
      </c>
      <c r="BB31" s="97">
        <f>Seniori!BB20</f>
        <v>0</v>
      </c>
      <c r="BC31" s="97">
        <f>Seniori!BC20</f>
        <v>0</v>
      </c>
      <c r="BD31" s="97">
        <f>Seniori!BD20</f>
        <v>0</v>
      </c>
      <c r="BE31" s="97">
        <f>Seniori!BE20</f>
        <v>0</v>
      </c>
      <c r="BF31" s="97">
        <f>Seniori!BF20</f>
        <v>0</v>
      </c>
      <c r="BG31" s="97">
        <f>Seniori!BG20</f>
        <v>0</v>
      </c>
      <c r="BH31" s="97">
        <f>Seniori!BH20</f>
        <v>0</v>
      </c>
      <c r="BI31" s="97">
        <f>Seniori!BI20</f>
        <v>0</v>
      </c>
      <c r="BJ31" s="97">
        <f>Seniori!BJ20</f>
        <v>0</v>
      </c>
      <c r="BK31" s="97">
        <f>Seniori!BK20</f>
        <v>0</v>
      </c>
      <c r="BL31" s="97">
        <f>Seniori!BL20</f>
        <v>0</v>
      </c>
      <c r="BM31" s="97">
        <f>Seniori!BM20</f>
        <v>0</v>
      </c>
      <c r="BN31" s="97">
        <f>Seniori!BN20</f>
        <v>0</v>
      </c>
      <c r="BO31" s="97">
        <f>Seniori!BO20</f>
        <v>0</v>
      </c>
      <c r="BP31" s="97">
        <f>Seniori!BP20</f>
        <v>0</v>
      </c>
      <c r="BQ31" s="97">
        <f>Seniori!BQ20</f>
        <v>0</v>
      </c>
      <c r="BR31" s="97">
        <f>Seniori!BR20</f>
        <v>0</v>
      </c>
      <c r="BS31" s="97">
        <f>Seniori!BS20</f>
        <v>0</v>
      </c>
      <c r="BT31" s="97">
        <f>Seniori!BT20</f>
        <v>0</v>
      </c>
      <c r="BU31" s="97">
        <f>Seniori!BU20</f>
        <v>0</v>
      </c>
      <c r="BV31" s="97">
        <f>Seniori!BV20</f>
        <v>0</v>
      </c>
      <c r="BW31" s="97">
        <f>Seniori!BW20</f>
        <v>0</v>
      </c>
      <c r="BX31" s="97">
        <f>Seniori!BX20</f>
        <v>0</v>
      </c>
      <c r="BY31" s="97">
        <f>Seniori!BY20</f>
        <v>0</v>
      </c>
      <c r="BZ31" s="97">
        <f>Seniori!BZ20</f>
        <v>0</v>
      </c>
      <c r="CA31" s="97">
        <f>Seniori!CA20</f>
        <v>0</v>
      </c>
      <c r="CB31" s="97">
        <f>Seniori!CB20</f>
        <v>0</v>
      </c>
      <c r="CC31" s="97">
        <f>Seniori!CC20</f>
        <v>0</v>
      </c>
      <c r="CD31" s="97">
        <f>Seniori!CD20</f>
        <v>0</v>
      </c>
      <c r="CE31" s="97">
        <f>Seniori!CE20</f>
        <v>0</v>
      </c>
      <c r="CF31" s="97">
        <f>Seniori!CF20</f>
        <v>0</v>
      </c>
      <c r="CG31" s="97">
        <f>Seniori!CG20</f>
        <v>0</v>
      </c>
      <c r="CH31" s="97">
        <f>Seniori!CH20</f>
        <v>0</v>
      </c>
      <c r="CI31" s="97">
        <f>Seniori!CI20</f>
        <v>0</v>
      </c>
      <c r="CJ31" s="97">
        <f>Seniori!CJ20</f>
        <v>0</v>
      </c>
      <c r="CK31" s="97">
        <f>Seniori!CK20</f>
        <v>0</v>
      </c>
      <c r="CL31" s="97">
        <f>Seniori!CL20</f>
        <v>0</v>
      </c>
      <c r="CM31" s="97">
        <f>Seniori!CM20</f>
        <v>0</v>
      </c>
      <c r="CN31" s="97">
        <f>Seniori!CN20</f>
        <v>0</v>
      </c>
      <c r="CO31" s="97">
        <f>Seniori!CO20</f>
        <v>0</v>
      </c>
      <c r="CP31" s="97">
        <f>Seniori!CP20</f>
        <v>0</v>
      </c>
      <c r="CQ31" s="97">
        <f>Seniori!CQ20</f>
        <v>0</v>
      </c>
      <c r="CR31" s="97">
        <f>Seniori!CR20</f>
        <v>0</v>
      </c>
      <c r="CS31" s="97">
        <f>Seniori!CS20</f>
        <v>0</v>
      </c>
      <c r="CT31" s="97">
        <f>Seniori!CT20</f>
        <v>0</v>
      </c>
      <c r="CU31" s="97">
        <f>Seniori!CU20</f>
        <v>0</v>
      </c>
      <c r="CV31" s="97">
        <f>Seniori!CV20</f>
        <v>0</v>
      </c>
      <c r="CW31" s="97">
        <f>Seniori!CW20</f>
        <v>0</v>
      </c>
      <c r="CX31" s="97">
        <f>Seniori!CX20</f>
        <v>0</v>
      </c>
      <c r="CY31" s="97">
        <f>Seniori!CY20</f>
        <v>0</v>
      </c>
      <c r="CZ31" s="97">
        <f>Seniori!CZ20</f>
        <v>0</v>
      </c>
      <c r="DA31" s="97">
        <f>Seniori!DA20</f>
        <v>0</v>
      </c>
      <c r="DB31" s="97">
        <f>Seniori!DB20</f>
        <v>0</v>
      </c>
      <c r="DC31" s="97">
        <f>Seniori!DC20</f>
        <v>0</v>
      </c>
      <c r="DD31" s="97">
        <f>Seniori!DD20</f>
        <v>0</v>
      </c>
      <c r="DE31" s="97">
        <f>Seniori!DE20</f>
        <v>0</v>
      </c>
      <c r="DF31" s="97">
        <f>Seniori!DF20</f>
        <v>0</v>
      </c>
      <c r="DG31" s="97">
        <f>Seniori!DG20</f>
        <v>0</v>
      </c>
      <c r="DH31" s="97">
        <f>Seniori!DH20</f>
        <v>0</v>
      </c>
      <c r="DI31" s="97">
        <f>Seniori!DI20</f>
        <v>0</v>
      </c>
      <c r="DJ31" s="97">
        <f>Seniori!DJ20</f>
        <v>0</v>
      </c>
      <c r="DK31" s="97">
        <f>Seniori!DK20</f>
        <v>0</v>
      </c>
      <c r="DL31" s="97">
        <f>Seniori!DL20</f>
        <v>0</v>
      </c>
      <c r="DM31" s="97">
        <f>Seniori!DM20</f>
        <v>0</v>
      </c>
      <c r="DN31" s="97">
        <f>Seniori!DN20</f>
        <v>0</v>
      </c>
      <c r="DO31" s="97">
        <f>Seniori!DO20</f>
        <v>0</v>
      </c>
      <c r="DP31" s="97">
        <f>Seniori!DP20</f>
        <v>0</v>
      </c>
      <c r="DQ31" s="97">
        <f>Seniori!DQ20</f>
        <v>0</v>
      </c>
      <c r="DR31" s="97">
        <f>Seniori!DR20</f>
        <v>0</v>
      </c>
      <c r="DS31" s="97">
        <f>Seniori!DS20</f>
        <v>0</v>
      </c>
      <c r="DT31" s="97">
        <f>Seniori!DT20</f>
        <v>0</v>
      </c>
      <c r="DU31" s="97">
        <f>Seniori!DU20</f>
        <v>0</v>
      </c>
      <c r="DV31" s="97">
        <f>Seniori!DV20</f>
        <v>0</v>
      </c>
      <c r="DW31" s="97">
        <f>Seniori!DW20</f>
        <v>0</v>
      </c>
      <c r="DX31" s="97">
        <f>Seniori!DX20</f>
        <v>0</v>
      </c>
      <c r="DY31" s="97">
        <f>Seniori!DY20</f>
        <v>0</v>
      </c>
      <c r="DZ31" s="97">
        <f>Seniori!DZ20</f>
        <v>0</v>
      </c>
      <c r="EA31" s="97">
        <f>Seniori!EA20</f>
        <v>0</v>
      </c>
      <c r="EB31" s="97">
        <f>Seniori!EB20</f>
        <v>0</v>
      </c>
      <c r="EC31" s="97">
        <f>Seniori!EC20</f>
        <v>0</v>
      </c>
      <c r="ED31" s="97">
        <f>Seniori!ED20</f>
        <v>0</v>
      </c>
      <c r="EE31" s="97">
        <f>Seniori!EE20</f>
        <v>0</v>
      </c>
      <c r="EF31" s="97">
        <f>Seniori!EF20</f>
        <v>0</v>
      </c>
      <c r="EG31" s="97">
        <f>Seniori!EG20</f>
        <v>0</v>
      </c>
      <c r="EH31" s="97">
        <f>Seniori!EH20</f>
        <v>0</v>
      </c>
      <c r="EI31" s="97">
        <f>Seniori!EI20</f>
        <v>0</v>
      </c>
      <c r="EJ31" s="97">
        <f>Seniori!EJ20</f>
        <v>0</v>
      </c>
      <c r="EK31" s="97">
        <f>Seniori!EK20</f>
        <v>0</v>
      </c>
      <c r="EL31" s="97">
        <f>Seniori!EL20</f>
        <v>0</v>
      </c>
      <c r="EM31" s="97">
        <f>Seniori!EM20</f>
        <v>0</v>
      </c>
      <c r="EN31" s="97">
        <f>Seniori!EN20</f>
        <v>0</v>
      </c>
      <c r="EO31" s="97">
        <f>Seniori!EO20</f>
        <v>0</v>
      </c>
      <c r="EP31" s="97">
        <f>Seniori!EP20</f>
        <v>0</v>
      </c>
      <c r="EQ31" s="97">
        <f>Seniori!EQ20</f>
        <v>0</v>
      </c>
      <c r="ER31" s="97">
        <f>Seniori!ER20</f>
        <v>0</v>
      </c>
      <c r="ES31" s="97">
        <f>Seniori!ES20</f>
        <v>0</v>
      </c>
      <c r="ET31" s="97">
        <f>Seniori!ET20</f>
        <v>0</v>
      </c>
      <c r="EU31" s="97">
        <f>Seniori!EU20</f>
        <v>0</v>
      </c>
      <c r="EV31" s="97">
        <f>Seniori!EV20</f>
        <v>0</v>
      </c>
      <c r="EW31" s="97">
        <f>Seniori!EW20</f>
        <v>0</v>
      </c>
      <c r="EX31" s="97">
        <f>Seniori!EX20</f>
        <v>0</v>
      </c>
      <c r="EY31" s="97">
        <f>Seniori!EY20</f>
        <v>0</v>
      </c>
      <c r="EZ31" s="97">
        <f>Seniori!EZ20</f>
        <v>0</v>
      </c>
      <c r="FA31" s="97">
        <f>Seniori!FA20</f>
        <v>0</v>
      </c>
      <c r="FB31" s="97">
        <f>Seniori!FB20</f>
        <v>0</v>
      </c>
      <c r="FC31" s="97">
        <f>Seniori!FC20</f>
        <v>0</v>
      </c>
      <c r="FD31" s="97">
        <f>Seniori!FD20</f>
        <v>0</v>
      </c>
      <c r="FE31" s="97">
        <f>Seniori!FE20</f>
        <v>0</v>
      </c>
      <c r="FF31" s="97">
        <f>Seniori!FF20</f>
        <v>0</v>
      </c>
      <c r="FG31" s="97">
        <f>Seniori!FG20</f>
        <v>0</v>
      </c>
      <c r="FH31" s="97">
        <f>Seniori!FH20</f>
        <v>0</v>
      </c>
      <c r="FI31" s="97">
        <f>Seniori!FI20</f>
        <v>0</v>
      </c>
      <c r="FJ31" s="97">
        <f>Seniori!FJ20</f>
        <v>0</v>
      </c>
      <c r="FK31" s="97">
        <f>Seniori!FK20</f>
        <v>0</v>
      </c>
      <c r="FL31" s="97">
        <f>Seniori!FL20</f>
        <v>0</v>
      </c>
      <c r="FM31" s="97">
        <f>Seniori!FM20</f>
        <v>0</v>
      </c>
      <c r="FN31" s="97">
        <f>Seniori!FN20</f>
        <v>0</v>
      </c>
      <c r="FO31" s="97">
        <f>Seniori!FO20</f>
        <v>0</v>
      </c>
      <c r="FP31" s="97">
        <f>Seniori!FP20</f>
        <v>0</v>
      </c>
      <c r="FQ31" s="97">
        <f>Seniori!FQ20</f>
        <v>0</v>
      </c>
      <c r="FR31" s="97">
        <f>Seniori!FR20</f>
        <v>0</v>
      </c>
      <c r="FS31" s="97">
        <f>Seniori!FS20</f>
        <v>0</v>
      </c>
      <c r="FT31" s="97">
        <f>Seniori!FT20</f>
        <v>0</v>
      </c>
      <c r="FU31" s="97">
        <f>Seniori!FU20</f>
        <v>0</v>
      </c>
      <c r="FV31" s="97">
        <f>Seniori!FV20</f>
        <v>0</v>
      </c>
      <c r="FW31" s="97">
        <f>Seniori!FW20</f>
        <v>0</v>
      </c>
      <c r="FX31" s="97">
        <f>Seniori!FX20</f>
        <v>0</v>
      </c>
      <c r="FY31" s="97">
        <f>Seniori!FY20</f>
        <v>0</v>
      </c>
      <c r="FZ31" s="97">
        <f>Seniori!FZ20</f>
        <v>0</v>
      </c>
      <c r="GA31" s="97">
        <f>Seniori!GA20</f>
        <v>0</v>
      </c>
      <c r="GB31" s="97">
        <f>Seniori!GB20</f>
        <v>0</v>
      </c>
      <c r="GC31" s="97">
        <f>Seniori!GC20</f>
        <v>0</v>
      </c>
      <c r="GD31" s="97">
        <f>Seniori!GD20</f>
        <v>0</v>
      </c>
      <c r="GE31" s="97">
        <f>Seniori!GE20</f>
        <v>0</v>
      </c>
      <c r="GF31" s="97">
        <f>Seniori!GF20</f>
        <v>0</v>
      </c>
      <c r="GG31" s="97">
        <f>Seniori!GG20</f>
        <v>0</v>
      </c>
      <c r="GH31" s="97">
        <f>Seniori!GH20</f>
        <v>0</v>
      </c>
      <c r="GI31" s="97">
        <f>Seniori!GI20</f>
        <v>0</v>
      </c>
      <c r="GJ31" s="97">
        <f>Seniori!GJ20</f>
        <v>0</v>
      </c>
      <c r="GK31" s="97">
        <f>Seniori!GK20</f>
        <v>0</v>
      </c>
      <c r="GL31" s="97">
        <f>Seniori!GL20</f>
        <v>0</v>
      </c>
      <c r="GM31" s="97">
        <f>Seniori!GM20</f>
        <v>0</v>
      </c>
      <c r="GN31" s="97">
        <f>Seniori!GN20</f>
        <v>0</v>
      </c>
      <c r="GO31" s="97">
        <f>Seniori!GO20</f>
        <v>0</v>
      </c>
      <c r="GP31" s="97">
        <f>Seniori!GP20</f>
        <v>0</v>
      </c>
      <c r="GQ31" s="97">
        <f>Seniori!GQ20</f>
        <v>0</v>
      </c>
      <c r="GR31" s="97">
        <f>Seniori!GR20</f>
        <v>0</v>
      </c>
      <c r="GS31" s="97">
        <f>Seniori!GS20</f>
        <v>0</v>
      </c>
      <c r="GT31" s="97">
        <f>Seniori!GT20</f>
        <v>0</v>
      </c>
      <c r="GU31" s="97">
        <f>Seniori!GU20</f>
        <v>0</v>
      </c>
      <c r="GV31" s="97">
        <f>Seniori!GV20</f>
        <v>0</v>
      </c>
      <c r="GW31" s="97">
        <f>Seniori!GW20</f>
        <v>0</v>
      </c>
      <c r="GX31" s="97">
        <f>Seniori!GX20</f>
        <v>0</v>
      </c>
      <c r="GY31" s="97">
        <f>Seniori!GY20</f>
        <v>0</v>
      </c>
      <c r="GZ31" s="97">
        <f>Seniori!GZ20</f>
        <v>0</v>
      </c>
      <c r="HA31" s="97">
        <f>Seniori!HA20</f>
        <v>0</v>
      </c>
      <c r="HB31" s="97">
        <f>Seniori!HB20</f>
        <v>0</v>
      </c>
      <c r="HC31" s="97">
        <f>Seniori!HC20</f>
        <v>0</v>
      </c>
      <c r="HD31" s="97">
        <f>Seniori!HD20</f>
        <v>0</v>
      </c>
      <c r="HE31" s="97">
        <f>Seniori!HE20</f>
        <v>0</v>
      </c>
      <c r="HF31" s="97">
        <f>Seniori!HF20</f>
        <v>0</v>
      </c>
      <c r="HG31" s="97">
        <f>Seniori!HG20</f>
        <v>0</v>
      </c>
      <c r="HH31" s="97">
        <f>Seniori!HH20</f>
        <v>0</v>
      </c>
      <c r="HI31" s="97">
        <f>Seniori!HI20</f>
        <v>0</v>
      </c>
      <c r="HJ31" s="97">
        <f>Seniori!HJ20</f>
        <v>0</v>
      </c>
      <c r="HK31" s="97">
        <f>Seniori!HK20</f>
        <v>0</v>
      </c>
      <c r="HL31" s="97">
        <f>Seniori!HL20</f>
        <v>0</v>
      </c>
      <c r="HM31" s="97">
        <f>Seniori!HM20</f>
        <v>0</v>
      </c>
      <c r="HN31" s="97">
        <f>Seniori!HN20</f>
        <v>0</v>
      </c>
      <c r="HO31" s="97">
        <f>Seniori!HO20</f>
        <v>0</v>
      </c>
      <c r="HP31" s="97">
        <f>Seniori!HP20</f>
        <v>0</v>
      </c>
      <c r="HQ31" s="97">
        <f>Seniori!HQ20</f>
        <v>0</v>
      </c>
      <c r="HR31" s="97">
        <f>Seniori!HR20</f>
        <v>0</v>
      </c>
      <c r="HS31" s="97">
        <f>Seniori!HS20</f>
        <v>0</v>
      </c>
      <c r="HT31" s="97">
        <f>Seniori!HT20</f>
        <v>0</v>
      </c>
      <c r="HU31" s="97">
        <f>Seniori!HU20</f>
        <v>0</v>
      </c>
      <c r="HV31" s="97">
        <f>Seniori!HV20</f>
        <v>0</v>
      </c>
      <c r="HW31" s="97">
        <f>Seniori!HW20</f>
        <v>0</v>
      </c>
      <c r="HX31" s="97">
        <f>Seniori!HX20</f>
        <v>0</v>
      </c>
      <c r="HY31" s="97">
        <f>Seniori!HY20</f>
        <v>0</v>
      </c>
      <c r="HZ31" s="97">
        <f>Seniori!HZ20</f>
        <v>0</v>
      </c>
      <c r="IA31" s="97">
        <f>Seniori!IA20</f>
        <v>0</v>
      </c>
      <c r="IB31" s="97">
        <f>Seniori!IB20</f>
        <v>0</v>
      </c>
      <c r="IC31" s="97">
        <f>Seniori!IC20</f>
        <v>0</v>
      </c>
      <c r="ID31" s="97">
        <f>Seniori!ID20</f>
        <v>0</v>
      </c>
      <c r="IE31" s="97">
        <f>Seniori!IE20</f>
        <v>0</v>
      </c>
      <c r="IF31" s="97">
        <f>Seniori!IF20</f>
        <v>0</v>
      </c>
      <c r="IG31" s="97">
        <f>Seniori!IG20</f>
        <v>0</v>
      </c>
      <c r="IH31" s="97">
        <f>Seniori!IH20</f>
        <v>0</v>
      </c>
      <c r="II31" s="97">
        <f>Seniori!II20</f>
        <v>0</v>
      </c>
      <c r="IJ31" s="97">
        <f>Seniori!IJ20</f>
        <v>0</v>
      </c>
      <c r="IK31" s="97">
        <f>Seniori!IK20</f>
        <v>0</v>
      </c>
      <c r="IL31" s="97">
        <f>Seniori!IL20</f>
        <v>0</v>
      </c>
      <c r="IM31" s="97">
        <f>Seniori!IM20</f>
        <v>0</v>
      </c>
      <c r="IN31" s="97">
        <f>Seniori!IN20</f>
        <v>0</v>
      </c>
      <c r="IO31" s="97">
        <f>Seniori!IO20</f>
        <v>0</v>
      </c>
      <c r="IP31" s="97">
        <f>Seniori!IP20</f>
        <v>0</v>
      </c>
      <c r="IQ31" s="97">
        <f>Seniori!IQ20</f>
        <v>0</v>
      </c>
      <c r="IR31" s="97">
        <f>Seniori!IR20</f>
        <v>0</v>
      </c>
      <c r="IS31" s="97">
        <f>Seniori!IS20</f>
        <v>0</v>
      </c>
      <c r="IT31" s="97">
        <f>Seniori!IT20</f>
        <v>0</v>
      </c>
      <c r="IU31" s="97">
        <f>Seniori!IU20</f>
        <v>0</v>
      </c>
      <c r="IV31" s="97">
        <f>Seniori!IV20</f>
        <v>0</v>
      </c>
      <c r="IW31" s="97">
        <f>Seniori!IW20</f>
        <v>0</v>
      </c>
      <c r="IX31" s="97">
        <f>Seniori!IX20</f>
        <v>0</v>
      </c>
      <c r="IY31" s="97">
        <f>Seniori!IY20</f>
        <v>0</v>
      </c>
      <c r="IZ31" s="97">
        <f>Seniori!IZ20</f>
        <v>0</v>
      </c>
      <c r="JA31" s="97">
        <f>Seniori!JA20</f>
        <v>0</v>
      </c>
      <c r="JB31" s="97">
        <f>Seniori!JB20</f>
        <v>0</v>
      </c>
      <c r="JC31" s="97">
        <f>Seniori!JC20</f>
        <v>0</v>
      </c>
      <c r="JD31" s="97">
        <f>Seniori!JD20</f>
        <v>0</v>
      </c>
      <c r="JE31" s="97">
        <f>Seniori!JE20</f>
        <v>0</v>
      </c>
      <c r="JF31" s="97">
        <f>Seniori!JF20</f>
        <v>0</v>
      </c>
      <c r="JG31" s="97">
        <f>Seniori!JG20</f>
        <v>0</v>
      </c>
      <c r="JH31" s="97">
        <f>Seniori!JH20</f>
        <v>0</v>
      </c>
      <c r="JI31" s="97">
        <f>Seniori!JI20</f>
        <v>0</v>
      </c>
      <c r="JJ31" s="97">
        <f>Seniori!JJ20</f>
        <v>0</v>
      </c>
      <c r="JK31" s="97">
        <f>Seniori!JK20</f>
        <v>0</v>
      </c>
      <c r="JL31" s="97">
        <f>Seniori!JL20</f>
        <v>0</v>
      </c>
      <c r="JM31" s="97">
        <f>Seniori!JM20</f>
        <v>0</v>
      </c>
      <c r="JN31" s="97">
        <f>Seniori!JN20</f>
        <v>0</v>
      </c>
      <c r="JO31" s="97">
        <f>Seniori!JO20</f>
        <v>0</v>
      </c>
      <c r="JP31" s="97">
        <f>Seniori!JP20</f>
        <v>0</v>
      </c>
      <c r="JQ31" s="97">
        <f>Seniori!JQ20</f>
        <v>0</v>
      </c>
      <c r="JR31" s="97">
        <f>Seniori!JR20</f>
        <v>0</v>
      </c>
      <c r="JS31" s="97">
        <f>Seniori!JS20</f>
        <v>0</v>
      </c>
      <c r="JT31" s="97">
        <f>Seniori!JT20</f>
        <v>0</v>
      </c>
      <c r="JU31" s="97">
        <f>Seniori!JU20</f>
        <v>0</v>
      </c>
      <c r="JV31" s="97">
        <f>Seniori!JV20</f>
        <v>0</v>
      </c>
      <c r="JW31" s="97">
        <f>Seniori!JW20</f>
        <v>0</v>
      </c>
      <c r="JX31" s="97">
        <f>Seniori!JX20</f>
        <v>0</v>
      </c>
      <c r="JY31" s="97">
        <f>Seniori!JY20</f>
        <v>0</v>
      </c>
      <c r="JZ31" s="97">
        <f>Seniori!JZ20</f>
        <v>0</v>
      </c>
      <c r="KA31" s="97">
        <f>Seniori!KA20</f>
        <v>0</v>
      </c>
      <c r="KB31" s="97">
        <f>Seniori!KB20</f>
        <v>0</v>
      </c>
      <c r="KC31" s="97">
        <f>Seniori!KC20</f>
        <v>0</v>
      </c>
      <c r="KD31" s="97">
        <f>Seniori!KD20</f>
        <v>0</v>
      </c>
      <c r="KE31" s="97">
        <f>Seniori!KE20</f>
        <v>0</v>
      </c>
      <c r="KF31" s="97">
        <f>Seniori!KF20</f>
        <v>0</v>
      </c>
      <c r="KG31" s="97">
        <f>Seniori!KG20</f>
        <v>0</v>
      </c>
      <c r="KH31" s="97">
        <f>Seniori!KH20</f>
        <v>0</v>
      </c>
      <c r="KI31" s="97">
        <f>Seniori!KI20</f>
        <v>0</v>
      </c>
      <c r="KJ31" s="97">
        <f>Seniori!KJ20</f>
        <v>0</v>
      </c>
      <c r="KK31" s="97">
        <f>Seniori!KK20</f>
        <v>0</v>
      </c>
      <c r="KL31" s="97">
        <f>Seniori!KL20</f>
        <v>0</v>
      </c>
      <c r="KM31" s="97">
        <f>Seniori!KM20</f>
        <v>0</v>
      </c>
      <c r="KN31" s="97">
        <f>Seniori!KN20</f>
        <v>0</v>
      </c>
      <c r="KO31" s="97">
        <f>Seniori!KO20</f>
        <v>0</v>
      </c>
      <c r="KP31" s="97">
        <f>Seniori!KP20</f>
        <v>0</v>
      </c>
      <c r="KQ31" s="97">
        <f>Seniori!KQ20</f>
        <v>0</v>
      </c>
      <c r="KR31" s="97">
        <f>Seniori!KR20</f>
        <v>0</v>
      </c>
      <c r="KS31" s="97">
        <f>Seniori!KS20</f>
        <v>0</v>
      </c>
      <c r="KT31" s="97">
        <f>Seniori!KT20</f>
        <v>0</v>
      </c>
      <c r="KU31" s="97">
        <f>Seniori!KU20</f>
        <v>0</v>
      </c>
      <c r="KV31" s="97">
        <f>Seniori!KV20</f>
        <v>0</v>
      </c>
      <c r="KW31" s="97">
        <f>Seniori!KW20</f>
        <v>0</v>
      </c>
      <c r="KX31" s="97">
        <f>Seniori!KX20</f>
        <v>0</v>
      </c>
      <c r="KY31" s="97">
        <f>Seniori!KY20</f>
        <v>0</v>
      </c>
      <c r="KZ31" s="97">
        <f>Seniori!KZ20</f>
        <v>0</v>
      </c>
      <c r="LA31" s="97">
        <f>Seniori!LA20</f>
        <v>0</v>
      </c>
      <c r="LB31" s="97">
        <f>Seniori!LB20</f>
        <v>0</v>
      </c>
      <c r="LC31" s="97">
        <f>Seniori!LC20</f>
        <v>0</v>
      </c>
      <c r="LD31" s="97">
        <f>Seniori!LD20</f>
        <v>0</v>
      </c>
      <c r="LE31" s="97">
        <f>Seniori!LE20</f>
        <v>0</v>
      </c>
      <c r="LF31" s="97">
        <f>Seniori!LF20</f>
        <v>0</v>
      </c>
      <c r="LG31" s="97">
        <f>Seniori!LG20</f>
        <v>0</v>
      </c>
      <c r="LH31" s="97">
        <f>Seniori!LH20</f>
        <v>0</v>
      </c>
      <c r="LI31" s="97">
        <f>Seniori!LI20</f>
        <v>0</v>
      </c>
      <c r="LJ31" s="97">
        <f>Seniori!LJ20</f>
        <v>0</v>
      </c>
      <c r="LK31" s="97">
        <f>Seniori!LK20</f>
        <v>0</v>
      </c>
      <c r="LL31" s="97">
        <f>Seniori!LL20</f>
        <v>0</v>
      </c>
      <c r="LM31" s="97">
        <f>Seniori!LM20</f>
        <v>0</v>
      </c>
      <c r="LN31" s="97">
        <f>Seniori!LN20</f>
        <v>0</v>
      </c>
      <c r="LO31" s="97">
        <f>Seniori!LO20</f>
        <v>0</v>
      </c>
      <c r="LP31" s="97">
        <f>Seniori!LP20</f>
        <v>0</v>
      </c>
      <c r="LQ31" s="97">
        <f>Seniori!LQ20</f>
        <v>0</v>
      </c>
      <c r="LR31" s="97">
        <f>Seniori!LR20</f>
        <v>0</v>
      </c>
      <c r="LS31" s="97">
        <f>Seniori!LS20</f>
        <v>0</v>
      </c>
      <c r="LT31" s="97">
        <f>Seniori!LT20</f>
        <v>0</v>
      </c>
      <c r="LU31" s="97">
        <f>Seniori!LU20</f>
        <v>0</v>
      </c>
      <c r="LV31" s="97">
        <f>Seniori!LV20</f>
        <v>0</v>
      </c>
      <c r="LW31" s="97">
        <f>Seniori!LW20</f>
        <v>0</v>
      </c>
      <c r="LX31" s="97">
        <f>Seniori!LX20</f>
        <v>0</v>
      </c>
      <c r="LY31" s="97">
        <f>Seniori!LY20</f>
        <v>0</v>
      </c>
      <c r="LZ31" s="97">
        <f>Seniori!LZ20</f>
        <v>0</v>
      </c>
      <c r="MA31" s="97">
        <f>Seniori!MA20</f>
        <v>0</v>
      </c>
      <c r="MB31" s="97">
        <f>Seniori!MB20</f>
        <v>0</v>
      </c>
      <c r="MC31" s="97">
        <f>Seniori!MC20</f>
        <v>0</v>
      </c>
      <c r="MD31" s="97">
        <f>Seniori!MD20</f>
        <v>0</v>
      </c>
      <c r="ME31" s="97">
        <f>Seniori!ME20</f>
        <v>0</v>
      </c>
      <c r="MF31" s="97">
        <f>Seniori!MF20</f>
        <v>0</v>
      </c>
      <c r="MG31" s="97">
        <f>Seniori!MG20</f>
        <v>0</v>
      </c>
      <c r="MH31" s="97">
        <f>Seniori!MH20</f>
        <v>0</v>
      </c>
      <c r="MI31" s="97">
        <f>Seniori!MI20</f>
        <v>0</v>
      </c>
      <c r="MJ31" s="97">
        <f>Seniori!MJ20</f>
        <v>0</v>
      </c>
      <c r="MK31" s="97">
        <f>Seniori!MK20</f>
        <v>0</v>
      </c>
      <c r="ML31" s="97">
        <f>Seniori!ML20</f>
        <v>0</v>
      </c>
      <c r="MM31" s="97">
        <f>Seniori!MM20</f>
        <v>0</v>
      </c>
      <c r="MN31" s="97">
        <f>Seniori!MN20</f>
        <v>0</v>
      </c>
      <c r="MO31" s="97">
        <f>Seniori!MO20</f>
        <v>0</v>
      </c>
      <c r="MP31" s="97">
        <f>Seniori!MP20</f>
        <v>0</v>
      </c>
      <c r="MQ31" s="97">
        <f>Seniori!MQ20</f>
        <v>0</v>
      </c>
      <c r="MR31" s="97">
        <f>Seniori!MR20</f>
        <v>0</v>
      </c>
      <c r="MS31" s="97">
        <f>Seniori!MS20</f>
        <v>0</v>
      </c>
      <c r="MT31" s="97">
        <f>Seniori!MT20</f>
        <v>0</v>
      </c>
      <c r="MU31" s="97">
        <f>Seniori!MU20</f>
        <v>0</v>
      </c>
      <c r="MV31" s="97">
        <f>Seniori!MV20</f>
        <v>0</v>
      </c>
      <c r="MW31" s="97">
        <f>Seniori!MW20</f>
        <v>0</v>
      </c>
      <c r="MX31" s="97">
        <f>Seniori!MX20</f>
        <v>0</v>
      </c>
      <c r="MY31" s="97">
        <f>Seniori!MY20</f>
        <v>0</v>
      </c>
      <c r="MZ31" s="97">
        <f>Seniori!MZ20</f>
        <v>0</v>
      </c>
      <c r="NA31" s="97">
        <f>Seniori!NA20</f>
        <v>0</v>
      </c>
      <c r="NB31" s="97">
        <f>Seniori!NB20</f>
        <v>0</v>
      </c>
      <c r="NC31" s="97">
        <f>Seniori!NC20</f>
        <v>0</v>
      </c>
      <c r="ND31" s="97">
        <f>Seniori!ND20</f>
        <v>0</v>
      </c>
      <c r="NE31" s="97">
        <f>Seniori!NE20</f>
        <v>0</v>
      </c>
      <c r="NF31" s="97">
        <f>Seniori!NF20</f>
        <v>0</v>
      </c>
      <c r="NG31" s="97">
        <f>Seniori!NG20</f>
        <v>0</v>
      </c>
      <c r="NH31" s="97">
        <f>Seniori!NH20</f>
        <v>0</v>
      </c>
      <c r="NI31" s="97">
        <f>Seniori!NI20</f>
        <v>0</v>
      </c>
      <c r="NJ31" s="97">
        <f>Seniori!NJ20</f>
        <v>0</v>
      </c>
      <c r="NK31" s="97">
        <f>Seniori!NK20</f>
        <v>0</v>
      </c>
      <c r="NL31" s="97">
        <f>Seniori!NL20</f>
        <v>0</v>
      </c>
      <c r="NM31" s="97">
        <f>Seniori!NM20</f>
        <v>0</v>
      </c>
      <c r="NN31" s="97">
        <f>Seniori!NN20</f>
        <v>0</v>
      </c>
      <c r="NO31" s="97">
        <f>Seniori!NO20</f>
        <v>0</v>
      </c>
      <c r="NP31" s="97">
        <f>Seniori!NP20</f>
        <v>0</v>
      </c>
      <c r="NQ31" s="97">
        <f>Seniori!NQ20</f>
        <v>0</v>
      </c>
      <c r="NR31" s="97">
        <f>Seniori!NR20</f>
        <v>0</v>
      </c>
      <c r="NS31" s="97">
        <f>Seniori!NS20</f>
        <v>0</v>
      </c>
      <c r="NT31" s="97">
        <f>Seniori!NT20</f>
        <v>0</v>
      </c>
      <c r="NU31" s="97">
        <f>Seniori!NU20</f>
        <v>0</v>
      </c>
      <c r="NV31" s="97">
        <f>Seniori!NV20</f>
        <v>0</v>
      </c>
      <c r="NW31" s="97">
        <f>Seniori!NW20</f>
        <v>0</v>
      </c>
      <c r="NX31" s="97">
        <f>Seniori!NX20</f>
        <v>0</v>
      </c>
      <c r="NY31" s="97">
        <f>Seniori!NY20</f>
        <v>0</v>
      </c>
      <c r="NZ31" s="97">
        <f>Seniori!NZ20</f>
        <v>0</v>
      </c>
      <c r="OA31" s="97">
        <f>Seniori!OA20</f>
        <v>0</v>
      </c>
      <c r="OB31" s="97">
        <f>Seniori!OB20</f>
        <v>0</v>
      </c>
      <c r="OC31" s="97">
        <f>Seniori!OC20</f>
        <v>0</v>
      </c>
      <c r="OD31" s="97">
        <f>Seniori!OD20</f>
        <v>0</v>
      </c>
      <c r="OE31" s="97">
        <f>Seniori!OE20</f>
        <v>0</v>
      </c>
      <c r="OF31" s="97">
        <f>Seniori!OF20</f>
        <v>0</v>
      </c>
      <c r="OG31" s="97">
        <f>Seniori!OG20</f>
        <v>0</v>
      </c>
      <c r="OH31" s="97">
        <f>Seniori!OH20</f>
        <v>0</v>
      </c>
      <c r="OI31" s="97">
        <f>Seniori!OI20</f>
        <v>0</v>
      </c>
      <c r="OJ31" s="97">
        <f>Seniori!OJ20</f>
        <v>0</v>
      </c>
      <c r="OK31" s="97">
        <f>Seniori!OK20</f>
        <v>0</v>
      </c>
      <c r="OL31" s="97">
        <f>Seniori!OL20</f>
        <v>0</v>
      </c>
      <c r="OM31" s="97">
        <f>Seniori!OM20</f>
        <v>0</v>
      </c>
      <c r="ON31" s="97">
        <f>Seniori!ON20</f>
        <v>0</v>
      </c>
      <c r="OO31" s="97">
        <f>Seniori!OO20</f>
        <v>0</v>
      </c>
      <c r="OP31" s="97">
        <f>Seniori!OP20</f>
        <v>0</v>
      </c>
      <c r="OQ31" s="97">
        <f>Seniori!OQ20</f>
        <v>0</v>
      </c>
      <c r="OR31" s="97">
        <f>Seniori!OR20</f>
        <v>0</v>
      </c>
      <c r="OS31" s="97">
        <f>Seniori!OS20</f>
        <v>0</v>
      </c>
      <c r="OT31" s="97">
        <f>Seniori!OT20</f>
        <v>0</v>
      </c>
      <c r="OU31" s="97">
        <f>Seniori!OU20</f>
        <v>0</v>
      </c>
      <c r="OV31" s="97">
        <f>Seniori!OV20</f>
        <v>0</v>
      </c>
      <c r="OW31" s="97">
        <f>Seniori!OW20</f>
        <v>0</v>
      </c>
      <c r="OX31" s="97">
        <f>Seniori!OX20</f>
        <v>0</v>
      </c>
      <c r="OY31" s="97">
        <f>Seniori!OY20</f>
        <v>0</v>
      </c>
      <c r="OZ31" s="97">
        <f>Seniori!OZ20</f>
        <v>0</v>
      </c>
      <c r="PA31" s="97">
        <f>Seniori!PA20</f>
        <v>0</v>
      </c>
      <c r="PB31" s="97">
        <f>Seniori!PB20</f>
        <v>0</v>
      </c>
      <c r="PC31" s="97">
        <f>Seniori!PC20</f>
        <v>0</v>
      </c>
      <c r="PD31" s="97">
        <f>Seniori!PD20</f>
        <v>0</v>
      </c>
      <c r="PE31" s="97">
        <f>Seniori!PE20</f>
        <v>0</v>
      </c>
      <c r="PF31" s="97">
        <f>Seniori!PF20</f>
        <v>0</v>
      </c>
      <c r="PG31" s="97">
        <f>Seniori!PG20</f>
        <v>0</v>
      </c>
      <c r="PH31" s="97">
        <f>Seniori!PH20</f>
        <v>0</v>
      </c>
      <c r="PI31" s="97">
        <f>Seniori!PI20</f>
        <v>0</v>
      </c>
      <c r="PJ31" s="97">
        <f>Seniori!PJ20</f>
        <v>0</v>
      </c>
      <c r="PK31" s="97">
        <f>Seniori!PK20</f>
        <v>0</v>
      </c>
      <c r="PL31" s="97">
        <f>Seniori!PL20</f>
        <v>0</v>
      </c>
      <c r="PM31" s="97">
        <f>Seniori!PM20</f>
        <v>0</v>
      </c>
      <c r="PN31" s="97">
        <f>Seniori!PN20</f>
        <v>0</v>
      </c>
      <c r="PO31" s="97">
        <f>Seniori!PO20</f>
        <v>0</v>
      </c>
      <c r="PP31" s="97">
        <f>Seniori!PP20</f>
        <v>0</v>
      </c>
      <c r="PQ31" s="97">
        <f>Seniori!PQ20</f>
        <v>0</v>
      </c>
      <c r="PR31" s="97">
        <f>Seniori!PR20</f>
        <v>0</v>
      </c>
      <c r="PS31" s="97">
        <f>Seniori!PS20</f>
        <v>0</v>
      </c>
      <c r="PT31" s="97">
        <f>Seniori!PT20</f>
        <v>0</v>
      </c>
      <c r="PU31" s="97">
        <f>Seniori!PU20</f>
        <v>0</v>
      </c>
      <c r="PV31" s="97">
        <f>Seniori!PV20</f>
        <v>0</v>
      </c>
      <c r="PW31" s="97">
        <f>Seniori!PW20</f>
        <v>0</v>
      </c>
      <c r="PX31" s="97">
        <f>Seniori!PX20</f>
        <v>0</v>
      </c>
      <c r="PY31" s="97">
        <f>Seniori!PY20</f>
        <v>0</v>
      </c>
      <c r="PZ31" s="97">
        <f>Seniori!PZ20</f>
        <v>0</v>
      </c>
      <c r="QA31" s="97">
        <f>Seniori!QA20</f>
        <v>0</v>
      </c>
      <c r="QB31" s="97">
        <f>Seniori!QB20</f>
        <v>0</v>
      </c>
      <c r="QC31" s="97">
        <f>Seniori!QC20</f>
        <v>0</v>
      </c>
      <c r="QD31" s="97">
        <f>Seniori!QD20</f>
        <v>0</v>
      </c>
      <c r="QE31" s="97">
        <f>Seniori!QE20</f>
        <v>0</v>
      </c>
      <c r="QF31" s="97">
        <f>Seniori!QF20</f>
        <v>0</v>
      </c>
      <c r="QG31" s="97">
        <f>Seniori!QG20</f>
        <v>0</v>
      </c>
      <c r="QH31" s="97">
        <f>Seniori!QH20</f>
        <v>0</v>
      </c>
      <c r="QI31" s="97">
        <f>Seniori!QI20</f>
        <v>0</v>
      </c>
      <c r="QJ31" s="97">
        <f>Seniori!QJ20</f>
        <v>0</v>
      </c>
      <c r="QK31" s="97">
        <f>Seniori!QK20</f>
        <v>0</v>
      </c>
      <c r="QL31" s="97">
        <f>Seniori!QL20</f>
        <v>0</v>
      </c>
      <c r="QM31" s="97">
        <f>Seniori!QM20</f>
        <v>0</v>
      </c>
      <c r="QN31" s="97">
        <f>Seniori!QN20</f>
        <v>0</v>
      </c>
      <c r="QO31" s="97">
        <f>Seniori!QO20</f>
        <v>0</v>
      </c>
      <c r="QP31" s="97">
        <f>Seniori!QP20</f>
        <v>0</v>
      </c>
      <c r="QQ31" s="97">
        <f>Seniori!QQ20</f>
        <v>0</v>
      </c>
      <c r="QR31" s="97">
        <f>Seniori!QR20</f>
        <v>0</v>
      </c>
      <c r="QS31" s="97">
        <f>Seniori!QS20</f>
        <v>0</v>
      </c>
      <c r="QT31" s="97">
        <f>Seniori!QT20</f>
        <v>0</v>
      </c>
      <c r="QU31" s="97">
        <f>Seniori!QU20</f>
        <v>0</v>
      </c>
      <c r="QV31" s="97">
        <f>Seniori!QV20</f>
        <v>0</v>
      </c>
      <c r="QW31" s="97">
        <f>Seniori!QW20</f>
        <v>0</v>
      </c>
      <c r="QX31" s="97">
        <f>Seniori!QX20</f>
        <v>0</v>
      </c>
      <c r="QY31" s="97">
        <f>Seniori!QY20</f>
        <v>0</v>
      </c>
      <c r="QZ31" s="97">
        <f>Seniori!QZ20</f>
        <v>0</v>
      </c>
      <c r="RA31" s="97">
        <f>Seniori!RA20</f>
        <v>0</v>
      </c>
      <c r="RB31" s="97">
        <f>Seniori!RB20</f>
        <v>0</v>
      </c>
      <c r="RC31" s="97">
        <f>Seniori!RC20</f>
        <v>0</v>
      </c>
      <c r="RD31" s="97">
        <f>Seniori!RD20</f>
        <v>0</v>
      </c>
      <c r="RE31" s="97">
        <f>Seniori!RE20</f>
        <v>0</v>
      </c>
      <c r="RF31" s="97">
        <f>Seniori!RF20</f>
        <v>0</v>
      </c>
      <c r="RG31" s="97">
        <f>Seniori!RG20</f>
        <v>0</v>
      </c>
      <c r="RH31" s="97">
        <f>Seniori!RH20</f>
        <v>0</v>
      </c>
      <c r="RI31" s="97">
        <f>Seniori!RI20</f>
        <v>0</v>
      </c>
      <c r="RJ31" s="97">
        <f>Seniori!RJ20</f>
        <v>0</v>
      </c>
      <c r="RK31" s="97">
        <f>Seniori!RK20</f>
        <v>0</v>
      </c>
      <c r="RL31" s="97">
        <f>Seniori!RL20</f>
        <v>0</v>
      </c>
      <c r="RM31" s="97">
        <f>Seniori!RM20</f>
        <v>0</v>
      </c>
      <c r="RN31" s="97">
        <f>Seniori!RN20</f>
        <v>0</v>
      </c>
      <c r="RO31" s="97">
        <f>Seniori!RO20</f>
        <v>0</v>
      </c>
      <c r="RP31" s="97">
        <f>Seniori!RP20</f>
        <v>0</v>
      </c>
      <c r="RQ31" s="97">
        <f>Seniori!RQ20</f>
        <v>0</v>
      </c>
      <c r="RR31" s="97">
        <f>Seniori!RR20</f>
        <v>0</v>
      </c>
      <c r="RS31" s="97">
        <f>Seniori!RS20</f>
        <v>0</v>
      </c>
      <c r="RT31" s="97">
        <f>Seniori!RT20</f>
        <v>0</v>
      </c>
      <c r="RU31" s="97">
        <f>Seniori!RU20</f>
        <v>0</v>
      </c>
      <c r="RV31" s="97">
        <f>Seniori!RV20</f>
        <v>0</v>
      </c>
      <c r="RW31" s="97">
        <f>Seniori!RW20</f>
        <v>0</v>
      </c>
      <c r="RX31" s="97">
        <f>Seniori!RX20</f>
        <v>0</v>
      </c>
      <c r="RY31" s="97">
        <f>Seniori!RY20</f>
        <v>0</v>
      </c>
      <c r="RZ31" s="97">
        <f>Seniori!RZ20</f>
        <v>0</v>
      </c>
      <c r="SA31" s="97">
        <f>Seniori!SA20</f>
        <v>0</v>
      </c>
      <c r="SB31" s="97">
        <f>Seniori!SB20</f>
        <v>0</v>
      </c>
      <c r="SC31" s="97">
        <f>Seniori!SC20</f>
        <v>0</v>
      </c>
      <c r="SD31" s="97">
        <f>Seniori!SD20</f>
        <v>0</v>
      </c>
      <c r="SE31" s="97">
        <f>Seniori!SE20</f>
        <v>0</v>
      </c>
      <c r="SF31" s="97">
        <f>Seniori!SF20</f>
        <v>0</v>
      </c>
      <c r="SG31" s="97">
        <f>Seniori!SG20</f>
        <v>0</v>
      </c>
      <c r="SH31" s="97">
        <f>Seniori!SH20</f>
        <v>0</v>
      </c>
      <c r="SI31" s="97">
        <f>Seniori!SI20</f>
        <v>0</v>
      </c>
      <c r="SJ31" s="97">
        <f>Seniori!SJ20</f>
        <v>0</v>
      </c>
      <c r="SK31" s="97">
        <f>Seniori!SK20</f>
        <v>0</v>
      </c>
      <c r="SL31" s="97">
        <f>Seniori!SL20</f>
        <v>0</v>
      </c>
      <c r="SM31" s="97">
        <f>Seniori!SM20</f>
        <v>0</v>
      </c>
      <c r="SN31" s="97">
        <f>Seniori!SN20</f>
        <v>0</v>
      </c>
      <c r="SO31" s="97">
        <f>Seniori!SO20</f>
        <v>0</v>
      </c>
      <c r="SP31" s="97">
        <f>Seniori!SP20</f>
        <v>0</v>
      </c>
      <c r="SQ31" s="97">
        <f>Seniori!SQ20</f>
        <v>0</v>
      </c>
      <c r="SR31" s="97">
        <f>Seniori!SR20</f>
        <v>0</v>
      </c>
      <c r="SS31" s="97">
        <f>Seniori!SS20</f>
        <v>0</v>
      </c>
      <c r="ST31" s="97">
        <f>Seniori!ST20</f>
        <v>0</v>
      </c>
      <c r="SU31" s="97">
        <f>Seniori!SU20</f>
        <v>0</v>
      </c>
      <c r="SV31" s="97">
        <f>Seniori!SV20</f>
        <v>0</v>
      </c>
      <c r="SW31" s="97">
        <f>Seniori!SW20</f>
        <v>0</v>
      </c>
      <c r="SX31" s="97">
        <f>Seniori!SX20</f>
        <v>0</v>
      </c>
      <c r="SY31" s="97">
        <f>Seniori!SY20</f>
        <v>0</v>
      </c>
      <c r="SZ31" s="97">
        <f>Seniori!SZ20</f>
        <v>0</v>
      </c>
      <c r="TA31" s="97">
        <f>Seniori!TA20</f>
        <v>0</v>
      </c>
      <c r="TB31" s="97">
        <f>Seniori!TB20</f>
        <v>0</v>
      </c>
    </row>
    <row r="32" spans="1:522" s="1" customFormat="1" ht="18" customHeight="1" x14ac:dyDescent="0.2">
      <c r="A32" s="12">
        <v>18</v>
      </c>
      <c r="B32" s="11" t="s">
        <v>301</v>
      </c>
      <c r="C32" s="1">
        <v>12642</v>
      </c>
      <c r="E32" s="4" t="s">
        <v>169</v>
      </c>
      <c r="F32" s="1">
        <v>8995</v>
      </c>
      <c r="G32" s="9" t="s">
        <v>101</v>
      </c>
      <c r="H32" s="4" t="s">
        <v>171</v>
      </c>
      <c r="I32" s="1">
        <f>SUM(K32:TB32)</f>
        <v>5</v>
      </c>
      <c r="J32" s="12">
        <f>Tabuľka3[[#This Row],[Stĺpec9]]</f>
        <v>5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>
        <v>2</v>
      </c>
      <c r="BI32" s="97">
        <v>3</v>
      </c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" customFormat="1" ht="18" customHeight="1" x14ac:dyDescent="0.2">
      <c r="A33" s="12"/>
      <c r="B33" s="11" t="s">
        <v>168</v>
      </c>
      <c r="C33" s="1">
        <v>12143</v>
      </c>
      <c r="E33" s="4" t="s">
        <v>68</v>
      </c>
      <c r="F33" s="1">
        <v>6761</v>
      </c>
      <c r="G33" s="9" t="s">
        <v>100</v>
      </c>
      <c r="H33" s="4" t="s">
        <v>19</v>
      </c>
      <c r="I33" s="1">
        <f t="shared" si="4"/>
        <v>5</v>
      </c>
      <c r="J33" s="12">
        <f>Tabuľka3[[#This Row],[Stĺpec9]]+I34</f>
        <v>5</v>
      </c>
      <c r="K33" s="97">
        <f>'Mladí jazdci'!K12</f>
        <v>0</v>
      </c>
      <c r="L33" s="97">
        <f>'Mladí jazdci'!L12</f>
        <v>0</v>
      </c>
      <c r="M33" s="97">
        <f>'Mladí jazdci'!M12</f>
        <v>0</v>
      </c>
      <c r="N33" s="97">
        <f>'Mladí jazdci'!N12</f>
        <v>0</v>
      </c>
      <c r="O33" s="97">
        <f>'Mladí jazdci'!O12</f>
        <v>0</v>
      </c>
      <c r="P33" s="97">
        <f>'Mladí jazdci'!P12</f>
        <v>0</v>
      </c>
      <c r="Q33" s="97">
        <f>'Mladí jazdci'!Q12</f>
        <v>0</v>
      </c>
      <c r="R33" s="97">
        <f>'Mladí jazdci'!R12</f>
        <v>0</v>
      </c>
      <c r="S33" s="97">
        <f>'Mladí jazdci'!S12</f>
        <v>0</v>
      </c>
      <c r="T33" s="97">
        <f>'Mladí jazdci'!T12</f>
        <v>0</v>
      </c>
      <c r="U33" s="97">
        <f>'Mladí jazdci'!U12</f>
        <v>0</v>
      </c>
      <c r="V33" s="97">
        <f>'Mladí jazdci'!V12</f>
        <v>5</v>
      </c>
      <c r="W33" s="97">
        <f>'Mladí jazdci'!W12</f>
        <v>0</v>
      </c>
      <c r="X33" s="97">
        <f>'Mladí jazdci'!X12</f>
        <v>0</v>
      </c>
      <c r="Y33" s="97">
        <f>'Mladí jazdci'!Y12</f>
        <v>0</v>
      </c>
      <c r="Z33" s="97">
        <f>'Mladí jazdci'!Z12</f>
        <v>0</v>
      </c>
      <c r="AA33" s="97">
        <f>'Mladí jazdci'!AA12</f>
        <v>0</v>
      </c>
      <c r="AB33" s="97">
        <f>'Mladí jazdci'!AB12</f>
        <v>0</v>
      </c>
      <c r="AC33" s="97">
        <f>'Mladí jazdci'!AC12</f>
        <v>0</v>
      </c>
      <c r="AD33" s="97">
        <f>'Mladí jazdci'!AD12</f>
        <v>0</v>
      </c>
      <c r="AE33" s="97">
        <f>'Mladí jazdci'!AE12</f>
        <v>0</v>
      </c>
      <c r="AF33" s="97">
        <f>'Mladí jazdci'!AF12</f>
        <v>0</v>
      </c>
      <c r="AG33" s="97">
        <f>'Mladí jazdci'!AG12</f>
        <v>0</v>
      </c>
      <c r="AH33" s="97">
        <f>'Mladí jazdci'!AH12</f>
        <v>0</v>
      </c>
      <c r="AI33" s="97">
        <f>'Mladí jazdci'!AI12</f>
        <v>0</v>
      </c>
      <c r="AJ33" s="97">
        <f>'Mladí jazdci'!AJ12</f>
        <v>0</v>
      </c>
      <c r="AK33" s="97">
        <f>'Mladí jazdci'!AK12</f>
        <v>0</v>
      </c>
      <c r="AL33" s="97">
        <f>'Mladí jazdci'!AL12</f>
        <v>0</v>
      </c>
      <c r="AM33" s="97">
        <f>'Mladí jazdci'!AM12</f>
        <v>0</v>
      </c>
      <c r="AN33" s="97">
        <f>'Mladí jazdci'!AN12</f>
        <v>0</v>
      </c>
      <c r="AO33" s="97">
        <f>'Mladí jazdci'!AO12</f>
        <v>0</v>
      </c>
      <c r="AP33" s="97">
        <f>'Mladí jazdci'!AP12</f>
        <v>0</v>
      </c>
      <c r="AQ33" s="97">
        <f>'Mladí jazdci'!AQ12</f>
        <v>0</v>
      </c>
      <c r="AR33" s="97">
        <f>'Mladí jazdci'!AR12</f>
        <v>0</v>
      </c>
      <c r="AS33" s="97">
        <f>'Mladí jazdci'!AS12</f>
        <v>0</v>
      </c>
      <c r="AT33" s="97">
        <f>'Mladí jazdci'!AT12</f>
        <v>0</v>
      </c>
      <c r="AU33" s="97">
        <f>'Mladí jazdci'!AU12</f>
        <v>0</v>
      </c>
      <c r="AV33" s="97">
        <f>'Mladí jazdci'!AV12</f>
        <v>0</v>
      </c>
      <c r="AW33" s="97">
        <f>'Mladí jazdci'!AW12</f>
        <v>0</v>
      </c>
      <c r="AX33" s="97">
        <f>'Mladí jazdci'!AX12</f>
        <v>0</v>
      </c>
      <c r="AY33" s="97">
        <f>'Mladí jazdci'!AY12</f>
        <v>0</v>
      </c>
      <c r="AZ33" s="97">
        <f>'Mladí jazdci'!AZ12</f>
        <v>0</v>
      </c>
      <c r="BA33" s="97">
        <f>'Mladí jazdci'!BA12</f>
        <v>0</v>
      </c>
      <c r="BB33" s="97">
        <f>'Mladí jazdci'!BB12</f>
        <v>0</v>
      </c>
      <c r="BC33" s="97">
        <f>'Mladí jazdci'!BC12</f>
        <v>0</v>
      </c>
      <c r="BD33" s="97">
        <f>'Mladí jazdci'!BD12</f>
        <v>0</v>
      </c>
      <c r="BE33" s="97">
        <f>'Mladí jazdci'!BE12</f>
        <v>0</v>
      </c>
      <c r="BF33" s="97">
        <f>'Mladí jazdci'!BF12</f>
        <v>0</v>
      </c>
      <c r="BG33" s="97">
        <f>'Mladí jazdci'!BG12</f>
        <v>0</v>
      </c>
      <c r="BH33" s="97">
        <f>'Mladí jazdci'!BH12</f>
        <v>0</v>
      </c>
      <c r="BI33" s="97">
        <f>'Mladí jazdci'!BI12</f>
        <v>0</v>
      </c>
      <c r="BJ33" s="97">
        <f>'Mladí jazdci'!BJ12</f>
        <v>0</v>
      </c>
      <c r="BK33" s="97">
        <f>'Mladí jazdci'!BK12</f>
        <v>0</v>
      </c>
      <c r="BL33" s="97">
        <f>'Mladí jazdci'!BL12</f>
        <v>0</v>
      </c>
      <c r="BM33" s="97">
        <f>'Mladí jazdci'!BM12</f>
        <v>0</v>
      </c>
      <c r="BN33" s="97">
        <f>'Mladí jazdci'!BN12</f>
        <v>0</v>
      </c>
      <c r="BO33" s="97">
        <f>'Mladí jazdci'!BO12</f>
        <v>0</v>
      </c>
      <c r="BP33" s="97">
        <f>'Mladí jazdci'!BP12</f>
        <v>0</v>
      </c>
      <c r="BQ33" s="97">
        <f>'Mladí jazdci'!BQ12</f>
        <v>0</v>
      </c>
      <c r="BR33" s="97">
        <f>'Mladí jazdci'!BR12</f>
        <v>0</v>
      </c>
      <c r="BS33" s="97">
        <f>'Mladí jazdci'!BS12</f>
        <v>0</v>
      </c>
      <c r="BT33" s="97">
        <f>'Mladí jazdci'!BT12</f>
        <v>0</v>
      </c>
      <c r="BU33" s="97">
        <f>'Mladí jazdci'!BU12</f>
        <v>0</v>
      </c>
      <c r="BV33" s="97">
        <f>'Mladí jazdci'!BV12</f>
        <v>0</v>
      </c>
      <c r="BW33" s="97">
        <f>'Mladí jazdci'!BW12</f>
        <v>0</v>
      </c>
      <c r="BX33" s="97">
        <f>'Mladí jazdci'!BX12</f>
        <v>0</v>
      </c>
      <c r="BY33" s="97">
        <f>'Mladí jazdci'!BY12</f>
        <v>0</v>
      </c>
      <c r="BZ33" s="97">
        <f>'Mladí jazdci'!BZ12</f>
        <v>0</v>
      </c>
      <c r="CA33" s="97">
        <f>'Mladí jazdci'!CA12</f>
        <v>0</v>
      </c>
      <c r="CB33" s="97">
        <f>'Mladí jazdci'!CB12</f>
        <v>0</v>
      </c>
      <c r="CC33" s="97">
        <f>'Mladí jazdci'!CC12</f>
        <v>0</v>
      </c>
      <c r="CD33" s="97">
        <f>'Mladí jazdci'!CD12</f>
        <v>0</v>
      </c>
      <c r="CE33" s="97">
        <f>'Mladí jazdci'!CE12</f>
        <v>0</v>
      </c>
      <c r="CF33" s="97">
        <f>'Mladí jazdci'!CF12</f>
        <v>0</v>
      </c>
      <c r="CG33" s="97">
        <f>'Mladí jazdci'!CG12</f>
        <v>0</v>
      </c>
      <c r="CH33" s="97">
        <f>'Mladí jazdci'!CH12</f>
        <v>0</v>
      </c>
      <c r="CI33" s="97">
        <f>'Mladí jazdci'!CI12</f>
        <v>0</v>
      </c>
      <c r="CJ33" s="97">
        <f>'Mladí jazdci'!CJ12</f>
        <v>0</v>
      </c>
      <c r="CK33" s="97">
        <f>'Mladí jazdci'!CK12</f>
        <v>0</v>
      </c>
      <c r="CL33" s="97">
        <f>'Mladí jazdci'!CL12</f>
        <v>0</v>
      </c>
      <c r="CM33" s="97">
        <f>'Mladí jazdci'!CM12</f>
        <v>0</v>
      </c>
      <c r="CN33" s="97">
        <f>'Mladí jazdci'!CN12</f>
        <v>0</v>
      </c>
      <c r="CO33" s="97">
        <f>'Mladí jazdci'!CO12</f>
        <v>0</v>
      </c>
      <c r="CP33" s="97">
        <f>'Mladí jazdci'!CP12</f>
        <v>0</v>
      </c>
      <c r="CQ33" s="97">
        <f>'Mladí jazdci'!CQ12</f>
        <v>0</v>
      </c>
      <c r="CR33" s="97">
        <f>'Mladí jazdci'!CR12</f>
        <v>0</v>
      </c>
      <c r="CS33" s="97">
        <f>'Mladí jazdci'!CS12</f>
        <v>0</v>
      </c>
      <c r="CT33" s="97">
        <f>'Mladí jazdci'!CT12</f>
        <v>0</v>
      </c>
      <c r="CU33" s="97">
        <f>'Mladí jazdci'!CU12</f>
        <v>0</v>
      </c>
      <c r="CV33" s="97">
        <f>'Mladí jazdci'!CV12</f>
        <v>0</v>
      </c>
      <c r="CW33" s="97">
        <f>'Mladí jazdci'!CW12</f>
        <v>0</v>
      </c>
      <c r="CX33" s="97">
        <f>'Mladí jazdci'!CX12</f>
        <v>0</v>
      </c>
      <c r="CY33" s="97">
        <f>'Mladí jazdci'!CY12</f>
        <v>0</v>
      </c>
      <c r="CZ33" s="97">
        <f>'Mladí jazdci'!CZ12</f>
        <v>0</v>
      </c>
      <c r="DA33" s="97">
        <f>'Mladí jazdci'!DA12</f>
        <v>0</v>
      </c>
      <c r="DB33" s="97">
        <f>'Mladí jazdci'!DB12</f>
        <v>0</v>
      </c>
      <c r="DC33" s="97">
        <f>'Mladí jazdci'!DC12</f>
        <v>0</v>
      </c>
      <c r="DD33" s="97">
        <f>'Mladí jazdci'!DD12</f>
        <v>0</v>
      </c>
      <c r="DE33" s="97">
        <f>'Mladí jazdci'!DE12</f>
        <v>0</v>
      </c>
      <c r="DF33" s="97">
        <f>'Mladí jazdci'!DF12</f>
        <v>0</v>
      </c>
      <c r="DG33" s="97">
        <f>'Mladí jazdci'!DG12</f>
        <v>0</v>
      </c>
      <c r="DH33" s="97">
        <f>'Mladí jazdci'!DH12</f>
        <v>0</v>
      </c>
      <c r="DI33" s="97">
        <f>'Mladí jazdci'!DI12</f>
        <v>0</v>
      </c>
      <c r="DJ33" s="97">
        <f>'Mladí jazdci'!DJ12</f>
        <v>0</v>
      </c>
      <c r="DK33" s="97">
        <f>'Mladí jazdci'!DK12</f>
        <v>0</v>
      </c>
      <c r="DL33" s="97">
        <f>'Mladí jazdci'!DL12</f>
        <v>0</v>
      </c>
      <c r="DM33" s="97">
        <f>'Mladí jazdci'!DM12</f>
        <v>0</v>
      </c>
      <c r="DN33" s="97">
        <f>'Mladí jazdci'!DN12</f>
        <v>0</v>
      </c>
      <c r="DO33" s="97">
        <f>'Mladí jazdci'!DO12</f>
        <v>0</v>
      </c>
      <c r="DP33" s="97">
        <f>'Mladí jazdci'!DP12</f>
        <v>0</v>
      </c>
      <c r="DQ33" s="97">
        <f>'Mladí jazdci'!DQ12</f>
        <v>0</v>
      </c>
      <c r="DR33" s="97">
        <f>'Mladí jazdci'!DR12</f>
        <v>0</v>
      </c>
      <c r="DS33" s="97">
        <f>'Mladí jazdci'!DS12</f>
        <v>0</v>
      </c>
      <c r="DT33" s="97">
        <f>'Mladí jazdci'!DT12</f>
        <v>0</v>
      </c>
      <c r="DU33" s="97">
        <f>'Mladí jazdci'!DU12</f>
        <v>0</v>
      </c>
      <c r="DV33" s="97">
        <f>'Mladí jazdci'!DV12</f>
        <v>0</v>
      </c>
      <c r="DW33" s="97">
        <f>'Mladí jazdci'!DW12</f>
        <v>0</v>
      </c>
      <c r="DX33" s="97">
        <f>'Mladí jazdci'!DX12</f>
        <v>0</v>
      </c>
      <c r="DY33" s="97">
        <f>'Mladí jazdci'!DY12</f>
        <v>0</v>
      </c>
      <c r="DZ33" s="97">
        <f>'Mladí jazdci'!DZ12</f>
        <v>0</v>
      </c>
      <c r="EA33" s="97">
        <f>'Mladí jazdci'!EA12</f>
        <v>0</v>
      </c>
      <c r="EB33" s="97">
        <f>'Mladí jazdci'!EB12</f>
        <v>0</v>
      </c>
      <c r="EC33" s="97">
        <f>'Mladí jazdci'!EC12</f>
        <v>0</v>
      </c>
      <c r="ED33" s="97">
        <f>'Mladí jazdci'!ED12</f>
        <v>0</v>
      </c>
      <c r="EE33" s="97">
        <f>'Mladí jazdci'!EE12</f>
        <v>0</v>
      </c>
      <c r="EF33" s="97">
        <f>'Mladí jazdci'!EF12</f>
        <v>0</v>
      </c>
      <c r="EG33" s="97">
        <f>'Mladí jazdci'!EG12</f>
        <v>0</v>
      </c>
      <c r="EH33" s="97">
        <f>'Mladí jazdci'!EH12</f>
        <v>0</v>
      </c>
      <c r="EI33" s="97">
        <f>'Mladí jazdci'!EI12</f>
        <v>0</v>
      </c>
      <c r="EJ33" s="97">
        <f>'Mladí jazdci'!EJ12</f>
        <v>0</v>
      </c>
      <c r="EK33" s="97">
        <f>'Mladí jazdci'!EK12</f>
        <v>0</v>
      </c>
      <c r="EL33" s="97">
        <f>'Mladí jazdci'!EL12</f>
        <v>0</v>
      </c>
      <c r="EM33" s="97">
        <f>'Mladí jazdci'!EM12</f>
        <v>0</v>
      </c>
      <c r="EN33" s="97">
        <f>'Mladí jazdci'!EN12</f>
        <v>0</v>
      </c>
      <c r="EO33" s="97">
        <f>'Mladí jazdci'!EO12</f>
        <v>0</v>
      </c>
      <c r="EP33" s="97">
        <f>'Mladí jazdci'!EP12</f>
        <v>0</v>
      </c>
      <c r="EQ33" s="97">
        <f>'Mladí jazdci'!EQ12</f>
        <v>0</v>
      </c>
      <c r="ER33" s="97">
        <f>'Mladí jazdci'!ER12</f>
        <v>0</v>
      </c>
      <c r="ES33" s="97">
        <f>'Mladí jazdci'!ES12</f>
        <v>0</v>
      </c>
      <c r="ET33" s="97">
        <f>'Mladí jazdci'!ET12</f>
        <v>0</v>
      </c>
      <c r="EU33" s="97">
        <f>'Mladí jazdci'!EU12</f>
        <v>0</v>
      </c>
      <c r="EV33" s="97">
        <f>'Mladí jazdci'!EV12</f>
        <v>0</v>
      </c>
      <c r="EW33" s="97">
        <f>'Mladí jazdci'!EW12</f>
        <v>0</v>
      </c>
      <c r="EX33" s="97">
        <f>'Mladí jazdci'!EX12</f>
        <v>0</v>
      </c>
      <c r="EY33" s="97">
        <f>'Mladí jazdci'!EY12</f>
        <v>0</v>
      </c>
      <c r="EZ33" s="97">
        <f>'Mladí jazdci'!EZ12</f>
        <v>0</v>
      </c>
      <c r="FA33" s="97">
        <f>'Mladí jazdci'!FA12</f>
        <v>0</v>
      </c>
      <c r="FB33" s="97">
        <f>'Mladí jazdci'!FB12</f>
        <v>0</v>
      </c>
      <c r="FC33" s="97">
        <f>'Mladí jazdci'!FC12</f>
        <v>0</v>
      </c>
      <c r="FD33" s="97">
        <f>'Mladí jazdci'!FD12</f>
        <v>0</v>
      </c>
      <c r="FE33" s="97">
        <f>'Mladí jazdci'!FE12</f>
        <v>0</v>
      </c>
      <c r="FF33" s="97">
        <f>'Mladí jazdci'!FF12</f>
        <v>0</v>
      </c>
      <c r="FG33" s="97">
        <f>'Mladí jazdci'!FG12</f>
        <v>0</v>
      </c>
      <c r="FH33" s="97">
        <f>'Mladí jazdci'!FH12</f>
        <v>0</v>
      </c>
      <c r="FI33" s="97">
        <f>'Mladí jazdci'!FI12</f>
        <v>0</v>
      </c>
      <c r="FJ33" s="97">
        <f>'Mladí jazdci'!FJ12</f>
        <v>0</v>
      </c>
      <c r="FK33" s="97">
        <f>'Mladí jazdci'!FK12</f>
        <v>0</v>
      </c>
      <c r="FL33" s="97">
        <f>'Mladí jazdci'!FL12</f>
        <v>0</v>
      </c>
      <c r="FM33" s="97">
        <f>'Mladí jazdci'!FM12</f>
        <v>0</v>
      </c>
      <c r="FN33" s="97">
        <f>'Mladí jazdci'!FN12</f>
        <v>0</v>
      </c>
      <c r="FO33" s="97">
        <f>'Mladí jazdci'!FO12</f>
        <v>0</v>
      </c>
      <c r="FP33" s="97">
        <f>'Mladí jazdci'!FP12</f>
        <v>0</v>
      </c>
      <c r="FQ33" s="97">
        <f>'Mladí jazdci'!FQ12</f>
        <v>0</v>
      </c>
      <c r="FR33" s="97">
        <f>'Mladí jazdci'!FR12</f>
        <v>0</v>
      </c>
      <c r="FS33" s="97">
        <f>'Mladí jazdci'!FS12</f>
        <v>0</v>
      </c>
      <c r="FT33" s="97">
        <f>'Mladí jazdci'!FT12</f>
        <v>0</v>
      </c>
      <c r="FU33" s="97">
        <f>'Mladí jazdci'!FU12</f>
        <v>0</v>
      </c>
      <c r="FV33" s="97">
        <f>'Mladí jazdci'!FV12</f>
        <v>0</v>
      </c>
      <c r="FW33" s="97">
        <f>'Mladí jazdci'!FW12</f>
        <v>0</v>
      </c>
      <c r="FX33" s="97">
        <f>'Mladí jazdci'!FX12</f>
        <v>0</v>
      </c>
      <c r="FY33" s="97">
        <f>'Mladí jazdci'!FY12</f>
        <v>0</v>
      </c>
      <c r="FZ33" s="97">
        <f>'Mladí jazdci'!FZ12</f>
        <v>0</v>
      </c>
      <c r="GA33" s="97">
        <f>'Mladí jazdci'!GA12</f>
        <v>0</v>
      </c>
      <c r="GB33" s="97">
        <f>'Mladí jazdci'!GB12</f>
        <v>0</v>
      </c>
      <c r="GC33" s="97">
        <f>'Mladí jazdci'!GC12</f>
        <v>0</v>
      </c>
      <c r="GD33" s="97">
        <f>'Mladí jazdci'!GD12</f>
        <v>0</v>
      </c>
      <c r="GE33" s="97">
        <f>'Mladí jazdci'!GE12</f>
        <v>0</v>
      </c>
      <c r="GF33" s="97">
        <f>'Mladí jazdci'!GF12</f>
        <v>0</v>
      </c>
      <c r="GG33" s="97">
        <f>'Mladí jazdci'!GG12</f>
        <v>0</v>
      </c>
      <c r="GH33" s="97">
        <f>'Mladí jazdci'!GH12</f>
        <v>0</v>
      </c>
      <c r="GI33" s="97">
        <f>'Mladí jazdci'!GI12</f>
        <v>0</v>
      </c>
      <c r="GJ33" s="97">
        <f>'Mladí jazdci'!GJ12</f>
        <v>0</v>
      </c>
      <c r="GK33" s="97">
        <f>'Mladí jazdci'!GK12</f>
        <v>0</v>
      </c>
      <c r="GL33" s="97">
        <f>'Mladí jazdci'!GL12</f>
        <v>0</v>
      </c>
      <c r="GM33" s="97">
        <f>'Mladí jazdci'!GM12</f>
        <v>0</v>
      </c>
      <c r="GN33" s="97">
        <f>'Mladí jazdci'!GN12</f>
        <v>0</v>
      </c>
      <c r="GO33" s="97">
        <f>'Mladí jazdci'!GO12</f>
        <v>0</v>
      </c>
      <c r="GP33" s="97">
        <f>'Mladí jazdci'!GP12</f>
        <v>0</v>
      </c>
      <c r="GQ33" s="97">
        <f>'Mladí jazdci'!GQ12</f>
        <v>0</v>
      </c>
      <c r="GR33" s="97">
        <f>'Mladí jazdci'!GR12</f>
        <v>0</v>
      </c>
      <c r="GS33" s="97">
        <f>'Mladí jazdci'!GS12</f>
        <v>0</v>
      </c>
      <c r="GT33" s="97">
        <f>'Mladí jazdci'!GT12</f>
        <v>0</v>
      </c>
      <c r="GU33" s="97">
        <f>'Mladí jazdci'!GU12</f>
        <v>0</v>
      </c>
      <c r="GV33" s="97">
        <f>'Mladí jazdci'!GV12</f>
        <v>0</v>
      </c>
      <c r="GW33" s="97">
        <f>'Mladí jazdci'!GW12</f>
        <v>0</v>
      </c>
      <c r="GX33" s="97">
        <f>'Mladí jazdci'!GX12</f>
        <v>0</v>
      </c>
      <c r="GY33" s="97">
        <f>'Mladí jazdci'!GY12</f>
        <v>0</v>
      </c>
      <c r="GZ33" s="97">
        <f>'Mladí jazdci'!GZ12</f>
        <v>0</v>
      </c>
      <c r="HA33" s="97">
        <f>'Mladí jazdci'!HA12</f>
        <v>0</v>
      </c>
      <c r="HB33" s="97">
        <f>'Mladí jazdci'!HB12</f>
        <v>0</v>
      </c>
      <c r="HC33" s="97">
        <f>'Mladí jazdci'!HC12</f>
        <v>0</v>
      </c>
      <c r="HD33" s="97">
        <f>'Mladí jazdci'!HD12</f>
        <v>0</v>
      </c>
      <c r="HE33" s="97">
        <f>'Mladí jazdci'!HE12</f>
        <v>0</v>
      </c>
      <c r="HF33" s="97">
        <f>'Mladí jazdci'!HF12</f>
        <v>0</v>
      </c>
      <c r="HG33" s="97">
        <f>'Mladí jazdci'!HG12</f>
        <v>0</v>
      </c>
      <c r="HH33" s="97">
        <f>'Mladí jazdci'!HH12</f>
        <v>0</v>
      </c>
      <c r="HI33" s="97">
        <f>'Mladí jazdci'!HI12</f>
        <v>0</v>
      </c>
      <c r="HJ33" s="97">
        <f>'Mladí jazdci'!HJ12</f>
        <v>0</v>
      </c>
      <c r="HK33" s="97">
        <f>'Mladí jazdci'!HK12</f>
        <v>0</v>
      </c>
      <c r="HL33" s="97">
        <f>'Mladí jazdci'!HL12</f>
        <v>0</v>
      </c>
      <c r="HM33" s="97">
        <f>'Mladí jazdci'!HM12</f>
        <v>0</v>
      </c>
      <c r="HN33" s="97">
        <f>'Mladí jazdci'!HN12</f>
        <v>0</v>
      </c>
      <c r="HO33" s="97">
        <f>'Mladí jazdci'!HO12</f>
        <v>0</v>
      </c>
      <c r="HP33" s="97">
        <f>'Mladí jazdci'!HP12</f>
        <v>0</v>
      </c>
      <c r="HQ33" s="97">
        <f>'Mladí jazdci'!HQ12</f>
        <v>0</v>
      </c>
      <c r="HR33" s="97">
        <f>'Mladí jazdci'!HR12</f>
        <v>0</v>
      </c>
      <c r="HS33" s="97">
        <f>'Mladí jazdci'!HS12</f>
        <v>0</v>
      </c>
      <c r="HT33" s="97">
        <f>'Mladí jazdci'!HT12</f>
        <v>0</v>
      </c>
      <c r="HU33" s="97">
        <f>'Mladí jazdci'!HU12</f>
        <v>0</v>
      </c>
      <c r="HV33" s="97">
        <f>'Mladí jazdci'!HV12</f>
        <v>0</v>
      </c>
      <c r="HW33" s="97">
        <f>'Mladí jazdci'!HW12</f>
        <v>0</v>
      </c>
      <c r="HX33" s="97">
        <f>'Mladí jazdci'!HX12</f>
        <v>0</v>
      </c>
      <c r="HY33" s="97">
        <f>'Mladí jazdci'!HY12</f>
        <v>0</v>
      </c>
      <c r="HZ33" s="97">
        <f>'Mladí jazdci'!HZ12</f>
        <v>0</v>
      </c>
      <c r="IA33" s="97">
        <f>'Mladí jazdci'!IA12</f>
        <v>0</v>
      </c>
      <c r="IB33" s="97">
        <f>'Mladí jazdci'!IB12</f>
        <v>0</v>
      </c>
      <c r="IC33" s="97">
        <f>'Mladí jazdci'!IC12</f>
        <v>0</v>
      </c>
      <c r="ID33" s="97">
        <f>'Mladí jazdci'!ID12</f>
        <v>0</v>
      </c>
      <c r="IE33" s="97">
        <f>'Mladí jazdci'!IE12</f>
        <v>0</v>
      </c>
      <c r="IF33" s="97">
        <f>'Mladí jazdci'!IF12</f>
        <v>0</v>
      </c>
      <c r="IG33" s="97">
        <f>'Mladí jazdci'!IG12</f>
        <v>0</v>
      </c>
      <c r="IH33" s="97">
        <f>'Mladí jazdci'!IH12</f>
        <v>0</v>
      </c>
      <c r="II33" s="97">
        <f>'Mladí jazdci'!II12</f>
        <v>0</v>
      </c>
      <c r="IJ33" s="97">
        <f>'Mladí jazdci'!IJ12</f>
        <v>0</v>
      </c>
      <c r="IK33" s="97">
        <f>'Mladí jazdci'!IK12</f>
        <v>0</v>
      </c>
      <c r="IL33" s="97">
        <f>'Mladí jazdci'!IL12</f>
        <v>0</v>
      </c>
      <c r="IM33" s="97">
        <f>'Mladí jazdci'!IM12</f>
        <v>0</v>
      </c>
      <c r="IN33" s="97">
        <f>'Mladí jazdci'!IN12</f>
        <v>0</v>
      </c>
      <c r="IO33" s="97">
        <f>'Mladí jazdci'!IO12</f>
        <v>0</v>
      </c>
      <c r="IP33" s="97">
        <f>'Mladí jazdci'!IP12</f>
        <v>0</v>
      </c>
      <c r="IQ33" s="97">
        <f>'Mladí jazdci'!IQ12</f>
        <v>0</v>
      </c>
      <c r="IR33" s="97">
        <f>'Mladí jazdci'!IR12</f>
        <v>0</v>
      </c>
      <c r="IS33" s="97">
        <f>'Mladí jazdci'!IS12</f>
        <v>0</v>
      </c>
      <c r="IT33" s="97">
        <f>'Mladí jazdci'!IT12</f>
        <v>0</v>
      </c>
      <c r="IU33" s="97">
        <f>'Mladí jazdci'!IU12</f>
        <v>0</v>
      </c>
      <c r="IV33" s="97">
        <f>'Mladí jazdci'!IV12</f>
        <v>0</v>
      </c>
      <c r="IW33" s="97">
        <f>'Mladí jazdci'!IW12</f>
        <v>0</v>
      </c>
      <c r="IX33" s="97">
        <f>'Mladí jazdci'!IX12</f>
        <v>0</v>
      </c>
      <c r="IY33" s="97">
        <f>'Mladí jazdci'!IY12</f>
        <v>0</v>
      </c>
      <c r="IZ33" s="97">
        <f>'Mladí jazdci'!IZ12</f>
        <v>0</v>
      </c>
      <c r="JA33" s="97">
        <f>'Mladí jazdci'!JA12</f>
        <v>0</v>
      </c>
      <c r="JB33" s="97">
        <f>'Mladí jazdci'!JB12</f>
        <v>0</v>
      </c>
      <c r="JC33" s="97">
        <f>'Mladí jazdci'!JC12</f>
        <v>0</v>
      </c>
      <c r="JD33" s="97">
        <f>'Mladí jazdci'!JD12</f>
        <v>0</v>
      </c>
      <c r="JE33" s="97">
        <f>'Mladí jazdci'!JE12</f>
        <v>0</v>
      </c>
      <c r="JF33" s="97">
        <f>'Mladí jazdci'!JF12</f>
        <v>0</v>
      </c>
      <c r="JG33" s="97">
        <f>'Mladí jazdci'!JG12</f>
        <v>0</v>
      </c>
      <c r="JH33" s="97">
        <f>'Mladí jazdci'!JH12</f>
        <v>0</v>
      </c>
      <c r="JI33" s="97">
        <f>'Mladí jazdci'!JI12</f>
        <v>0</v>
      </c>
      <c r="JJ33" s="97">
        <f>'Mladí jazdci'!JJ12</f>
        <v>0</v>
      </c>
      <c r="JK33" s="97">
        <f>'Mladí jazdci'!JK12</f>
        <v>0</v>
      </c>
      <c r="JL33" s="97">
        <f>'Mladí jazdci'!JL12</f>
        <v>0</v>
      </c>
      <c r="JM33" s="97">
        <f>'Mladí jazdci'!JM12</f>
        <v>0</v>
      </c>
      <c r="JN33" s="97">
        <f>'Mladí jazdci'!JN12</f>
        <v>0</v>
      </c>
      <c r="JO33" s="97">
        <f>'Mladí jazdci'!JO12</f>
        <v>0</v>
      </c>
      <c r="JP33" s="97">
        <f>'Mladí jazdci'!JP12</f>
        <v>0</v>
      </c>
      <c r="JQ33" s="97">
        <f>'Mladí jazdci'!JQ12</f>
        <v>0</v>
      </c>
      <c r="JR33" s="97">
        <f>'Mladí jazdci'!JR12</f>
        <v>0</v>
      </c>
      <c r="JS33" s="97">
        <f>'Mladí jazdci'!JS12</f>
        <v>0</v>
      </c>
      <c r="JT33" s="97">
        <f>'Mladí jazdci'!JT12</f>
        <v>0</v>
      </c>
      <c r="JU33" s="97">
        <f>'Mladí jazdci'!JU12</f>
        <v>0</v>
      </c>
      <c r="JV33" s="97">
        <f>'Mladí jazdci'!JV12</f>
        <v>0</v>
      </c>
      <c r="JW33" s="97">
        <f>'Mladí jazdci'!JW12</f>
        <v>0</v>
      </c>
      <c r="JX33" s="97">
        <f>'Mladí jazdci'!JX12</f>
        <v>0</v>
      </c>
      <c r="JY33" s="97">
        <f>'Mladí jazdci'!JY12</f>
        <v>0</v>
      </c>
      <c r="JZ33" s="97">
        <f>'Mladí jazdci'!JZ12</f>
        <v>0</v>
      </c>
      <c r="KA33" s="97">
        <f>'Mladí jazdci'!KA12</f>
        <v>0</v>
      </c>
      <c r="KB33" s="97">
        <f>'Mladí jazdci'!KB12</f>
        <v>0</v>
      </c>
      <c r="KC33" s="97">
        <f>'Mladí jazdci'!KC12</f>
        <v>0</v>
      </c>
      <c r="KD33" s="97">
        <f>'Mladí jazdci'!KD12</f>
        <v>0</v>
      </c>
      <c r="KE33" s="97">
        <f>'Mladí jazdci'!KE12</f>
        <v>0</v>
      </c>
      <c r="KF33" s="97">
        <f>'Mladí jazdci'!KF12</f>
        <v>0</v>
      </c>
      <c r="KG33" s="97">
        <f>'Mladí jazdci'!KG12</f>
        <v>0</v>
      </c>
      <c r="KH33" s="97">
        <f>'Mladí jazdci'!KH12</f>
        <v>0</v>
      </c>
      <c r="KI33" s="97">
        <f>'Mladí jazdci'!KI12</f>
        <v>0</v>
      </c>
      <c r="KJ33" s="97">
        <f>'Mladí jazdci'!KJ12</f>
        <v>0</v>
      </c>
      <c r="KK33" s="97">
        <f>'Mladí jazdci'!KK12</f>
        <v>0</v>
      </c>
      <c r="KL33" s="97">
        <f>'Mladí jazdci'!KL12</f>
        <v>0</v>
      </c>
      <c r="KM33" s="97">
        <f>'Mladí jazdci'!KM12</f>
        <v>0</v>
      </c>
      <c r="KN33" s="97">
        <f>'Mladí jazdci'!KN12</f>
        <v>0</v>
      </c>
      <c r="KO33" s="97">
        <f>'Mladí jazdci'!KO12</f>
        <v>0</v>
      </c>
      <c r="KP33" s="97">
        <f>'Mladí jazdci'!KP12</f>
        <v>0</v>
      </c>
      <c r="KQ33" s="97">
        <f>'Mladí jazdci'!KQ12</f>
        <v>0</v>
      </c>
      <c r="KR33" s="97">
        <f>'Mladí jazdci'!KR12</f>
        <v>0</v>
      </c>
      <c r="KS33" s="97">
        <f>'Mladí jazdci'!KS12</f>
        <v>0</v>
      </c>
      <c r="KT33" s="97">
        <f>'Mladí jazdci'!KT12</f>
        <v>0</v>
      </c>
      <c r="KU33" s="97">
        <f>'Mladí jazdci'!KU12</f>
        <v>0</v>
      </c>
      <c r="KV33" s="97">
        <f>'Mladí jazdci'!KV12</f>
        <v>0</v>
      </c>
      <c r="KW33" s="97">
        <f>'Mladí jazdci'!KW12</f>
        <v>0</v>
      </c>
      <c r="KX33" s="97">
        <f>'Mladí jazdci'!KX12</f>
        <v>0</v>
      </c>
      <c r="KY33" s="97">
        <f>'Mladí jazdci'!KY12</f>
        <v>0</v>
      </c>
      <c r="KZ33" s="97">
        <f>'Mladí jazdci'!KZ12</f>
        <v>0</v>
      </c>
      <c r="LA33" s="97">
        <f>'Mladí jazdci'!LA12</f>
        <v>0</v>
      </c>
      <c r="LB33" s="97">
        <f>'Mladí jazdci'!LB12</f>
        <v>0</v>
      </c>
      <c r="LC33" s="97">
        <f>'Mladí jazdci'!LC12</f>
        <v>0</v>
      </c>
      <c r="LD33" s="97">
        <f>'Mladí jazdci'!LD12</f>
        <v>0</v>
      </c>
      <c r="LE33" s="97">
        <f>'Mladí jazdci'!LE12</f>
        <v>0</v>
      </c>
      <c r="LF33" s="97">
        <f>'Mladí jazdci'!LF12</f>
        <v>0</v>
      </c>
      <c r="LG33" s="97">
        <f>'Mladí jazdci'!LG12</f>
        <v>0</v>
      </c>
      <c r="LH33" s="97">
        <f>'Mladí jazdci'!LH12</f>
        <v>0</v>
      </c>
      <c r="LI33" s="97">
        <f>'Mladí jazdci'!LI12</f>
        <v>0</v>
      </c>
      <c r="LJ33" s="97">
        <f>'Mladí jazdci'!LJ12</f>
        <v>0</v>
      </c>
      <c r="LK33" s="97">
        <f>'Mladí jazdci'!LK12</f>
        <v>0</v>
      </c>
      <c r="LL33" s="97">
        <f>'Mladí jazdci'!LL12</f>
        <v>0</v>
      </c>
      <c r="LM33" s="97">
        <f>'Mladí jazdci'!LM12</f>
        <v>0</v>
      </c>
      <c r="LN33" s="97">
        <f>'Mladí jazdci'!LN12</f>
        <v>0</v>
      </c>
      <c r="LO33" s="97">
        <f>'Mladí jazdci'!LO12</f>
        <v>0</v>
      </c>
      <c r="LP33" s="97">
        <f>'Mladí jazdci'!LP12</f>
        <v>0</v>
      </c>
      <c r="LQ33" s="97">
        <f>'Mladí jazdci'!LQ12</f>
        <v>0</v>
      </c>
      <c r="LR33" s="97">
        <f>'Mladí jazdci'!LR12</f>
        <v>0</v>
      </c>
      <c r="LS33" s="97">
        <f>'Mladí jazdci'!LS12</f>
        <v>0</v>
      </c>
      <c r="LT33" s="97">
        <f>'Mladí jazdci'!LT12</f>
        <v>0</v>
      </c>
      <c r="LU33" s="97">
        <f>'Mladí jazdci'!LU12</f>
        <v>0</v>
      </c>
      <c r="LV33" s="97">
        <f>'Mladí jazdci'!LV12</f>
        <v>0</v>
      </c>
      <c r="LW33" s="97">
        <f>'Mladí jazdci'!LW12</f>
        <v>0</v>
      </c>
      <c r="LX33" s="97">
        <f>'Mladí jazdci'!LX12</f>
        <v>0</v>
      </c>
      <c r="LY33" s="97">
        <f>'Mladí jazdci'!LY12</f>
        <v>0</v>
      </c>
      <c r="LZ33" s="97">
        <f>'Mladí jazdci'!LZ12</f>
        <v>0</v>
      </c>
      <c r="MA33" s="97">
        <f>'Mladí jazdci'!MA12</f>
        <v>0</v>
      </c>
      <c r="MB33" s="97">
        <f>'Mladí jazdci'!MB12</f>
        <v>0</v>
      </c>
      <c r="MC33" s="97">
        <f>'Mladí jazdci'!MC12</f>
        <v>0</v>
      </c>
      <c r="MD33" s="97">
        <f>'Mladí jazdci'!MD12</f>
        <v>0</v>
      </c>
      <c r="ME33" s="97">
        <f>'Mladí jazdci'!ME12</f>
        <v>0</v>
      </c>
      <c r="MF33" s="97">
        <f>'Mladí jazdci'!MF12</f>
        <v>0</v>
      </c>
      <c r="MG33" s="97">
        <f>'Mladí jazdci'!MG12</f>
        <v>0</v>
      </c>
      <c r="MH33" s="97">
        <f>'Mladí jazdci'!MH12</f>
        <v>0</v>
      </c>
      <c r="MI33" s="97">
        <f>'Mladí jazdci'!MI12</f>
        <v>0</v>
      </c>
      <c r="MJ33" s="97">
        <f>'Mladí jazdci'!MJ12</f>
        <v>0</v>
      </c>
      <c r="MK33" s="97">
        <f>'Mladí jazdci'!MK12</f>
        <v>0</v>
      </c>
      <c r="ML33" s="97">
        <f>'Mladí jazdci'!ML12</f>
        <v>0</v>
      </c>
      <c r="MM33" s="97">
        <f>'Mladí jazdci'!MM12</f>
        <v>0</v>
      </c>
      <c r="MN33" s="97">
        <f>'Mladí jazdci'!MN12</f>
        <v>0</v>
      </c>
      <c r="MO33" s="97">
        <f>'Mladí jazdci'!MO12</f>
        <v>0</v>
      </c>
      <c r="MP33" s="97">
        <f>'Mladí jazdci'!MP12</f>
        <v>0</v>
      </c>
      <c r="MQ33" s="97">
        <f>'Mladí jazdci'!MQ12</f>
        <v>0</v>
      </c>
      <c r="MR33" s="97">
        <f>'Mladí jazdci'!MR12</f>
        <v>0</v>
      </c>
      <c r="MS33" s="97">
        <f>'Mladí jazdci'!MS12</f>
        <v>0</v>
      </c>
      <c r="MT33" s="97">
        <f>'Mladí jazdci'!MT12</f>
        <v>0</v>
      </c>
      <c r="MU33" s="97">
        <f>'Mladí jazdci'!MU12</f>
        <v>0</v>
      </c>
      <c r="MV33" s="97">
        <f>'Mladí jazdci'!MV12</f>
        <v>0</v>
      </c>
      <c r="MW33" s="97">
        <f>'Mladí jazdci'!MW12</f>
        <v>0</v>
      </c>
      <c r="MX33" s="97">
        <f>'Mladí jazdci'!MX12</f>
        <v>0</v>
      </c>
      <c r="MY33" s="97">
        <f>'Mladí jazdci'!MY12</f>
        <v>0</v>
      </c>
      <c r="MZ33" s="97">
        <f>'Mladí jazdci'!MZ12</f>
        <v>0</v>
      </c>
      <c r="NA33" s="97">
        <f>'Mladí jazdci'!NA12</f>
        <v>0</v>
      </c>
      <c r="NB33" s="97">
        <f>'Mladí jazdci'!NB12</f>
        <v>0</v>
      </c>
      <c r="NC33" s="97">
        <f>'Mladí jazdci'!NC12</f>
        <v>0</v>
      </c>
      <c r="ND33" s="97">
        <f>'Mladí jazdci'!ND12</f>
        <v>0</v>
      </c>
      <c r="NE33" s="97">
        <f>'Mladí jazdci'!NE12</f>
        <v>0</v>
      </c>
      <c r="NF33" s="97">
        <f>'Mladí jazdci'!NF12</f>
        <v>0</v>
      </c>
      <c r="NG33" s="97">
        <f>'Mladí jazdci'!NG12</f>
        <v>0</v>
      </c>
      <c r="NH33" s="97">
        <f>'Mladí jazdci'!NH12</f>
        <v>0</v>
      </c>
      <c r="NI33" s="97">
        <f>'Mladí jazdci'!NI12</f>
        <v>0</v>
      </c>
      <c r="NJ33" s="97">
        <f>'Mladí jazdci'!NJ12</f>
        <v>0</v>
      </c>
      <c r="NK33" s="97">
        <f>'Mladí jazdci'!NK12</f>
        <v>0</v>
      </c>
      <c r="NL33" s="97">
        <f>'Mladí jazdci'!NL12</f>
        <v>0</v>
      </c>
      <c r="NM33" s="97">
        <f>'Mladí jazdci'!NM12</f>
        <v>0</v>
      </c>
      <c r="NN33" s="97">
        <f>'Mladí jazdci'!NN12</f>
        <v>0</v>
      </c>
      <c r="NO33" s="97">
        <f>'Mladí jazdci'!NO12</f>
        <v>0</v>
      </c>
      <c r="NP33" s="97">
        <f>'Mladí jazdci'!NP12</f>
        <v>0</v>
      </c>
      <c r="NQ33" s="97">
        <f>'Mladí jazdci'!NQ12</f>
        <v>0</v>
      </c>
      <c r="NR33" s="97">
        <f>'Mladí jazdci'!NR12</f>
        <v>0</v>
      </c>
      <c r="NS33" s="97">
        <f>'Mladí jazdci'!NS12</f>
        <v>0</v>
      </c>
      <c r="NT33" s="97">
        <f>'Mladí jazdci'!NT12</f>
        <v>0</v>
      </c>
      <c r="NU33" s="97">
        <f>'Mladí jazdci'!NU12</f>
        <v>0</v>
      </c>
      <c r="NV33" s="97">
        <f>'Mladí jazdci'!NV12</f>
        <v>0</v>
      </c>
      <c r="NW33" s="97">
        <f>'Mladí jazdci'!NW12</f>
        <v>0</v>
      </c>
      <c r="NX33" s="97">
        <f>'Mladí jazdci'!NX12</f>
        <v>0</v>
      </c>
      <c r="NY33" s="97">
        <f>'Mladí jazdci'!NY12</f>
        <v>0</v>
      </c>
      <c r="NZ33" s="97">
        <f>'Mladí jazdci'!NZ12</f>
        <v>0</v>
      </c>
      <c r="OA33" s="97">
        <f>'Mladí jazdci'!OA12</f>
        <v>0</v>
      </c>
      <c r="OB33" s="97">
        <f>'Mladí jazdci'!OB12</f>
        <v>0</v>
      </c>
      <c r="OC33" s="97">
        <f>'Mladí jazdci'!OC12</f>
        <v>0</v>
      </c>
      <c r="OD33" s="97">
        <f>'Mladí jazdci'!OD12</f>
        <v>0</v>
      </c>
      <c r="OE33" s="97">
        <f>'Mladí jazdci'!OE12</f>
        <v>0</v>
      </c>
      <c r="OF33" s="97">
        <f>'Mladí jazdci'!OF12</f>
        <v>0</v>
      </c>
      <c r="OG33" s="97">
        <f>'Mladí jazdci'!OG12</f>
        <v>0</v>
      </c>
      <c r="OH33" s="97">
        <f>'Mladí jazdci'!OH12</f>
        <v>0</v>
      </c>
      <c r="OI33" s="97">
        <f>'Mladí jazdci'!OI12</f>
        <v>0</v>
      </c>
      <c r="OJ33" s="97">
        <f>'Mladí jazdci'!OJ12</f>
        <v>0</v>
      </c>
      <c r="OK33" s="97">
        <f>'Mladí jazdci'!OK12</f>
        <v>0</v>
      </c>
      <c r="OL33" s="97">
        <f>'Mladí jazdci'!OL12</f>
        <v>0</v>
      </c>
      <c r="OM33" s="97">
        <f>'Mladí jazdci'!OM12</f>
        <v>0</v>
      </c>
      <c r="ON33" s="97">
        <f>'Mladí jazdci'!ON12</f>
        <v>0</v>
      </c>
      <c r="OO33" s="97">
        <f>'Mladí jazdci'!OO12</f>
        <v>0</v>
      </c>
      <c r="OP33" s="97">
        <f>'Mladí jazdci'!OP12</f>
        <v>0</v>
      </c>
      <c r="OQ33" s="97">
        <f>'Mladí jazdci'!OQ12</f>
        <v>0</v>
      </c>
      <c r="OR33" s="97">
        <f>'Mladí jazdci'!OR12</f>
        <v>0</v>
      </c>
      <c r="OS33" s="97">
        <f>'Mladí jazdci'!OS12</f>
        <v>0</v>
      </c>
      <c r="OT33" s="97">
        <f>'Mladí jazdci'!OT12</f>
        <v>0</v>
      </c>
      <c r="OU33" s="97">
        <f>'Mladí jazdci'!OU12</f>
        <v>0</v>
      </c>
      <c r="OV33" s="97">
        <f>'Mladí jazdci'!OV12</f>
        <v>0</v>
      </c>
      <c r="OW33" s="97">
        <f>'Mladí jazdci'!OW12</f>
        <v>0</v>
      </c>
      <c r="OX33" s="97">
        <f>'Mladí jazdci'!OX12</f>
        <v>0</v>
      </c>
      <c r="OY33" s="97">
        <f>'Mladí jazdci'!OY12</f>
        <v>0</v>
      </c>
      <c r="OZ33" s="97">
        <f>'Mladí jazdci'!OZ12</f>
        <v>0</v>
      </c>
      <c r="PA33" s="97">
        <f>'Mladí jazdci'!PA12</f>
        <v>0</v>
      </c>
      <c r="PB33" s="97">
        <f>'Mladí jazdci'!PB12</f>
        <v>0</v>
      </c>
      <c r="PC33" s="97">
        <f>'Mladí jazdci'!PC12</f>
        <v>0</v>
      </c>
      <c r="PD33" s="97">
        <f>'Mladí jazdci'!PD12</f>
        <v>0</v>
      </c>
      <c r="PE33" s="97">
        <f>'Mladí jazdci'!PE12</f>
        <v>0</v>
      </c>
      <c r="PF33" s="97">
        <f>'Mladí jazdci'!PF12</f>
        <v>0</v>
      </c>
      <c r="PG33" s="97">
        <f>'Mladí jazdci'!PG12</f>
        <v>0</v>
      </c>
      <c r="PH33" s="97">
        <f>'Mladí jazdci'!PH12</f>
        <v>0</v>
      </c>
      <c r="PI33" s="97">
        <f>'Mladí jazdci'!PI12</f>
        <v>0</v>
      </c>
      <c r="PJ33" s="97">
        <f>'Mladí jazdci'!PJ12</f>
        <v>0</v>
      </c>
      <c r="PK33" s="97">
        <f>'Mladí jazdci'!PK12</f>
        <v>0</v>
      </c>
      <c r="PL33" s="97">
        <f>'Mladí jazdci'!PL12</f>
        <v>0</v>
      </c>
      <c r="PM33" s="97">
        <f>'Mladí jazdci'!PM12</f>
        <v>0</v>
      </c>
      <c r="PN33" s="97">
        <f>'Mladí jazdci'!PN12</f>
        <v>0</v>
      </c>
      <c r="PO33" s="97">
        <f>'Mladí jazdci'!PO12</f>
        <v>0</v>
      </c>
      <c r="PP33" s="97">
        <f>'Mladí jazdci'!PP12</f>
        <v>0</v>
      </c>
      <c r="PQ33" s="97">
        <f>'Mladí jazdci'!PQ12</f>
        <v>0</v>
      </c>
      <c r="PR33" s="97">
        <f>'Mladí jazdci'!PR12</f>
        <v>0</v>
      </c>
      <c r="PS33" s="97">
        <f>'Mladí jazdci'!PS12</f>
        <v>0</v>
      </c>
      <c r="PT33" s="97">
        <f>'Mladí jazdci'!PT12</f>
        <v>0</v>
      </c>
      <c r="PU33" s="97">
        <f>'Mladí jazdci'!PU12</f>
        <v>0</v>
      </c>
      <c r="PV33" s="97">
        <f>'Mladí jazdci'!PV12</f>
        <v>0</v>
      </c>
      <c r="PW33" s="97">
        <f>'Mladí jazdci'!PW12</f>
        <v>0</v>
      </c>
      <c r="PX33" s="97">
        <f>'Mladí jazdci'!PX12</f>
        <v>0</v>
      </c>
      <c r="PY33" s="97">
        <f>'Mladí jazdci'!PY12</f>
        <v>0</v>
      </c>
      <c r="PZ33" s="97">
        <f>'Mladí jazdci'!PZ12</f>
        <v>0</v>
      </c>
      <c r="QA33" s="97">
        <f>'Mladí jazdci'!QA12</f>
        <v>0</v>
      </c>
      <c r="QB33" s="97">
        <f>'Mladí jazdci'!QB12</f>
        <v>0</v>
      </c>
      <c r="QC33" s="97">
        <f>'Mladí jazdci'!QC12</f>
        <v>0</v>
      </c>
      <c r="QD33" s="97">
        <f>'Mladí jazdci'!QD12</f>
        <v>0</v>
      </c>
      <c r="QE33" s="97">
        <f>'Mladí jazdci'!QE12</f>
        <v>0</v>
      </c>
      <c r="QF33" s="97">
        <f>'Mladí jazdci'!QF12</f>
        <v>0</v>
      </c>
      <c r="QG33" s="97">
        <f>'Mladí jazdci'!QG12</f>
        <v>0</v>
      </c>
      <c r="QH33" s="97">
        <f>'Mladí jazdci'!QH12</f>
        <v>0</v>
      </c>
      <c r="QI33" s="97">
        <f>'Mladí jazdci'!QI12</f>
        <v>0</v>
      </c>
      <c r="QJ33" s="97">
        <f>'Mladí jazdci'!QJ12</f>
        <v>0</v>
      </c>
      <c r="QK33" s="97">
        <f>'Mladí jazdci'!QK12</f>
        <v>0</v>
      </c>
      <c r="QL33" s="97">
        <f>'Mladí jazdci'!QL12</f>
        <v>0</v>
      </c>
      <c r="QM33" s="97">
        <f>'Mladí jazdci'!QM12</f>
        <v>0</v>
      </c>
      <c r="QN33" s="97">
        <f>'Mladí jazdci'!QN12</f>
        <v>0</v>
      </c>
      <c r="QO33" s="97">
        <f>'Mladí jazdci'!QO12</f>
        <v>0</v>
      </c>
      <c r="QP33" s="97">
        <f>'Mladí jazdci'!QP12</f>
        <v>0</v>
      </c>
      <c r="QQ33" s="97">
        <f>'Mladí jazdci'!QQ12</f>
        <v>0</v>
      </c>
      <c r="QR33" s="97">
        <f>'Mladí jazdci'!QR12</f>
        <v>0</v>
      </c>
      <c r="QS33" s="97">
        <f>'Mladí jazdci'!QS12</f>
        <v>0</v>
      </c>
      <c r="QT33" s="97">
        <f>'Mladí jazdci'!QT12</f>
        <v>0</v>
      </c>
      <c r="QU33" s="97">
        <f>'Mladí jazdci'!QU12</f>
        <v>0</v>
      </c>
      <c r="QV33" s="97">
        <f>'Mladí jazdci'!QV12</f>
        <v>0</v>
      </c>
      <c r="QW33" s="97">
        <f>'Mladí jazdci'!QW12</f>
        <v>0</v>
      </c>
      <c r="QX33" s="97">
        <f>'Mladí jazdci'!QX12</f>
        <v>0</v>
      </c>
      <c r="QY33" s="97">
        <f>'Mladí jazdci'!QY12</f>
        <v>0</v>
      </c>
      <c r="QZ33" s="97">
        <f>'Mladí jazdci'!QZ12</f>
        <v>0</v>
      </c>
      <c r="RA33" s="97">
        <f>'Mladí jazdci'!RA12</f>
        <v>0</v>
      </c>
      <c r="RB33" s="97">
        <f>'Mladí jazdci'!RB12</f>
        <v>0</v>
      </c>
      <c r="RC33" s="97">
        <f>'Mladí jazdci'!RC12</f>
        <v>0</v>
      </c>
      <c r="RD33" s="97">
        <f>'Mladí jazdci'!RD12</f>
        <v>0</v>
      </c>
      <c r="RE33" s="97">
        <f>'Mladí jazdci'!RE12</f>
        <v>0</v>
      </c>
      <c r="RF33" s="97">
        <f>'Mladí jazdci'!RF12</f>
        <v>0</v>
      </c>
      <c r="RG33" s="97">
        <f>'Mladí jazdci'!RG12</f>
        <v>0</v>
      </c>
      <c r="RH33" s="97">
        <f>'Mladí jazdci'!RH12</f>
        <v>0</v>
      </c>
      <c r="RI33" s="97">
        <f>'Mladí jazdci'!RI12</f>
        <v>0</v>
      </c>
      <c r="RJ33" s="97">
        <f>'Mladí jazdci'!RJ12</f>
        <v>0</v>
      </c>
      <c r="RK33" s="97">
        <f>'Mladí jazdci'!RK12</f>
        <v>0</v>
      </c>
      <c r="RL33" s="97">
        <f>'Mladí jazdci'!RL12</f>
        <v>0</v>
      </c>
      <c r="RM33" s="97">
        <f>'Mladí jazdci'!RM12</f>
        <v>0</v>
      </c>
      <c r="RN33" s="97">
        <f>'Mladí jazdci'!RN12</f>
        <v>0</v>
      </c>
      <c r="RO33" s="97">
        <f>'Mladí jazdci'!RO12</f>
        <v>0</v>
      </c>
      <c r="RP33" s="97">
        <f>'Mladí jazdci'!RP12</f>
        <v>0</v>
      </c>
      <c r="RQ33" s="97">
        <f>'Mladí jazdci'!RQ12</f>
        <v>0</v>
      </c>
      <c r="RR33" s="97">
        <f>'Mladí jazdci'!RR12</f>
        <v>0</v>
      </c>
      <c r="RS33" s="97">
        <f>'Mladí jazdci'!RS12</f>
        <v>0</v>
      </c>
      <c r="RT33" s="97">
        <f>'Mladí jazdci'!RT12</f>
        <v>0</v>
      </c>
      <c r="RU33" s="97">
        <f>'Mladí jazdci'!RU12</f>
        <v>0</v>
      </c>
      <c r="RV33" s="97">
        <f>'Mladí jazdci'!RV12</f>
        <v>0</v>
      </c>
      <c r="RW33" s="97">
        <f>'Mladí jazdci'!RW12</f>
        <v>0</v>
      </c>
      <c r="RX33" s="97">
        <f>'Mladí jazdci'!RX12</f>
        <v>0</v>
      </c>
      <c r="RY33" s="97">
        <f>'Mladí jazdci'!RY12</f>
        <v>0</v>
      </c>
      <c r="RZ33" s="97">
        <f>'Mladí jazdci'!RZ12</f>
        <v>0</v>
      </c>
      <c r="SA33" s="97">
        <f>'Mladí jazdci'!SA12</f>
        <v>0</v>
      </c>
      <c r="SB33" s="97">
        <f>'Mladí jazdci'!SB12</f>
        <v>0</v>
      </c>
      <c r="SC33" s="97">
        <f>'Mladí jazdci'!SC12</f>
        <v>0</v>
      </c>
      <c r="SD33" s="97">
        <f>'Mladí jazdci'!SD12</f>
        <v>0</v>
      </c>
      <c r="SE33" s="97">
        <f>'Mladí jazdci'!SE12</f>
        <v>0</v>
      </c>
      <c r="SF33" s="97">
        <f>'Mladí jazdci'!SF12</f>
        <v>0</v>
      </c>
      <c r="SG33" s="97">
        <f>'Mladí jazdci'!SG12</f>
        <v>0</v>
      </c>
      <c r="SH33" s="97">
        <f>'Mladí jazdci'!SH12</f>
        <v>0</v>
      </c>
      <c r="SI33" s="97">
        <f>'Mladí jazdci'!SI12</f>
        <v>0</v>
      </c>
      <c r="SJ33" s="97">
        <f>'Mladí jazdci'!SJ12</f>
        <v>0</v>
      </c>
      <c r="SK33" s="97">
        <f>'Mladí jazdci'!SK12</f>
        <v>0</v>
      </c>
      <c r="SL33" s="97">
        <f>'Mladí jazdci'!SL12</f>
        <v>0</v>
      </c>
      <c r="SM33" s="97">
        <f>'Mladí jazdci'!SM12</f>
        <v>0</v>
      </c>
      <c r="SN33" s="97">
        <f>'Mladí jazdci'!SN12</f>
        <v>0</v>
      </c>
      <c r="SO33" s="97">
        <f>'Mladí jazdci'!SO12</f>
        <v>0</v>
      </c>
      <c r="SP33" s="97">
        <f>'Mladí jazdci'!SP12</f>
        <v>0</v>
      </c>
      <c r="SQ33" s="97">
        <f>'Mladí jazdci'!SQ12</f>
        <v>0</v>
      </c>
      <c r="SR33" s="97">
        <f>'Mladí jazdci'!SR12</f>
        <v>0</v>
      </c>
      <c r="SS33" s="97">
        <f>'Mladí jazdci'!SS12</f>
        <v>0</v>
      </c>
      <c r="ST33" s="97">
        <f>'Mladí jazdci'!ST12</f>
        <v>0</v>
      </c>
      <c r="SU33" s="97">
        <f>'Mladí jazdci'!SU12</f>
        <v>0</v>
      </c>
      <c r="SV33" s="97">
        <f>'Mladí jazdci'!SV12</f>
        <v>0</v>
      </c>
      <c r="SW33" s="97">
        <f>'Mladí jazdci'!SW12</f>
        <v>0</v>
      </c>
      <c r="SX33" s="97">
        <f>'Mladí jazdci'!SX12</f>
        <v>0</v>
      </c>
      <c r="SY33" s="97">
        <f>'Mladí jazdci'!SY12</f>
        <v>0</v>
      </c>
      <c r="SZ33" s="97">
        <f>'Mladí jazdci'!SZ12</f>
        <v>0</v>
      </c>
      <c r="TA33" s="97">
        <f>'Mladí jazdci'!TA12</f>
        <v>0</v>
      </c>
      <c r="TB33" s="97">
        <f>'Mladí jazdci'!TB12</f>
        <v>0</v>
      </c>
    </row>
    <row r="34" spans="1:522" s="1" customFormat="1" ht="18" customHeight="1" x14ac:dyDescent="0.2">
      <c r="A34" s="12"/>
      <c r="B34" s="11"/>
      <c r="E34" s="4" t="s">
        <v>285</v>
      </c>
      <c r="F34" s="1">
        <v>9800</v>
      </c>
      <c r="G34" s="9" t="s">
        <v>101</v>
      </c>
      <c r="H34" s="4"/>
      <c r="I34" s="1">
        <f t="shared" si="4"/>
        <v>0</v>
      </c>
      <c r="J34" s="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" customFormat="1" ht="18" customHeight="1" x14ac:dyDescent="0.2">
      <c r="A35" s="12"/>
      <c r="B35" s="11" t="s">
        <v>560</v>
      </c>
      <c r="C35" s="1">
        <v>13120</v>
      </c>
      <c r="E35" s="4" t="s">
        <v>92</v>
      </c>
      <c r="F35" s="1">
        <v>8872</v>
      </c>
      <c r="G35" s="9" t="s">
        <v>101</v>
      </c>
      <c r="H35" s="4" t="s">
        <v>524</v>
      </c>
      <c r="I35" s="1">
        <f>SUM(K35:TB35)</f>
        <v>5</v>
      </c>
      <c r="J35" s="12">
        <f>Tabuľka3[[#This Row],[Stĺpec9]]</f>
        <v>5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>
        <v>3</v>
      </c>
      <c r="BK35" s="97">
        <v>2</v>
      </c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  <c r="NY35" s="64"/>
      <c r="NZ35" s="64"/>
      <c r="OA35" s="64"/>
      <c r="OB35" s="64"/>
      <c r="OC35" s="64"/>
      <c r="OD35" s="64"/>
      <c r="OE35" s="64"/>
      <c r="OF35" s="64"/>
      <c r="OG35" s="64"/>
      <c r="OH35" s="64"/>
      <c r="OI35" s="64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4"/>
      <c r="OV35" s="64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4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" customFormat="1" ht="18" customHeight="1" x14ac:dyDescent="0.2">
      <c r="A36" s="12"/>
      <c r="B36" s="11" t="s">
        <v>336</v>
      </c>
      <c r="C36" s="1">
        <v>12921</v>
      </c>
      <c r="D36" s="1">
        <v>2008</v>
      </c>
      <c r="E36" s="4" t="s">
        <v>169</v>
      </c>
      <c r="F36" s="9">
        <v>8995</v>
      </c>
      <c r="G36" s="9" t="s">
        <v>101</v>
      </c>
      <c r="H36" s="4" t="s">
        <v>171</v>
      </c>
      <c r="I36" s="1">
        <f>SUM(K36:TB36)</f>
        <v>5</v>
      </c>
      <c r="J36" s="12">
        <f>Tabuľka3[[#This Row],[Stĺpec9]]+I37</f>
        <v>5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>
        <v>3</v>
      </c>
      <c r="BI36" s="97"/>
      <c r="BJ36" s="97"/>
      <c r="BK36" s="97"/>
      <c r="BL36" s="97">
        <v>2</v>
      </c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102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102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" customFormat="1" ht="18" customHeight="1" x14ac:dyDescent="0.2">
      <c r="A37" s="12"/>
      <c r="B37" s="11"/>
      <c r="E37" s="4" t="s">
        <v>197</v>
      </c>
      <c r="F37" s="9">
        <v>8750</v>
      </c>
      <c r="G37" s="9" t="s">
        <v>100</v>
      </c>
      <c r="H37" s="4"/>
      <c r="I37" s="1">
        <f>SUM(K37:TB37)</f>
        <v>0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" customFormat="1" ht="18" customHeight="1" x14ac:dyDescent="0.2">
      <c r="A38" s="12">
        <v>22</v>
      </c>
      <c r="B38" s="11" t="s">
        <v>411</v>
      </c>
      <c r="C38" s="1">
        <v>12984</v>
      </c>
      <c r="D38" s="1">
        <v>2019</v>
      </c>
      <c r="E38" s="4" t="s">
        <v>410</v>
      </c>
      <c r="F38" s="9">
        <v>9241</v>
      </c>
      <c r="G38" s="9" t="s">
        <v>96</v>
      </c>
      <c r="H38" s="4" t="s">
        <v>51</v>
      </c>
      <c r="I38" s="1">
        <f t="shared" si="4"/>
        <v>4</v>
      </c>
      <c r="J38" s="12">
        <f>Tabuľka3[[#This Row],[Stĺpec9]]</f>
        <v>4</v>
      </c>
      <c r="K38" s="97">
        <f>Juniori!K13</f>
        <v>0</v>
      </c>
      <c r="L38" s="97">
        <f>Juniori!L13</f>
        <v>0</v>
      </c>
      <c r="M38" s="97">
        <f>Juniori!M13</f>
        <v>0</v>
      </c>
      <c r="N38" s="97">
        <f>Juniori!N13</f>
        <v>0</v>
      </c>
      <c r="O38" s="97">
        <f>Juniori!O13</f>
        <v>0</v>
      </c>
      <c r="P38" s="97">
        <f>Juniori!P13</f>
        <v>4</v>
      </c>
      <c r="Q38" s="97">
        <f>Juniori!Q13</f>
        <v>0</v>
      </c>
      <c r="R38" s="97">
        <f>Juniori!R13</f>
        <v>0</v>
      </c>
      <c r="S38" s="97">
        <f>Juniori!S13</f>
        <v>0</v>
      </c>
      <c r="T38" s="97">
        <f>Juniori!T13</f>
        <v>0</v>
      </c>
      <c r="U38" s="97">
        <f>Juniori!U13</f>
        <v>0</v>
      </c>
      <c r="V38" s="97">
        <f>Juniori!V13</f>
        <v>0</v>
      </c>
      <c r="W38" s="97">
        <f>Juniori!W13</f>
        <v>0</v>
      </c>
      <c r="X38" s="97">
        <f>Juniori!X13</f>
        <v>0</v>
      </c>
      <c r="Y38" s="97">
        <f>Juniori!Y13</f>
        <v>0</v>
      </c>
      <c r="Z38" s="97">
        <f>Juniori!Z13</f>
        <v>0</v>
      </c>
      <c r="AA38" s="97">
        <f>Juniori!AA13</f>
        <v>0</v>
      </c>
      <c r="AB38" s="97">
        <f>Juniori!AB13</f>
        <v>0</v>
      </c>
      <c r="AC38" s="97">
        <f>Juniori!AC13</f>
        <v>0</v>
      </c>
      <c r="AD38" s="97">
        <f>Juniori!AD13</f>
        <v>0</v>
      </c>
      <c r="AE38" s="97">
        <f>Juniori!AE13</f>
        <v>0</v>
      </c>
      <c r="AF38" s="97">
        <f>Juniori!AF13</f>
        <v>0</v>
      </c>
      <c r="AG38" s="97">
        <f>Juniori!AG13</f>
        <v>0</v>
      </c>
      <c r="AH38" s="97">
        <f>Juniori!AH13</f>
        <v>0</v>
      </c>
      <c r="AI38" s="97">
        <f>Juniori!AI13</f>
        <v>0</v>
      </c>
      <c r="AJ38" s="97">
        <f>Juniori!AJ13</f>
        <v>0</v>
      </c>
      <c r="AK38" s="97">
        <f>Juniori!AK13</f>
        <v>0</v>
      </c>
      <c r="AL38" s="97">
        <f>Juniori!AL13</f>
        <v>0</v>
      </c>
      <c r="AM38" s="97">
        <f>Juniori!AM13</f>
        <v>0</v>
      </c>
      <c r="AN38" s="97">
        <f>Juniori!AN13</f>
        <v>0</v>
      </c>
      <c r="AO38" s="97">
        <f>Juniori!AO13</f>
        <v>0</v>
      </c>
      <c r="AP38" s="97">
        <f>Juniori!AP13</f>
        <v>0</v>
      </c>
      <c r="AQ38" s="97">
        <f>Juniori!AQ13</f>
        <v>0</v>
      </c>
      <c r="AR38" s="97">
        <f>Juniori!AR13</f>
        <v>0</v>
      </c>
      <c r="AS38" s="97">
        <f>Juniori!AS13</f>
        <v>0</v>
      </c>
      <c r="AT38" s="97">
        <f>Juniori!AT13</f>
        <v>0</v>
      </c>
      <c r="AU38" s="97">
        <f>Juniori!AU13</f>
        <v>0</v>
      </c>
      <c r="AV38" s="97">
        <f>Juniori!AV13</f>
        <v>0</v>
      </c>
      <c r="AW38" s="97">
        <f>Juniori!AW13</f>
        <v>0</v>
      </c>
      <c r="AX38" s="97">
        <f>Juniori!AX13</f>
        <v>0</v>
      </c>
      <c r="AY38" s="97">
        <f>Juniori!AY13</f>
        <v>0</v>
      </c>
      <c r="AZ38" s="97">
        <f>Juniori!AZ13</f>
        <v>0</v>
      </c>
      <c r="BA38" s="97">
        <f>Juniori!BA13</f>
        <v>0</v>
      </c>
      <c r="BB38" s="97">
        <f>Juniori!BB13</f>
        <v>0</v>
      </c>
      <c r="BC38" s="97">
        <f>Juniori!BC13</f>
        <v>0</v>
      </c>
      <c r="BD38" s="97">
        <f>Juniori!BD13</f>
        <v>0</v>
      </c>
      <c r="BE38" s="97">
        <f>Juniori!BE13</f>
        <v>0</v>
      </c>
      <c r="BF38" s="97">
        <f>Juniori!BF13</f>
        <v>0</v>
      </c>
      <c r="BG38" s="97">
        <f>Juniori!BG13</f>
        <v>0</v>
      </c>
      <c r="BH38" s="97">
        <f>Juniori!BH13</f>
        <v>0</v>
      </c>
      <c r="BI38" s="97">
        <f>Juniori!BI13</f>
        <v>0</v>
      </c>
      <c r="BJ38" s="97">
        <f>Juniori!BJ13</f>
        <v>0</v>
      </c>
      <c r="BK38" s="97">
        <f>Juniori!BK13</f>
        <v>0</v>
      </c>
      <c r="BL38" s="97">
        <f>Juniori!BL13</f>
        <v>0</v>
      </c>
      <c r="BM38" s="97">
        <f>Juniori!BM13</f>
        <v>0</v>
      </c>
      <c r="BN38" s="97">
        <f>Juniori!BN13</f>
        <v>0</v>
      </c>
      <c r="BO38" s="97">
        <f>Juniori!BO13</f>
        <v>0</v>
      </c>
      <c r="BP38" s="97">
        <f>Juniori!BP13</f>
        <v>0</v>
      </c>
      <c r="BQ38" s="97">
        <f>Juniori!BQ13</f>
        <v>0</v>
      </c>
      <c r="BR38" s="97">
        <f>Juniori!BR13</f>
        <v>0</v>
      </c>
      <c r="BS38" s="97">
        <f>Juniori!BS13</f>
        <v>0</v>
      </c>
      <c r="BT38" s="97">
        <f>Juniori!BT13</f>
        <v>0</v>
      </c>
      <c r="BU38" s="97">
        <f>Juniori!BU13</f>
        <v>0</v>
      </c>
      <c r="BV38" s="97">
        <f>Juniori!BV13</f>
        <v>0</v>
      </c>
      <c r="BW38" s="97">
        <f>Juniori!BW13</f>
        <v>0</v>
      </c>
      <c r="BX38" s="97">
        <f>Juniori!BX13</f>
        <v>0</v>
      </c>
      <c r="BY38" s="97">
        <f>Juniori!BY13</f>
        <v>0</v>
      </c>
      <c r="BZ38" s="97">
        <f>Juniori!BZ13</f>
        <v>0</v>
      </c>
      <c r="CA38" s="97">
        <f>Juniori!CA13</f>
        <v>0</v>
      </c>
      <c r="CB38" s="97">
        <f>Juniori!CB13</f>
        <v>0</v>
      </c>
      <c r="CC38" s="97">
        <f>Juniori!CC13</f>
        <v>0</v>
      </c>
      <c r="CD38" s="97">
        <f>Juniori!CD13</f>
        <v>0</v>
      </c>
      <c r="CE38" s="97">
        <f>Juniori!CE13</f>
        <v>0</v>
      </c>
      <c r="CF38" s="97">
        <f>Juniori!CF13</f>
        <v>0</v>
      </c>
      <c r="CG38" s="97">
        <f>Juniori!CG13</f>
        <v>0</v>
      </c>
      <c r="CH38" s="97">
        <f>Juniori!CH13</f>
        <v>0</v>
      </c>
      <c r="CI38" s="97">
        <f>Juniori!CI13</f>
        <v>0</v>
      </c>
      <c r="CJ38" s="97">
        <f>Juniori!CJ13</f>
        <v>0</v>
      </c>
      <c r="CK38" s="97">
        <f>Juniori!CK13</f>
        <v>0</v>
      </c>
      <c r="CL38" s="97">
        <f>Juniori!CL13</f>
        <v>0</v>
      </c>
      <c r="CM38" s="97">
        <f>Juniori!CM13</f>
        <v>0</v>
      </c>
      <c r="CN38" s="97">
        <f>Juniori!CN13</f>
        <v>0</v>
      </c>
      <c r="CO38" s="97">
        <f>Juniori!CO13</f>
        <v>0</v>
      </c>
      <c r="CP38" s="97">
        <f>Juniori!CP13</f>
        <v>0</v>
      </c>
      <c r="CQ38" s="97">
        <f>Juniori!CQ13</f>
        <v>0</v>
      </c>
      <c r="CR38" s="97">
        <f>Juniori!CR13</f>
        <v>0</v>
      </c>
      <c r="CS38" s="97">
        <f>Juniori!CS13</f>
        <v>0</v>
      </c>
      <c r="CT38" s="97">
        <f>Juniori!CT13</f>
        <v>0</v>
      </c>
      <c r="CU38" s="97">
        <f>Juniori!CU13</f>
        <v>0</v>
      </c>
      <c r="CV38" s="97">
        <f>Juniori!CV13</f>
        <v>0</v>
      </c>
      <c r="CW38" s="97">
        <f>Juniori!CW13</f>
        <v>0</v>
      </c>
      <c r="CX38" s="97">
        <f>Juniori!CX13</f>
        <v>0</v>
      </c>
      <c r="CY38" s="97">
        <f>Juniori!CY13</f>
        <v>0</v>
      </c>
      <c r="CZ38" s="97">
        <f>Juniori!CZ13</f>
        <v>0</v>
      </c>
      <c r="DA38" s="97">
        <f>Juniori!DA13</f>
        <v>0</v>
      </c>
      <c r="DB38" s="97">
        <f>Juniori!DB13</f>
        <v>0</v>
      </c>
      <c r="DC38" s="97">
        <f>Juniori!DC13</f>
        <v>0</v>
      </c>
      <c r="DD38" s="97">
        <f>Juniori!DD13</f>
        <v>0</v>
      </c>
      <c r="DE38" s="97">
        <f>Juniori!DE13</f>
        <v>0</v>
      </c>
      <c r="DF38" s="97">
        <f>Juniori!DF13</f>
        <v>0</v>
      </c>
      <c r="DG38" s="97">
        <f>Juniori!DG13</f>
        <v>0</v>
      </c>
      <c r="DH38" s="97">
        <f>Juniori!DH13</f>
        <v>0</v>
      </c>
      <c r="DI38" s="97">
        <f>Juniori!DI13</f>
        <v>0</v>
      </c>
      <c r="DJ38" s="97">
        <f>Juniori!DJ13</f>
        <v>0</v>
      </c>
      <c r="DK38" s="97">
        <f>Juniori!DK13</f>
        <v>0</v>
      </c>
      <c r="DL38" s="97">
        <f>Juniori!DL13</f>
        <v>0</v>
      </c>
      <c r="DM38" s="97">
        <f>Juniori!DM13</f>
        <v>0</v>
      </c>
      <c r="DN38" s="97">
        <f>Juniori!DN13</f>
        <v>0</v>
      </c>
      <c r="DO38" s="97">
        <f>Juniori!DO13</f>
        <v>0</v>
      </c>
      <c r="DP38" s="97">
        <f>Juniori!DP13</f>
        <v>0</v>
      </c>
      <c r="DQ38" s="97">
        <f>Juniori!DQ13</f>
        <v>0</v>
      </c>
      <c r="DR38" s="97">
        <f>Juniori!DR13</f>
        <v>0</v>
      </c>
      <c r="DS38" s="97">
        <f>Juniori!DS13</f>
        <v>0</v>
      </c>
      <c r="DT38" s="97">
        <f>Juniori!DT13</f>
        <v>0</v>
      </c>
      <c r="DU38" s="97">
        <f>Juniori!DU13</f>
        <v>0</v>
      </c>
      <c r="DV38" s="97">
        <f>Juniori!DV13</f>
        <v>0</v>
      </c>
      <c r="DW38" s="97">
        <f>Juniori!DW13</f>
        <v>0</v>
      </c>
      <c r="DX38" s="97">
        <f>Juniori!DX13</f>
        <v>0</v>
      </c>
      <c r="DY38" s="97">
        <f>Juniori!DY13</f>
        <v>0</v>
      </c>
      <c r="DZ38" s="97">
        <f>Juniori!DZ13</f>
        <v>0</v>
      </c>
      <c r="EA38" s="97">
        <f>Juniori!EA13</f>
        <v>0</v>
      </c>
      <c r="EB38" s="97">
        <f>Juniori!EB13</f>
        <v>0</v>
      </c>
      <c r="EC38" s="97">
        <f>Juniori!EC13</f>
        <v>0</v>
      </c>
      <c r="ED38" s="97">
        <f>Juniori!ED13</f>
        <v>0</v>
      </c>
      <c r="EE38" s="97">
        <f>Juniori!EE13</f>
        <v>0</v>
      </c>
      <c r="EF38" s="97">
        <f>Juniori!EF13</f>
        <v>0</v>
      </c>
      <c r="EG38" s="97">
        <f>Juniori!EG13</f>
        <v>0</v>
      </c>
      <c r="EH38" s="97">
        <f>Juniori!EH13</f>
        <v>0</v>
      </c>
      <c r="EI38" s="97">
        <f>Juniori!EI13</f>
        <v>0</v>
      </c>
      <c r="EJ38" s="97">
        <f>Juniori!EJ13</f>
        <v>0</v>
      </c>
      <c r="EK38" s="97">
        <f>Juniori!EK13</f>
        <v>0</v>
      </c>
      <c r="EL38" s="97">
        <f>Juniori!EL13</f>
        <v>0</v>
      </c>
      <c r="EM38" s="97">
        <f>Juniori!EM13</f>
        <v>0</v>
      </c>
      <c r="EN38" s="97">
        <f>Juniori!EN13</f>
        <v>0</v>
      </c>
      <c r="EO38" s="97">
        <f>Juniori!EO13</f>
        <v>0</v>
      </c>
      <c r="EP38" s="97">
        <f>Juniori!EP13</f>
        <v>0</v>
      </c>
      <c r="EQ38" s="97">
        <f>Juniori!EQ13</f>
        <v>0</v>
      </c>
      <c r="ER38" s="97">
        <f>Juniori!ER13</f>
        <v>0</v>
      </c>
      <c r="ES38" s="97">
        <f>Juniori!ES13</f>
        <v>0</v>
      </c>
      <c r="ET38" s="97">
        <f>Juniori!ET13</f>
        <v>0</v>
      </c>
      <c r="EU38" s="97">
        <f>Juniori!EU13</f>
        <v>0</v>
      </c>
      <c r="EV38" s="97">
        <f>Juniori!EV13</f>
        <v>0</v>
      </c>
      <c r="EW38" s="97">
        <f>Juniori!EW13</f>
        <v>0</v>
      </c>
      <c r="EX38" s="97">
        <f>Juniori!EX13</f>
        <v>0</v>
      </c>
      <c r="EY38" s="97">
        <f>Juniori!EY13</f>
        <v>0</v>
      </c>
      <c r="EZ38" s="97">
        <f>Juniori!EZ13</f>
        <v>0</v>
      </c>
      <c r="FA38" s="97">
        <f>Juniori!FA13</f>
        <v>0</v>
      </c>
      <c r="FB38" s="97">
        <f>Juniori!FB13</f>
        <v>0</v>
      </c>
      <c r="FC38" s="97">
        <f>Juniori!FC13</f>
        <v>0</v>
      </c>
      <c r="FD38" s="97">
        <f>Juniori!FD13</f>
        <v>0</v>
      </c>
      <c r="FE38" s="97">
        <f>Juniori!FE13</f>
        <v>0</v>
      </c>
      <c r="FF38" s="97">
        <f>Juniori!FF13</f>
        <v>0</v>
      </c>
      <c r="FG38" s="97">
        <f>Juniori!FG13</f>
        <v>0</v>
      </c>
      <c r="FH38" s="97">
        <f>Juniori!FH13</f>
        <v>0</v>
      </c>
      <c r="FI38" s="97">
        <f>Juniori!FI13</f>
        <v>0</v>
      </c>
      <c r="FJ38" s="97">
        <f>Juniori!FJ13</f>
        <v>0</v>
      </c>
      <c r="FK38" s="97">
        <f>Juniori!FK13</f>
        <v>0</v>
      </c>
      <c r="FL38" s="97">
        <f>Juniori!FL13</f>
        <v>0</v>
      </c>
      <c r="FM38" s="97">
        <f>Juniori!FM13</f>
        <v>0</v>
      </c>
      <c r="FN38" s="97">
        <f>Juniori!FN13</f>
        <v>0</v>
      </c>
      <c r="FO38" s="97">
        <f>Juniori!FO13</f>
        <v>0</v>
      </c>
      <c r="FP38" s="97">
        <f>Juniori!FP13</f>
        <v>0</v>
      </c>
      <c r="FQ38" s="97">
        <f>Juniori!FQ13</f>
        <v>0</v>
      </c>
      <c r="FR38" s="97">
        <f>Juniori!FR13</f>
        <v>0</v>
      </c>
      <c r="FS38" s="97">
        <f>Juniori!FS13</f>
        <v>0</v>
      </c>
      <c r="FT38" s="97">
        <f>Juniori!FT13</f>
        <v>0</v>
      </c>
      <c r="FU38" s="97">
        <f>Juniori!FU13</f>
        <v>0</v>
      </c>
      <c r="FV38" s="97">
        <f>Juniori!FV13</f>
        <v>0</v>
      </c>
      <c r="FW38" s="97">
        <f>Juniori!FW13</f>
        <v>0</v>
      </c>
      <c r="FX38" s="97">
        <f>Juniori!FX13</f>
        <v>0</v>
      </c>
      <c r="FY38" s="97">
        <f>Juniori!FY13</f>
        <v>0</v>
      </c>
      <c r="FZ38" s="97">
        <f>Juniori!FZ13</f>
        <v>0</v>
      </c>
      <c r="GA38" s="97">
        <f>Juniori!GA13</f>
        <v>0</v>
      </c>
      <c r="GB38" s="97">
        <f>Juniori!GB13</f>
        <v>0</v>
      </c>
      <c r="GC38" s="97">
        <f>Juniori!GC13</f>
        <v>0</v>
      </c>
      <c r="GD38" s="97">
        <f>Juniori!GD13</f>
        <v>0</v>
      </c>
      <c r="GE38" s="97">
        <f>Juniori!GE13</f>
        <v>0</v>
      </c>
      <c r="GF38" s="97">
        <f>Juniori!GF13</f>
        <v>0</v>
      </c>
      <c r="GG38" s="97">
        <f>Juniori!GG13</f>
        <v>0</v>
      </c>
      <c r="GH38" s="97">
        <f>Juniori!GH13</f>
        <v>0</v>
      </c>
      <c r="GI38" s="97">
        <f>Juniori!GI13</f>
        <v>0</v>
      </c>
      <c r="GJ38" s="97">
        <f>Juniori!GJ13</f>
        <v>0</v>
      </c>
      <c r="GK38" s="97">
        <f>Juniori!GK13</f>
        <v>0</v>
      </c>
      <c r="GL38" s="97">
        <f>Juniori!GL13</f>
        <v>0</v>
      </c>
      <c r="GM38" s="97">
        <f>Juniori!GM13</f>
        <v>0</v>
      </c>
      <c r="GN38" s="97">
        <f>Juniori!GN13</f>
        <v>0</v>
      </c>
      <c r="GO38" s="97">
        <f>Juniori!GO13</f>
        <v>0</v>
      </c>
      <c r="GP38" s="97">
        <f>Juniori!GP13</f>
        <v>0</v>
      </c>
      <c r="GQ38" s="97">
        <f>Juniori!GQ13</f>
        <v>0</v>
      </c>
      <c r="GR38" s="97">
        <f>Juniori!GR13</f>
        <v>0</v>
      </c>
      <c r="GS38" s="97">
        <f>Juniori!GS13</f>
        <v>0</v>
      </c>
      <c r="GT38" s="97">
        <f>Juniori!GT13</f>
        <v>0</v>
      </c>
      <c r="GU38" s="97">
        <f>Juniori!GU13</f>
        <v>0</v>
      </c>
      <c r="GV38" s="97">
        <f>Juniori!GV13</f>
        <v>0</v>
      </c>
      <c r="GW38" s="97">
        <f>Juniori!GW13</f>
        <v>0</v>
      </c>
      <c r="GX38" s="97">
        <f>Juniori!GX13</f>
        <v>0</v>
      </c>
      <c r="GY38" s="97">
        <f>Juniori!GY13</f>
        <v>0</v>
      </c>
      <c r="GZ38" s="97">
        <f>Juniori!GZ13</f>
        <v>0</v>
      </c>
      <c r="HA38" s="97">
        <f>Juniori!HA13</f>
        <v>0</v>
      </c>
      <c r="HB38" s="97">
        <f>Juniori!HB13</f>
        <v>0</v>
      </c>
      <c r="HC38" s="97">
        <f>Juniori!HC13</f>
        <v>0</v>
      </c>
      <c r="HD38" s="97">
        <f>Juniori!HD13</f>
        <v>0</v>
      </c>
      <c r="HE38" s="97">
        <f>Juniori!HE13</f>
        <v>0</v>
      </c>
      <c r="HF38" s="97">
        <f>Juniori!HF13</f>
        <v>0</v>
      </c>
      <c r="HG38" s="97">
        <f>Juniori!HG13</f>
        <v>0</v>
      </c>
      <c r="HH38" s="97">
        <f>Juniori!HH13</f>
        <v>0</v>
      </c>
      <c r="HI38" s="97">
        <f>Juniori!HI13</f>
        <v>0</v>
      </c>
      <c r="HJ38" s="97">
        <f>Juniori!HJ13</f>
        <v>0</v>
      </c>
      <c r="HK38" s="97">
        <f>Juniori!HK13</f>
        <v>0</v>
      </c>
      <c r="HL38" s="97">
        <f>Juniori!HL13</f>
        <v>0</v>
      </c>
      <c r="HM38" s="97">
        <f>Juniori!HM13</f>
        <v>0</v>
      </c>
      <c r="HN38" s="97">
        <f>Juniori!HN13</f>
        <v>0</v>
      </c>
      <c r="HO38" s="97">
        <f>Juniori!HO13</f>
        <v>0</v>
      </c>
      <c r="HP38" s="97">
        <f>Juniori!HP13</f>
        <v>0</v>
      </c>
      <c r="HQ38" s="97">
        <f>Juniori!HQ13</f>
        <v>0</v>
      </c>
      <c r="HR38" s="97">
        <f>Juniori!HR13</f>
        <v>0</v>
      </c>
      <c r="HS38" s="97">
        <f>Juniori!HS13</f>
        <v>0</v>
      </c>
      <c r="HT38" s="97">
        <f>Juniori!HT13</f>
        <v>0</v>
      </c>
      <c r="HU38" s="97">
        <f>Juniori!HU13</f>
        <v>0</v>
      </c>
      <c r="HV38" s="97">
        <f>Juniori!HV13</f>
        <v>0</v>
      </c>
      <c r="HW38" s="97">
        <f>Juniori!HW13</f>
        <v>0</v>
      </c>
      <c r="HX38" s="97">
        <f>Juniori!HX13</f>
        <v>0</v>
      </c>
      <c r="HY38" s="97">
        <f>Juniori!HY13</f>
        <v>0</v>
      </c>
      <c r="HZ38" s="97">
        <f>Juniori!HZ13</f>
        <v>0</v>
      </c>
      <c r="IA38" s="97">
        <f>Juniori!IA13</f>
        <v>0</v>
      </c>
      <c r="IB38" s="97">
        <f>Juniori!IB13</f>
        <v>0</v>
      </c>
      <c r="IC38" s="97">
        <f>Juniori!IC13</f>
        <v>0</v>
      </c>
      <c r="ID38" s="97">
        <f>Juniori!ID13</f>
        <v>0</v>
      </c>
      <c r="IE38" s="97">
        <f>Juniori!IE13</f>
        <v>0</v>
      </c>
      <c r="IF38" s="97">
        <f>Juniori!IF13</f>
        <v>0</v>
      </c>
      <c r="IG38" s="97">
        <f>Juniori!IG13</f>
        <v>0</v>
      </c>
      <c r="IH38" s="97">
        <f>Juniori!IH13</f>
        <v>0</v>
      </c>
      <c r="II38" s="97">
        <f>Juniori!II13</f>
        <v>0</v>
      </c>
      <c r="IJ38" s="97">
        <f>Juniori!IJ13</f>
        <v>0</v>
      </c>
      <c r="IK38" s="97">
        <f>Juniori!IK13</f>
        <v>0</v>
      </c>
      <c r="IL38" s="97">
        <f>Juniori!IL13</f>
        <v>0</v>
      </c>
      <c r="IM38" s="97">
        <f>Juniori!IM13</f>
        <v>0</v>
      </c>
      <c r="IN38" s="97">
        <f>Juniori!IN13</f>
        <v>0</v>
      </c>
      <c r="IO38" s="97">
        <f>Juniori!IO13</f>
        <v>0</v>
      </c>
      <c r="IP38" s="97">
        <f>Juniori!IP13</f>
        <v>0</v>
      </c>
      <c r="IQ38" s="97">
        <f>Juniori!IQ13</f>
        <v>0</v>
      </c>
      <c r="IR38" s="97">
        <f>Juniori!IR13</f>
        <v>0</v>
      </c>
      <c r="IS38" s="97">
        <f>Juniori!IS13</f>
        <v>0</v>
      </c>
      <c r="IT38" s="97">
        <f>Juniori!IT13</f>
        <v>0</v>
      </c>
      <c r="IU38" s="97">
        <f>Juniori!IU13</f>
        <v>0</v>
      </c>
      <c r="IV38" s="97">
        <f>Juniori!IV13</f>
        <v>0</v>
      </c>
      <c r="IW38" s="97">
        <f>Juniori!IW13</f>
        <v>0</v>
      </c>
      <c r="IX38" s="97">
        <f>Juniori!IX13</f>
        <v>0</v>
      </c>
      <c r="IY38" s="97">
        <f>Juniori!IY13</f>
        <v>0</v>
      </c>
      <c r="IZ38" s="97">
        <f>Juniori!IZ13</f>
        <v>0</v>
      </c>
      <c r="JA38" s="97">
        <f>Juniori!JA13</f>
        <v>0</v>
      </c>
      <c r="JB38" s="97">
        <f>Juniori!JB13</f>
        <v>0</v>
      </c>
      <c r="JC38" s="97">
        <f>Juniori!JC13</f>
        <v>0</v>
      </c>
      <c r="JD38" s="97">
        <f>Juniori!JD13</f>
        <v>0</v>
      </c>
      <c r="JE38" s="97">
        <f>Juniori!JE13</f>
        <v>0</v>
      </c>
      <c r="JF38" s="97">
        <f>Juniori!JF13</f>
        <v>0</v>
      </c>
      <c r="JG38" s="97">
        <f>Juniori!JG13</f>
        <v>0</v>
      </c>
      <c r="JH38" s="97">
        <f>Juniori!JH13</f>
        <v>0</v>
      </c>
      <c r="JI38" s="97">
        <f>Juniori!JI13</f>
        <v>0</v>
      </c>
      <c r="JJ38" s="97">
        <f>Juniori!JJ13</f>
        <v>0</v>
      </c>
      <c r="JK38" s="97">
        <f>Juniori!JK13</f>
        <v>0</v>
      </c>
      <c r="JL38" s="97">
        <f>Juniori!JL13</f>
        <v>0</v>
      </c>
      <c r="JM38" s="97">
        <f>Juniori!JM13</f>
        <v>0</v>
      </c>
      <c r="JN38" s="97">
        <f>Juniori!JN13</f>
        <v>0</v>
      </c>
      <c r="JO38" s="97">
        <f>Juniori!JO13</f>
        <v>0</v>
      </c>
      <c r="JP38" s="97">
        <f>Juniori!JP13</f>
        <v>0</v>
      </c>
      <c r="JQ38" s="97">
        <f>Juniori!JQ13</f>
        <v>0</v>
      </c>
      <c r="JR38" s="97">
        <f>Juniori!JR13</f>
        <v>0</v>
      </c>
      <c r="JS38" s="97">
        <f>Juniori!JS13</f>
        <v>0</v>
      </c>
      <c r="JT38" s="97">
        <f>Juniori!JT13</f>
        <v>0</v>
      </c>
      <c r="JU38" s="97">
        <f>Juniori!JU13</f>
        <v>0</v>
      </c>
      <c r="JV38" s="97">
        <f>Juniori!JV13</f>
        <v>0</v>
      </c>
      <c r="JW38" s="97">
        <f>Juniori!JW13</f>
        <v>0</v>
      </c>
      <c r="JX38" s="97">
        <f>Juniori!JX13</f>
        <v>0</v>
      </c>
      <c r="JY38" s="97">
        <f>Juniori!JY13</f>
        <v>0</v>
      </c>
      <c r="JZ38" s="97">
        <f>Juniori!JZ13</f>
        <v>0</v>
      </c>
      <c r="KA38" s="97">
        <f>Juniori!KA13</f>
        <v>0</v>
      </c>
      <c r="KB38" s="97">
        <f>Juniori!KB13</f>
        <v>0</v>
      </c>
      <c r="KC38" s="97">
        <f>Juniori!KC13</f>
        <v>0</v>
      </c>
      <c r="KD38" s="97">
        <f>Juniori!KD13</f>
        <v>0</v>
      </c>
      <c r="KE38" s="97">
        <f>Juniori!KE13</f>
        <v>0</v>
      </c>
      <c r="KF38" s="97">
        <f>Juniori!KF13</f>
        <v>0</v>
      </c>
      <c r="KG38" s="97">
        <f>Juniori!KG13</f>
        <v>0</v>
      </c>
      <c r="KH38" s="97">
        <f>Juniori!KH13</f>
        <v>0</v>
      </c>
      <c r="KI38" s="97">
        <f>Juniori!KI13</f>
        <v>0</v>
      </c>
      <c r="KJ38" s="97">
        <f>Juniori!KJ13</f>
        <v>0</v>
      </c>
      <c r="KK38" s="97">
        <f>Juniori!KK13</f>
        <v>0</v>
      </c>
      <c r="KL38" s="97">
        <f>Juniori!KL13</f>
        <v>0</v>
      </c>
      <c r="KM38" s="97">
        <f>Juniori!KM13</f>
        <v>0</v>
      </c>
      <c r="KN38" s="97">
        <f>Juniori!KN13</f>
        <v>0</v>
      </c>
      <c r="KO38" s="97">
        <f>Juniori!KO13</f>
        <v>0</v>
      </c>
      <c r="KP38" s="97">
        <f>Juniori!KP13</f>
        <v>0</v>
      </c>
      <c r="KQ38" s="97">
        <f>Juniori!KQ13</f>
        <v>0</v>
      </c>
      <c r="KR38" s="97">
        <f>Juniori!KR13</f>
        <v>0</v>
      </c>
      <c r="KS38" s="97">
        <f>Juniori!KS13</f>
        <v>0</v>
      </c>
      <c r="KT38" s="97">
        <f>Juniori!KT13</f>
        <v>0</v>
      </c>
      <c r="KU38" s="97">
        <f>Juniori!KU13</f>
        <v>0</v>
      </c>
      <c r="KV38" s="97">
        <f>Juniori!KV13</f>
        <v>0</v>
      </c>
      <c r="KW38" s="97">
        <f>Juniori!KW13</f>
        <v>0</v>
      </c>
      <c r="KX38" s="97">
        <f>Juniori!KX13</f>
        <v>0</v>
      </c>
      <c r="KY38" s="97">
        <f>Juniori!KY13</f>
        <v>0</v>
      </c>
      <c r="KZ38" s="97">
        <f>Juniori!KZ13</f>
        <v>0</v>
      </c>
      <c r="LA38" s="97">
        <f>Juniori!LA13</f>
        <v>0</v>
      </c>
      <c r="LB38" s="97">
        <f>Juniori!LB13</f>
        <v>0</v>
      </c>
      <c r="LC38" s="97">
        <f>Juniori!LC13</f>
        <v>0</v>
      </c>
      <c r="LD38" s="97">
        <f>Juniori!LD13</f>
        <v>0</v>
      </c>
      <c r="LE38" s="97">
        <f>Juniori!LE13</f>
        <v>0</v>
      </c>
      <c r="LF38" s="97">
        <f>Juniori!LF13</f>
        <v>0</v>
      </c>
      <c r="LG38" s="97">
        <f>Juniori!LG13</f>
        <v>0</v>
      </c>
      <c r="LH38" s="97">
        <f>Juniori!LH13</f>
        <v>0</v>
      </c>
      <c r="LI38" s="97">
        <f>Juniori!LI13</f>
        <v>0</v>
      </c>
      <c r="LJ38" s="97">
        <f>Juniori!LJ13</f>
        <v>0</v>
      </c>
      <c r="LK38" s="97">
        <f>Juniori!LK13</f>
        <v>0</v>
      </c>
      <c r="LL38" s="97">
        <f>Juniori!LL13</f>
        <v>0</v>
      </c>
      <c r="LM38" s="97">
        <f>Juniori!LM13</f>
        <v>0</v>
      </c>
      <c r="LN38" s="97">
        <f>Juniori!LN13</f>
        <v>0</v>
      </c>
      <c r="LO38" s="97">
        <f>Juniori!LO13</f>
        <v>0</v>
      </c>
      <c r="LP38" s="97">
        <f>Juniori!LP13</f>
        <v>0</v>
      </c>
      <c r="LQ38" s="97">
        <f>Juniori!LQ13</f>
        <v>0</v>
      </c>
      <c r="LR38" s="97">
        <f>Juniori!LR13</f>
        <v>0</v>
      </c>
      <c r="LS38" s="97">
        <f>Juniori!LS13</f>
        <v>0</v>
      </c>
      <c r="LT38" s="97">
        <f>Juniori!LT13</f>
        <v>0</v>
      </c>
      <c r="LU38" s="97">
        <f>Juniori!LU13</f>
        <v>0</v>
      </c>
      <c r="LV38" s="97">
        <f>Juniori!LV13</f>
        <v>0</v>
      </c>
      <c r="LW38" s="97">
        <f>Juniori!LW13</f>
        <v>0</v>
      </c>
      <c r="LX38" s="97">
        <f>Juniori!LX13</f>
        <v>0</v>
      </c>
      <c r="LY38" s="97">
        <f>Juniori!LY13</f>
        <v>0</v>
      </c>
      <c r="LZ38" s="97">
        <f>Juniori!LZ13</f>
        <v>0</v>
      </c>
      <c r="MA38" s="97">
        <f>Juniori!MA13</f>
        <v>0</v>
      </c>
      <c r="MB38" s="97">
        <f>Juniori!MB13</f>
        <v>0</v>
      </c>
      <c r="MC38" s="97">
        <f>Juniori!MC13</f>
        <v>0</v>
      </c>
      <c r="MD38" s="97">
        <f>Juniori!MD13</f>
        <v>0</v>
      </c>
      <c r="ME38" s="97">
        <f>Juniori!ME13</f>
        <v>0</v>
      </c>
      <c r="MF38" s="97">
        <f>Juniori!MF13</f>
        <v>0</v>
      </c>
      <c r="MG38" s="97">
        <f>Juniori!MG13</f>
        <v>0</v>
      </c>
      <c r="MH38" s="97">
        <f>Juniori!MH13</f>
        <v>0</v>
      </c>
      <c r="MI38" s="97">
        <f>Juniori!MI13</f>
        <v>0</v>
      </c>
      <c r="MJ38" s="97">
        <f>Juniori!MJ13</f>
        <v>0</v>
      </c>
      <c r="MK38" s="97">
        <f>Juniori!MK13</f>
        <v>0</v>
      </c>
      <c r="ML38" s="97">
        <f>Juniori!ML13</f>
        <v>0</v>
      </c>
      <c r="MM38" s="97">
        <f>Juniori!MM13</f>
        <v>0</v>
      </c>
      <c r="MN38" s="97">
        <f>Juniori!MN13</f>
        <v>0</v>
      </c>
      <c r="MO38" s="97">
        <f>Juniori!MO13</f>
        <v>0</v>
      </c>
      <c r="MP38" s="97">
        <f>Juniori!MP13</f>
        <v>0</v>
      </c>
      <c r="MQ38" s="97">
        <f>Juniori!MQ13</f>
        <v>0</v>
      </c>
      <c r="MR38" s="97">
        <f>Juniori!MR13</f>
        <v>0</v>
      </c>
      <c r="MS38" s="97">
        <f>Juniori!MS13</f>
        <v>0</v>
      </c>
      <c r="MT38" s="97">
        <f>Juniori!MT13</f>
        <v>0</v>
      </c>
      <c r="MU38" s="97">
        <f>Juniori!MU13</f>
        <v>0</v>
      </c>
      <c r="MV38" s="97">
        <f>Juniori!MV13</f>
        <v>0</v>
      </c>
      <c r="MW38" s="97">
        <f>Juniori!MW13</f>
        <v>0</v>
      </c>
      <c r="MX38" s="97">
        <f>Juniori!MX13</f>
        <v>0</v>
      </c>
      <c r="MY38" s="97">
        <f>Juniori!MY13</f>
        <v>0</v>
      </c>
      <c r="MZ38" s="97">
        <f>Juniori!MZ13</f>
        <v>0</v>
      </c>
      <c r="NA38" s="97">
        <f>Juniori!NA13</f>
        <v>0</v>
      </c>
      <c r="NB38" s="97">
        <f>Juniori!NB13</f>
        <v>0</v>
      </c>
      <c r="NC38" s="97">
        <f>Juniori!NC13</f>
        <v>0</v>
      </c>
      <c r="ND38" s="97">
        <f>Juniori!ND13</f>
        <v>0</v>
      </c>
      <c r="NE38" s="97">
        <f>Juniori!NE13</f>
        <v>0</v>
      </c>
      <c r="NF38" s="97">
        <f>Juniori!NF13</f>
        <v>0</v>
      </c>
      <c r="NG38" s="97">
        <f>Juniori!NG13</f>
        <v>0</v>
      </c>
      <c r="NH38" s="97">
        <f>Juniori!NH13</f>
        <v>0</v>
      </c>
      <c r="NI38" s="97">
        <f>Juniori!NI13</f>
        <v>0</v>
      </c>
      <c r="NJ38" s="97">
        <f>Juniori!NJ13</f>
        <v>0</v>
      </c>
      <c r="NK38" s="97">
        <f>Juniori!NK13</f>
        <v>0</v>
      </c>
      <c r="NL38" s="97">
        <f>Juniori!NL13</f>
        <v>0</v>
      </c>
      <c r="NM38" s="97">
        <f>Juniori!NM13</f>
        <v>0</v>
      </c>
      <c r="NN38" s="97">
        <f>Juniori!NN13</f>
        <v>0</v>
      </c>
      <c r="NO38" s="97">
        <f>Juniori!NO13</f>
        <v>0</v>
      </c>
      <c r="NP38" s="97">
        <f>Juniori!NP13</f>
        <v>0</v>
      </c>
      <c r="NQ38" s="97">
        <f>Juniori!NQ13</f>
        <v>0</v>
      </c>
      <c r="NR38" s="97">
        <f>Juniori!NR13</f>
        <v>0</v>
      </c>
      <c r="NS38" s="97">
        <f>Juniori!NS13</f>
        <v>0</v>
      </c>
      <c r="NT38" s="97">
        <f>Juniori!NT13</f>
        <v>0</v>
      </c>
      <c r="NU38" s="97">
        <f>Juniori!NU13</f>
        <v>0</v>
      </c>
      <c r="NV38" s="97">
        <f>Juniori!NV13</f>
        <v>0</v>
      </c>
      <c r="NW38" s="97">
        <f>Juniori!NW13</f>
        <v>0</v>
      </c>
      <c r="NX38" s="97">
        <f>Juniori!NX13</f>
        <v>0</v>
      </c>
      <c r="NY38" s="97">
        <f>Juniori!NY13</f>
        <v>0</v>
      </c>
      <c r="NZ38" s="97">
        <f>Juniori!NZ13</f>
        <v>0</v>
      </c>
      <c r="OA38" s="97">
        <f>Juniori!OA13</f>
        <v>0</v>
      </c>
      <c r="OB38" s="97">
        <f>Juniori!OB13</f>
        <v>0</v>
      </c>
      <c r="OC38" s="97">
        <f>Juniori!OC13</f>
        <v>0</v>
      </c>
      <c r="OD38" s="97">
        <f>Juniori!OD13</f>
        <v>0</v>
      </c>
      <c r="OE38" s="97">
        <f>Juniori!OE13</f>
        <v>0</v>
      </c>
      <c r="OF38" s="97">
        <f>Juniori!OF13</f>
        <v>0</v>
      </c>
      <c r="OG38" s="97">
        <f>Juniori!OG13</f>
        <v>0</v>
      </c>
      <c r="OH38" s="97">
        <f>Juniori!OH13</f>
        <v>0</v>
      </c>
      <c r="OI38" s="97">
        <f>Juniori!OI13</f>
        <v>0</v>
      </c>
      <c r="OJ38" s="97">
        <f>Juniori!OJ13</f>
        <v>0</v>
      </c>
      <c r="OK38" s="97">
        <f>Juniori!OK13</f>
        <v>0</v>
      </c>
      <c r="OL38" s="97">
        <f>Juniori!OL13</f>
        <v>0</v>
      </c>
      <c r="OM38" s="97">
        <f>Juniori!OM13</f>
        <v>0</v>
      </c>
      <c r="ON38" s="97">
        <f>Juniori!ON13</f>
        <v>0</v>
      </c>
      <c r="OO38" s="97">
        <f>Juniori!OO13</f>
        <v>0</v>
      </c>
      <c r="OP38" s="97">
        <f>Juniori!OP13</f>
        <v>0</v>
      </c>
      <c r="OQ38" s="97">
        <f>Juniori!OQ13</f>
        <v>0</v>
      </c>
      <c r="OR38" s="97">
        <f>Juniori!OR13</f>
        <v>0</v>
      </c>
      <c r="OS38" s="97">
        <f>Juniori!OS13</f>
        <v>0</v>
      </c>
      <c r="OT38" s="97">
        <f>Juniori!OT13</f>
        <v>0</v>
      </c>
      <c r="OU38" s="97">
        <f>Juniori!OU13</f>
        <v>0</v>
      </c>
      <c r="OV38" s="97">
        <f>Juniori!OV13</f>
        <v>0</v>
      </c>
      <c r="OW38" s="97">
        <f>Juniori!OW13</f>
        <v>0</v>
      </c>
      <c r="OX38" s="97">
        <f>Juniori!OX13</f>
        <v>0</v>
      </c>
      <c r="OY38" s="97">
        <f>Juniori!OY13</f>
        <v>0</v>
      </c>
      <c r="OZ38" s="97">
        <f>Juniori!OZ13</f>
        <v>0</v>
      </c>
      <c r="PA38" s="97">
        <f>Juniori!PA13</f>
        <v>0</v>
      </c>
      <c r="PB38" s="97">
        <f>Juniori!PB13</f>
        <v>0</v>
      </c>
      <c r="PC38" s="97">
        <f>Juniori!PC13</f>
        <v>0</v>
      </c>
      <c r="PD38" s="97">
        <f>Juniori!PD13</f>
        <v>0</v>
      </c>
      <c r="PE38" s="97">
        <f>Juniori!PE13</f>
        <v>0</v>
      </c>
      <c r="PF38" s="97">
        <f>Juniori!PF13</f>
        <v>0</v>
      </c>
      <c r="PG38" s="97">
        <f>Juniori!PG13</f>
        <v>0</v>
      </c>
      <c r="PH38" s="97">
        <f>Juniori!PH13</f>
        <v>0</v>
      </c>
      <c r="PI38" s="97">
        <f>Juniori!PI13</f>
        <v>0</v>
      </c>
      <c r="PJ38" s="97">
        <f>Juniori!PJ13</f>
        <v>0</v>
      </c>
      <c r="PK38" s="97">
        <f>Juniori!PK13</f>
        <v>0</v>
      </c>
      <c r="PL38" s="97">
        <f>Juniori!PL13</f>
        <v>0</v>
      </c>
      <c r="PM38" s="97">
        <f>Juniori!PM13</f>
        <v>0</v>
      </c>
      <c r="PN38" s="97">
        <f>Juniori!PN13</f>
        <v>0</v>
      </c>
      <c r="PO38" s="97">
        <f>Juniori!PO13</f>
        <v>0</v>
      </c>
      <c r="PP38" s="97">
        <f>Juniori!PP13</f>
        <v>0</v>
      </c>
      <c r="PQ38" s="97">
        <f>Juniori!PQ13</f>
        <v>0</v>
      </c>
      <c r="PR38" s="97">
        <f>Juniori!PR13</f>
        <v>0</v>
      </c>
      <c r="PS38" s="97">
        <f>Juniori!PS13</f>
        <v>0</v>
      </c>
      <c r="PT38" s="97">
        <f>Juniori!PT13</f>
        <v>0</v>
      </c>
      <c r="PU38" s="97">
        <f>Juniori!PU13</f>
        <v>0</v>
      </c>
      <c r="PV38" s="97">
        <f>Juniori!PV13</f>
        <v>0</v>
      </c>
      <c r="PW38" s="97">
        <f>Juniori!PW13</f>
        <v>0</v>
      </c>
      <c r="PX38" s="97">
        <f>Juniori!PX13</f>
        <v>0</v>
      </c>
      <c r="PY38" s="97">
        <f>Juniori!PY13</f>
        <v>0</v>
      </c>
      <c r="PZ38" s="97">
        <f>Juniori!PZ13</f>
        <v>0</v>
      </c>
      <c r="QA38" s="97">
        <f>Juniori!QA13</f>
        <v>0</v>
      </c>
      <c r="QB38" s="97">
        <f>Juniori!QB13</f>
        <v>0</v>
      </c>
      <c r="QC38" s="97">
        <f>Juniori!QC13</f>
        <v>0</v>
      </c>
      <c r="QD38" s="97">
        <f>Juniori!QD13</f>
        <v>0</v>
      </c>
      <c r="QE38" s="97">
        <f>Juniori!QE13</f>
        <v>0</v>
      </c>
      <c r="QF38" s="97">
        <f>Juniori!QF13</f>
        <v>0</v>
      </c>
      <c r="QG38" s="97">
        <f>Juniori!QG13</f>
        <v>0</v>
      </c>
      <c r="QH38" s="97">
        <f>Juniori!QH13</f>
        <v>0</v>
      </c>
      <c r="QI38" s="97">
        <f>Juniori!QI13</f>
        <v>0</v>
      </c>
      <c r="QJ38" s="97">
        <f>Juniori!QJ13</f>
        <v>0</v>
      </c>
      <c r="QK38" s="97">
        <f>Juniori!QK13</f>
        <v>0</v>
      </c>
      <c r="QL38" s="97">
        <f>Juniori!QL13</f>
        <v>0</v>
      </c>
      <c r="QM38" s="97">
        <f>Juniori!QM13</f>
        <v>0</v>
      </c>
      <c r="QN38" s="97">
        <f>Juniori!QN13</f>
        <v>0</v>
      </c>
      <c r="QO38" s="97">
        <f>Juniori!QO13</f>
        <v>0</v>
      </c>
      <c r="QP38" s="97">
        <f>Juniori!QP13</f>
        <v>0</v>
      </c>
      <c r="QQ38" s="97">
        <f>Juniori!QQ13</f>
        <v>0</v>
      </c>
      <c r="QR38" s="97">
        <f>Juniori!QR13</f>
        <v>0</v>
      </c>
      <c r="QS38" s="97">
        <f>Juniori!QS13</f>
        <v>0</v>
      </c>
      <c r="QT38" s="97">
        <f>Juniori!QT13</f>
        <v>0</v>
      </c>
      <c r="QU38" s="97">
        <f>Juniori!QU13</f>
        <v>0</v>
      </c>
      <c r="QV38" s="97">
        <f>Juniori!QV13</f>
        <v>0</v>
      </c>
      <c r="QW38" s="97">
        <f>Juniori!QW13</f>
        <v>0</v>
      </c>
      <c r="QX38" s="97">
        <f>Juniori!QX13</f>
        <v>0</v>
      </c>
      <c r="QY38" s="97">
        <f>Juniori!QY13</f>
        <v>0</v>
      </c>
      <c r="QZ38" s="97">
        <f>Juniori!QZ13</f>
        <v>0</v>
      </c>
      <c r="RA38" s="97">
        <f>Juniori!RA13</f>
        <v>0</v>
      </c>
      <c r="RB38" s="97">
        <f>Juniori!RB13</f>
        <v>0</v>
      </c>
      <c r="RC38" s="97">
        <f>Juniori!RC13</f>
        <v>0</v>
      </c>
      <c r="RD38" s="97">
        <f>Juniori!RD13</f>
        <v>0</v>
      </c>
      <c r="RE38" s="97">
        <f>Juniori!RE13</f>
        <v>0</v>
      </c>
      <c r="RF38" s="97">
        <f>Juniori!RF13</f>
        <v>0</v>
      </c>
      <c r="RG38" s="97">
        <f>Juniori!RG13</f>
        <v>0</v>
      </c>
      <c r="RH38" s="97">
        <f>Juniori!RH13</f>
        <v>0</v>
      </c>
      <c r="RI38" s="97">
        <f>Juniori!RI13</f>
        <v>0</v>
      </c>
      <c r="RJ38" s="97">
        <f>Juniori!RJ13</f>
        <v>0</v>
      </c>
      <c r="RK38" s="97">
        <f>Juniori!RK13</f>
        <v>0</v>
      </c>
      <c r="RL38" s="97">
        <f>Juniori!RL13</f>
        <v>0</v>
      </c>
      <c r="RM38" s="97">
        <f>Juniori!RM13</f>
        <v>0</v>
      </c>
      <c r="RN38" s="97">
        <f>Juniori!RN13</f>
        <v>0</v>
      </c>
      <c r="RO38" s="97">
        <f>Juniori!RO13</f>
        <v>0</v>
      </c>
      <c r="RP38" s="97">
        <f>Juniori!RP13</f>
        <v>0</v>
      </c>
      <c r="RQ38" s="97">
        <f>Juniori!RQ13</f>
        <v>0</v>
      </c>
      <c r="RR38" s="97">
        <f>Juniori!RR13</f>
        <v>0</v>
      </c>
      <c r="RS38" s="97">
        <f>Juniori!RS13</f>
        <v>0</v>
      </c>
      <c r="RT38" s="97">
        <f>Juniori!RT13</f>
        <v>0</v>
      </c>
      <c r="RU38" s="97">
        <f>Juniori!RU13</f>
        <v>0</v>
      </c>
      <c r="RV38" s="97">
        <f>Juniori!RV13</f>
        <v>0</v>
      </c>
      <c r="RW38" s="97">
        <f>Juniori!RW13</f>
        <v>0</v>
      </c>
      <c r="RX38" s="97">
        <f>Juniori!RX13</f>
        <v>0</v>
      </c>
      <c r="RY38" s="97">
        <f>Juniori!RY13</f>
        <v>0</v>
      </c>
      <c r="RZ38" s="97">
        <f>Juniori!RZ13</f>
        <v>0</v>
      </c>
      <c r="SA38" s="97">
        <f>Juniori!SA13</f>
        <v>0</v>
      </c>
      <c r="SB38" s="97">
        <f>Juniori!SB13</f>
        <v>0</v>
      </c>
      <c r="SC38" s="97">
        <f>Juniori!SC13</f>
        <v>0</v>
      </c>
      <c r="SD38" s="97">
        <f>Juniori!SD13</f>
        <v>0</v>
      </c>
      <c r="SE38" s="97">
        <f>Juniori!SE13</f>
        <v>0</v>
      </c>
      <c r="SF38" s="97">
        <f>Juniori!SF13</f>
        <v>0</v>
      </c>
      <c r="SG38" s="97">
        <f>Juniori!SG13</f>
        <v>0</v>
      </c>
      <c r="SH38" s="97">
        <f>Juniori!SH13</f>
        <v>0</v>
      </c>
      <c r="SI38" s="97">
        <f>Juniori!SI13</f>
        <v>0</v>
      </c>
      <c r="SJ38" s="97">
        <f>Juniori!SJ13</f>
        <v>0</v>
      </c>
      <c r="SK38" s="97">
        <f>Juniori!SK13</f>
        <v>0</v>
      </c>
      <c r="SL38" s="97">
        <f>Juniori!SL13</f>
        <v>0</v>
      </c>
      <c r="SM38" s="97">
        <f>Juniori!SM13</f>
        <v>0</v>
      </c>
      <c r="SN38" s="97">
        <f>Juniori!SN13</f>
        <v>0</v>
      </c>
      <c r="SO38" s="97">
        <f>Juniori!SO13</f>
        <v>0</v>
      </c>
      <c r="SP38" s="97">
        <f>Juniori!SP13</f>
        <v>0</v>
      </c>
      <c r="SQ38" s="97">
        <f>Juniori!SQ13</f>
        <v>0</v>
      </c>
      <c r="SR38" s="97">
        <f>Juniori!SR13</f>
        <v>0</v>
      </c>
      <c r="SS38" s="97">
        <f>Juniori!SS13</f>
        <v>0</v>
      </c>
      <c r="ST38" s="97">
        <f>Juniori!ST13</f>
        <v>0</v>
      </c>
      <c r="SU38" s="97">
        <f>Juniori!SU13</f>
        <v>0</v>
      </c>
      <c r="SV38" s="97">
        <f>Juniori!SV13</f>
        <v>0</v>
      </c>
      <c r="SW38" s="97">
        <f>Juniori!SW13</f>
        <v>0</v>
      </c>
      <c r="SX38" s="97">
        <f>Juniori!SX13</f>
        <v>0</v>
      </c>
      <c r="SY38" s="97">
        <f>Juniori!SY13</f>
        <v>0</v>
      </c>
      <c r="SZ38" s="97">
        <f>Juniori!SZ13</f>
        <v>0</v>
      </c>
      <c r="TA38" s="97">
        <f>Juniori!TA13</f>
        <v>0</v>
      </c>
      <c r="TB38" s="97">
        <f>Juniori!TB13</f>
        <v>0</v>
      </c>
    </row>
    <row r="39" spans="1:522" s="1" customFormat="1" ht="18" customHeight="1" x14ac:dyDescent="0.2">
      <c r="A39" s="12"/>
      <c r="B39" s="31" t="s">
        <v>114</v>
      </c>
      <c r="C39" s="1">
        <v>11682</v>
      </c>
      <c r="D39" s="1">
        <v>2018</v>
      </c>
      <c r="E39" s="4" t="s">
        <v>293</v>
      </c>
      <c r="F39" s="1">
        <v>9317</v>
      </c>
      <c r="G39" s="9" t="s">
        <v>96</v>
      </c>
      <c r="H39" s="4" t="s">
        <v>19</v>
      </c>
      <c r="I39" s="1">
        <f t="shared" si="4"/>
        <v>4</v>
      </c>
      <c r="J39" s="12">
        <f>Tabuľka3[[#This Row],[Stĺpec9]]</f>
        <v>4</v>
      </c>
      <c r="K39" s="97">
        <f>Juniori!K12</f>
        <v>0</v>
      </c>
      <c r="L39" s="97">
        <f>Juniori!L12</f>
        <v>0</v>
      </c>
      <c r="M39" s="97">
        <f>Juniori!M12</f>
        <v>0</v>
      </c>
      <c r="N39" s="97">
        <f>Juniori!N12</f>
        <v>4</v>
      </c>
      <c r="O39" s="97">
        <f>Juniori!O12</f>
        <v>0</v>
      </c>
      <c r="P39" s="97">
        <f>Juniori!P12</f>
        <v>0</v>
      </c>
      <c r="Q39" s="97">
        <f>Juniori!Q12</f>
        <v>0</v>
      </c>
      <c r="R39" s="97">
        <f>Juniori!R12</f>
        <v>0</v>
      </c>
      <c r="S39" s="97">
        <f>Juniori!S12</f>
        <v>0</v>
      </c>
      <c r="T39" s="97">
        <f>Juniori!T12</f>
        <v>0</v>
      </c>
      <c r="U39" s="97">
        <f>Juniori!U12</f>
        <v>0</v>
      </c>
      <c r="V39" s="97">
        <f>Juniori!V12</f>
        <v>0</v>
      </c>
      <c r="W39" s="97">
        <f>Juniori!W12</f>
        <v>0</v>
      </c>
      <c r="X39" s="97">
        <f>Juniori!X12</f>
        <v>0</v>
      </c>
      <c r="Y39" s="97">
        <f>Juniori!Y12</f>
        <v>0</v>
      </c>
      <c r="Z39" s="97">
        <f>Juniori!Z12</f>
        <v>0</v>
      </c>
      <c r="AA39" s="97">
        <f>Juniori!AA12</f>
        <v>0</v>
      </c>
      <c r="AB39" s="97">
        <f>Juniori!AB12</f>
        <v>0</v>
      </c>
      <c r="AC39" s="97">
        <f>Juniori!AC12</f>
        <v>0</v>
      </c>
      <c r="AD39" s="97">
        <f>Juniori!AD12</f>
        <v>0</v>
      </c>
      <c r="AE39" s="97">
        <f>Juniori!AE12</f>
        <v>0</v>
      </c>
      <c r="AF39" s="97">
        <f>Juniori!AF12</f>
        <v>0</v>
      </c>
      <c r="AG39" s="97">
        <f>Juniori!AG12</f>
        <v>0</v>
      </c>
      <c r="AH39" s="97">
        <f>Juniori!AH12</f>
        <v>0</v>
      </c>
      <c r="AI39" s="97">
        <f>Juniori!AI12</f>
        <v>0</v>
      </c>
      <c r="AJ39" s="97">
        <f>Juniori!AJ12</f>
        <v>0</v>
      </c>
      <c r="AK39" s="97">
        <f>Juniori!AK12</f>
        <v>0</v>
      </c>
      <c r="AL39" s="97">
        <f>Juniori!AL12</f>
        <v>0</v>
      </c>
      <c r="AM39" s="97">
        <f>Juniori!AM12</f>
        <v>0</v>
      </c>
      <c r="AN39" s="97">
        <f>Juniori!AN12</f>
        <v>0</v>
      </c>
      <c r="AO39" s="97">
        <f>Juniori!AO12</f>
        <v>0</v>
      </c>
      <c r="AP39" s="97">
        <f>Juniori!AP12</f>
        <v>0</v>
      </c>
      <c r="AQ39" s="97">
        <f>Juniori!AQ12</f>
        <v>0</v>
      </c>
      <c r="AR39" s="97">
        <f>Juniori!AR12</f>
        <v>0</v>
      </c>
      <c r="AS39" s="97">
        <f>Juniori!AS12</f>
        <v>0</v>
      </c>
      <c r="AT39" s="97">
        <f>Juniori!AT12</f>
        <v>0</v>
      </c>
      <c r="AU39" s="97">
        <f>Juniori!AU12</f>
        <v>0</v>
      </c>
      <c r="AV39" s="97">
        <f>Juniori!AV12</f>
        <v>0</v>
      </c>
      <c r="AW39" s="97">
        <f>Juniori!AW12</f>
        <v>0</v>
      </c>
      <c r="AX39" s="97">
        <f>Juniori!AX12</f>
        <v>0</v>
      </c>
      <c r="AY39" s="97">
        <f>Juniori!AY12</f>
        <v>0</v>
      </c>
      <c r="AZ39" s="97">
        <f>Juniori!AZ12</f>
        <v>0</v>
      </c>
      <c r="BA39" s="97">
        <f>Juniori!BA12</f>
        <v>0</v>
      </c>
      <c r="BB39" s="97">
        <f>Juniori!BB12</f>
        <v>0</v>
      </c>
      <c r="BC39" s="97">
        <f>Juniori!BC12</f>
        <v>0</v>
      </c>
      <c r="BD39" s="97">
        <f>Juniori!BD12</f>
        <v>0</v>
      </c>
      <c r="BE39" s="97">
        <f>Juniori!BE12</f>
        <v>0</v>
      </c>
      <c r="BF39" s="97">
        <f>Juniori!BF12</f>
        <v>0</v>
      </c>
      <c r="BG39" s="97">
        <f>Juniori!BG12</f>
        <v>0</v>
      </c>
      <c r="BH39" s="97">
        <f>Juniori!BH12</f>
        <v>0</v>
      </c>
      <c r="BI39" s="97">
        <f>Juniori!BI12</f>
        <v>0</v>
      </c>
      <c r="BJ39" s="97">
        <f>Juniori!BJ12</f>
        <v>0</v>
      </c>
      <c r="BK39" s="97">
        <f>Juniori!BK12</f>
        <v>0</v>
      </c>
      <c r="BL39" s="97">
        <f>Juniori!BL12</f>
        <v>0</v>
      </c>
      <c r="BM39" s="97">
        <f>Juniori!BM12</f>
        <v>0</v>
      </c>
      <c r="BN39" s="97">
        <f>Juniori!BN12</f>
        <v>0</v>
      </c>
      <c r="BO39" s="97">
        <f>Juniori!BO12</f>
        <v>0</v>
      </c>
      <c r="BP39" s="97">
        <f>Juniori!BP12</f>
        <v>0</v>
      </c>
      <c r="BQ39" s="97">
        <f>Juniori!BQ12</f>
        <v>0</v>
      </c>
      <c r="BR39" s="97">
        <f>Juniori!BR12</f>
        <v>0</v>
      </c>
      <c r="BS39" s="97">
        <f>Juniori!BS12</f>
        <v>0</v>
      </c>
      <c r="BT39" s="97">
        <f>Juniori!BT12</f>
        <v>0</v>
      </c>
      <c r="BU39" s="97">
        <f>Juniori!BU12</f>
        <v>0</v>
      </c>
      <c r="BV39" s="97">
        <f>Juniori!BV12</f>
        <v>0</v>
      </c>
      <c r="BW39" s="97">
        <f>Juniori!BW12</f>
        <v>0</v>
      </c>
      <c r="BX39" s="97">
        <f>Juniori!BX12</f>
        <v>0</v>
      </c>
      <c r="BY39" s="97">
        <f>Juniori!BY12</f>
        <v>0</v>
      </c>
      <c r="BZ39" s="97">
        <f>Juniori!BZ12</f>
        <v>0</v>
      </c>
      <c r="CA39" s="97">
        <f>Juniori!CA12</f>
        <v>0</v>
      </c>
      <c r="CB39" s="97">
        <f>Juniori!CB12</f>
        <v>0</v>
      </c>
      <c r="CC39" s="97">
        <f>Juniori!CC12</f>
        <v>0</v>
      </c>
      <c r="CD39" s="97">
        <f>Juniori!CD12</f>
        <v>0</v>
      </c>
      <c r="CE39" s="97">
        <f>Juniori!CE12</f>
        <v>0</v>
      </c>
      <c r="CF39" s="97">
        <f>Juniori!CF12</f>
        <v>0</v>
      </c>
      <c r="CG39" s="97">
        <f>Juniori!CG12</f>
        <v>0</v>
      </c>
      <c r="CH39" s="97">
        <f>Juniori!CH12</f>
        <v>0</v>
      </c>
      <c r="CI39" s="97">
        <f>Juniori!CI12</f>
        <v>0</v>
      </c>
      <c r="CJ39" s="97">
        <f>Juniori!CJ12</f>
        <v>0</v>
      </c>
      <c r="CK39" s="97">
        <f>Juniori!CK12</f>
        <v>0</v>
      </c>
      <c r="CL39" s="97">
        <f>Juniori!CL12</f>
        <v>0</v>
      </c>
      <c r="CM39" s="97">
        <f>Juniori!CM12</f>
        <v>0</v>
      </c>
      <c r="CN39" s="97">
        <f>Juniori!CN12</f>
        <v>0</v>
      </c>
      <c r="CO39" s="97">
        <f>Juniori!CO12</f>
        <v>0</v>
      </c>
      <c r="CP39" s="97">
        <f>Juniori!CP12</f>
        <v>0</v>
      </c>
      <c r="CQ39" s="97">
        <f>Juniori!CQ12</f>
        <v>0</v>
      </c>
      <c r="CR39" s="97">
        <f>Juniori!CR12</f>
        <v>0</v>
      </c>
      <c r="CS39" s="97">
        <f>Juniori!CS12</f>
        <v>0</v>
      </c>
      <c r="CT39" s="97">
        <f>Juniori!CT12</f>
        <v>0</v>
      </c>
      <c r="CU39" s="97">
        <f>Juniori!CU12</f>
        <v>0</v>
      </c>
      <c r="CV39" s="97">
        <f>Juniori!CV12</f>
        <v>0</v>
      </c>
      <c r="CW39" s="97">
        <f>Juniori!CW12</f>
        <v>0</v>
      </c>
      <c r="CX39" s="97">
        <f>Juniori!CX12</f>
        <v>0</v>
      </c>
      <c r="CY39" s="97">
        <f>Juniori!CY12</f>
        <v>0</v>
      </c>
      <c r="CZ39" s="97">
        <f>Juniori!CZ12</f>
        <v>0</v>
      </c>
      <c r="DA39" s="97">
        <f>Juniori!DA12</f>
        <v>0</v>
      </c>
      <c r="DB39" s="97">
        <f>Juniori!DB12</f>
        <v>0</v>
      </c>
      <c r="DC39" s="97">
        <f>Juniori!DC12</f>
        <v>0</v>
      </c>
      <c r="DD39" s="97">
        <f>Juniori!DD12</f>
        <v>0</v>
      </c>
      <c r="DE39" s="97">
        <f>Juniori!DE12</f>
        <v>0</v>
      </c>
      <c r="DF39" s="97">
        <f>Juniori!DF12</f>
        <v>0</v>
      </c>
      <c r="DG39" s="97">
        <f>Juniori!DG12</f>
        <v>0</v>
      </c>
      <c r="DH39" s="97">
        <f>Juniori!DH12</f>
        <v>0</v>
      </c>
      <c r="DI39" s="97">
        <f>Juniori!DI12</f>
        <v>0</v>
      </c>
      <c r="DJ39" s="97">
        <f>Juniori!DJ12</f>
        <v>0</v>
      </c>
      <c r="DK39" s="97">
        <f>Juniori!DK12</f>
        <v>0</v>
      </c>
      <c r="DL39" s="97">
        <f>Juniori!DL12</f>
        <v>0</v>
      </c>
      <c r="DM39" s="97">
        <f>Juniori!DM12</f>
        <v>0</v>
      </c>
      <c r="DN39" s="97">
        <f>Juniori!DN12</f>
        <v>0</v>
      </c>
      <c r="DO39" s="97">
        <f>Juniori!DO12</f>
        <v>0</v>
      </c>
      <c r="DP39" s="97">
        <f>Juniori!DP12</f>
        <v>0</v>
      </c>
      <c r="DQ39" s="97">
        <f>Juniori!DQ12</f>
        <v>0</v>
      </c>
      <c r="DR39" s="97">
        <f>Juniori!DR12</f>
        <v>0</v>
      </c>
      <c r="DS39" s="97">
        <f>Juniori!DS12</f>
        <v>0</v>
      </c>
      <c r="DT39" s="97">
        <f>Juniori!DT12</f>
        <v>0</v>
      </c>
      <c r="DU39" s="97">
        <f>Juniori!DU12</f>
        <v>0</v>
      </c>
      <c r="DV39" s="97">
        <f>Juniori!DV12</f>
        <v>0</v>
      </c>
      <c r="DW39" s="97">
        <f>Juniori!DW12</f>
        <v>0</v>
      </c>
      <c r="DX39" s="97">
        <f>Juniori!DX12</f>
        <v>0</v>
      </c>
      <c r="DY39" s="97">
        <f>Juniori!DY12</f>
        <v>0</v>
      </c>
      <c r="DZ39" s="97">
        <f>Juniori!DZ12</f>
        <v>0</v>
      </c>
      <c r="EA39" s="97">
        <f>Juniori!EA12</f>
        <v>0</v>
      </c>
      <c r="EB39" s="97">
        <f>Juniori!EB12</f>
        <v>0</v>
      </c>
      <c r="EC39" s="97">
        <f>Juniori!EC12</f>
        <v>0</v>
      </c>
      <c r="ED39" s="97">
        <f>Juniori!ED12</f>
        <v>0</v>
      </c>
      <c r="EE39" s="97">
        <f>Juniori!EE12</f>
        <v>0</v>
      </c>
      <c r="EF39" s="97">
        <f>Juniori!EF12</f>
        <v>0</v>
      </c>
      <c r="EG39" s="97">
        <f>Juniori!EG12</f>
        <v>0</v>
      </c>
      <c r="EH39" s="97">
        <f>Juniori!EH12</f>
        <v>0</v>
      </c>
      <c r="EI39" s="97">
        <f>Juniori!EI12</f>
        <v>0</v>
      </c>
      <c r="EJ39" s="97">
        <f>Juniori!EJ12</f>
        <v>0</v>
      </c>
      <c r="EK39" s="97">
        <f>Juniori!EK12</f>
        <v>0</v>
      </c>
      <c r="EL39" s="97">
        <f>Juniori!EL12</f>
        <v>0</v>
      </c>
      <c r="EM39" s="97">
        <f>Juniori!EM12</f>
        <v>0</v>
      </c>
      <c r="EN39" s="97">
        <f>Juniori!EN12</f>
        <v>0</v>
      </c>
      <c r="EO39" s="97">
        <f>Juniori!EO12</f>
        <v>0</v>
      </c>
      <c r="EP39" s="97">
        <f>Juniori!EP12</f>
        <v>0</v>
      </c>
      <c r="EQ39" s="97">
        <f>Juniori!EQ12</f>
        <v>0</v>
      </c>
      <c r="ER39" s="97">
        <f>Juniori!ER12</f>
        <v>0</v>
      </c>
      <c r="ES39" s="97">
        <f>Juniori!ES12</f>
        <v>0</v>
      </c>
      <c r="ET39" s="97">
        <f>Juniori!ET12</f>
        <v>0</v>
      </c>
      <c r="EU39" s="97">
        <f>Juniori!EU12</f>
        <v>0</v>
      </c>
      <c r="EV39" s="97">
        <f>Juniori!EV12</f>
        <v>0</v>
      </c>
      <c r="EW39" s="97">
        <f>Juniori!EW12</f>
        <v>0</v>
      </c>
      <c r="EX39" s="97">
        <f>Juniori!EX12</f>
        <v>0</v>
      </c>
      <c r="EY39" s="97">
        <f>Juniori!EY12</f>
        <v>0</v>
      </c>
      <c r="EZ39" s="97">
        <f>Juniori!EZ12</f>
        <v>0</v>
      </c>
      <c r="FA39" s="97">
        <f>Juniori!FA12</f>
        <v>0</v>
      </c>
      <c r="FB39" s="97">
        <f>Juniori!FB12</f>
        <v>0</v>
      </c>
      <c r="FC39" s="97">
        <f>Juniori!FC12</f>
        <v>0</v>
      </c>
      <c r="FD39" s="97">
        <f>Juniori!FD12</f>
        <v>0</v>
      </c>
      <c r="FE39" s="97">
        <f>Juniori!FE12</f>
        <v>0</v>
      </c>
      <c r="FF39" s="97">
        <f>Juniori!FF12</f>
        <v>0</v>
      </c>
      <c r="FG39" s="97">
        <f>Juniori!FG12</f>
        <v>0</v>
      </c>
      <c r="FH39" s="97">
        <f>Juniori!FH12</f>
        <v>0</v>
      </c>
      <c r="FI39" s="97">
        <f>Juniori!FI12</f>
        <v>0</v>
      </c>
      <c r="FJ39" s="97">
        <f>Juniori!FJ12</f>
        <v>0</v>
      </c>
      <c r="FK39" s="97">
        <f>Juniori!FK12</f>
        <v>0</v>
      </c>
      <c r="FL39" s="97">
        <f>Juniori!FL12</f>
        <v>0</v>
      </c>
      <c r="FM39" s="97">
        <f>Juniori!FM12</f>
        <v>0</v>
      </c>
      <c r="FN39" s="97">
        <f>Juniori!FN12</f>
        <v>0</v>
      </c>
      <c r="FO39" s="97">
        <f>Juniori!FO12</f>
        <v>0</v>
      </c>
      <c r="FP39" s="97">
        <f>Juniori!FP12</f>
        <v>0</v>
      </c>
      <c r="FQ39" s="97">
        <f>Juniori!FQ12</f>
        <v>0</v>
      </c>
      <c r="FR39" s="97">
        <f>Juniori!FR12</f>
        <v>0</v>
      </c>
      <c r="FS39" s="97">
        <f>Juniori!FS12</f>
        <v>0</v>
      </c>
      <c r="FT39" s="97">
        <f>Juniori!FT12</f>
        <v>0</v>
      </c>
      <c r="FU39" s="97">
        <f>Juniori!FU12</f>
        <v>0</v>
      </c>
      <c r="FV39" s="97">
        <f>Juniori!FV12</f>
        <v>0</v>
      </c>
      <c r="FW39" s="97">
        <f>Juniori!FW12</f>
        <v>0</v>
      </c>
      <c r="FX39" s="97">
        <f>Juniori!FX12</f>
        <v>0</v>
      </c>
      <c r="FY39" s="97">
        <f>Juniori!FY12</f>
        <v>0</v>
      </c>
      <c r="FZ39" s="97">
        <f>Juniori!FZ12</f>
        <v>0</v>
      </c>
      <c r="GA39" s="97">
        <f>Juniori!GA12</f>
        <v>0</v>
      </c>
      <c r="GB39" s="97">
        <f>Juniori!GB12</f>
        <v>0</v>
      </c>
      <c r="GC39" s="97">
        <f>Juniori!GC12</f>
        <v>0</v>
      </c>
      <c r="GD39" s="97">
        <f>Juniori!GD12</f>
        <v>0</v>
      </c>
      <c r="GE39" s="97">
        <f>Juniori!GE12</f>
        <v>0</v>
      </c>
      <c r="GF39" s="97">
        <f>Juniori!GF12</f>
        <v>0</v>
      </c>
      <c r="GG39" s="97">
        <f>Juniori!GG12</f>
        <v>0</v>
      </c>
      <c r="GH39" s="97">
        <f>Juniori!GH12</f>
        <v>0</v>
      </c>
      <c r="GI39" s="97">
        <f>Juniori!GI12</f>
        <v>0</v>
      </c>
      <c r="GJ39" s="97">
        <f>Juniori!GJ12</f>
        <v>0</v>
      </c>
      <c r="GK39" s="97">
        <f>Juniori!GK12</f>
        <v>0</v>
      </c>
      <c r="GL39" s="97">
        <f>Juniori!GL12</f>
        <v>0</v>
      </c>
      <c r="GM39" s="97">
        <f>Juniori!GM12</f>
        <v>0</v>
      </c>
      <c r="GN39" s="97">
        <f>Juniori!GN12</f>
        <v>0</v>
      </c>
      <c r="GO39" s="97">
        <f>Juniori!GO12</f>
        <v>0</v>
      </c>
      <c r="GP39" s="97">
        <f>Juniori!GP12</f>
        <v>0</v>
      </c>
      <c r="GQ39" s="97">
        <f>Juniori!GQ12</f>
        <v>0</v>
      </c>
      <c r="GR39" s="97">
        <f>Juniori!GR12</f>
        <v>0</v>
      </c>
      <c r="GS39" s="97">
        <f>Juniori!GS12</f>
        <v>0</v>
      </c>
      <c r="GT39" s="97">
        <f>Juniori!GT12</f>
        <v>0</v>
      </c>
      <c r="GU39" s="97">
        <f>Juniori!GU12</f>
        <v>0</v>
      </c>
      <c r="GV39" s="97">
        <f>Juniori!GV12</f>
        <v>0</v>
      </c>
      <c r="GW39" s="97">
        <f>Juniori!GW12</f>
        <v>0</v>
      </c>
      <c r="GX39" s="97">
        <f>Juniori!GX12</f>
        <v>0</v>
      </c>
      <c r="GY39" s="97">
        <f>Juniori!GY12</f>
        <v>0</v>
      </c>
      <c r="GZ39" s="97">
        <f>Juniori!GZ12</f>
        <v>0</v>
      </c>
      <c r="HA39" s="97">
        <f>Juniori!HA12</f>
        <v>0</v>
      </c>
      <c r="HB39" s="97">
        <f>Juniori!HB12</f>
        <v>0</v>
      </c>
      <c r="HC39" s="97">
        <f>Juniori!HC12</f>
        <v>0</v>
      </c>
      <c r="HD39" s="97">
        <f>Juniori!HD12</f>
        <v>0</v>
      </c>
      <c r="HE39" s="97">
        <f>Juniori!HE12</f>
        <v>0</v>
      </c>
      <c r="HF39" s="97">
        <f>Juniori!HF12</f>
        <v>0</v>
      </c>
      <c r="HG39" s="97">
        <f>Juniori!HG12</f>
        <v>0</v>
      </c>
      <c r="HH39" s="97">
        <f>Juniori!HH12</f>
        <v>0</v>
      </c>
      <c r="HI39" s="97">
        <f>Juniori!HI12</f>
        <v>0</v>
      </c>
      <c r="HJ39" s="97">
        <f>Juniori!HJ12</f>
        <v>0</v>
      </c>
      <c r="HK39" s="97">
        <f>Juniori!HK12</f>
        <v>0</v>
      </c>
      <c r="HL39" s="97">
        <f>Juniori!HL12</f>
        <v>0</v>
      </c>
      <c r="HM39" s="97">
        <f>Juniori!HM12</f>
        <v>0</v>
      </c>
      <c r="HN39" s="97">
        <f>Juniori!HN12</f>
        <v>0</v>
      </c>
      <c r="HO39" s="97">
        <f>Juniori!HO12</f>
        <v>0</v>
      </c>
      <c r="HP39" s="97">
        <f>Juniori!HP12</f>
        <v>0</v>
      </c>
      <c r="HQ39" s="97">
        <f>Juniori!HQ12</f>
        <v>0</v>
      </c>
      <c r="HR39" s="97">
        <f>Juniori!HR12</f>
        <v>0</v>
      </c>
      <c r="HS39" s="97">
        <f>Juniori!HS12</f>
        <v>0</v>
      </c>
      <c r="HT39" s="97">
        <f>Juniori!HT12</f>
        <v>0</v>
      </c>
      <c r="HU39" s="97">
        <f>Juniori!HU12</f>
        <v>0</v>
      </c>
      <c r="HV39" s="97">
        <f>Juniori!HV12</f>
        <v>0</v>
      </c>
      <c r="HW39" s="97">
        <f>Juniori!HW12</f>
        <v>0</v>
      </c>
      <c r="HX39" s="97">
        <f>Juniori!HX12</f>
        <v>0</v>
      </c>
      <c r="HY39" s="97">
        <f>Juniori!HY12</f>
        <v>0</v>
      </c>
      <c r="HZ39" s="97">
        <f>Juniori!HZ12</f>
        <v>0</v>
      </c>
      <c r="IA39" s="97">
        <f>Juniori!IA12</f>
        <v>0</v>
      </c>
      <c r="IB39" s="97">
        <f>Juniori!IB12</f>
        <v>0</v>
      </c>
      <c r="IC39" s="97">
        <f>Juniori!IC12</f>
        <v>0</v>
      </c>
      <c r="ID39" s="97">
        <f>Juniori!ID12</f>
        <v>0</v>
      </c>
      <c r="IE39" s="97">
        <f>Juniori!IE12</f>
        <v>0</v>
      </c>
      <c r="IF39" s="97">
        <f>Juniori!IF12</f>
        <v>0</v>
      </c>
      <c r="IG39" s="97">
        <f>Juniori!IG12</f>
        <v>0</v>
      </c>
      <c r="IH39" s="97">
        <f>Juniori!IH12</f>
        <v>0</v>
      </c>
      <c r="II39" s="97">
        <f>Juniori!II12</f>
        <v>0</v>
      </c>
      <c r="IJ39" s="97">
        <f>Juniori!IJ12</f>
        <v>0</v>
      </c>
      <c r="IK39" s="97">
        <f>Juniori!IK12</f>
        <v>0</v>
      </c>
      <c r="IL39" s="97">
        <f>Juniori!IL12</f>
        <v>0</v>
      </c>
      <c r="IM39" s="97">
        <f>Juniori!IM12</f>
        <v>0</v>
      </c>
      <c r="IN39" s="97">
        <f>Juniori!IN12</f>
        <v>0</v>
      </c>
      <c r="IO39" s="97">
        <f>Juniori!IO12</f>
        <v>0</v>
      </c>
      <c r="IP39" s="97">
        <f>Juniori!IP12</f>
        <v>0</v>
      </c>
      <c r="IQ39" s="97">
        <f>Juniori!IQ12</f>
        <v>0</v>
      </c>
      <c r="IR39" s="97">
        <f>Juniori!IR12</f>
        <v>0</v>
      </c>
      <c r="IS39" s="97">
        <f>Juniori!IS12</f>
        <v>0</v>
      </c>
      <c r="IT39" s="97">
        <f>Juniori!IT12</f>
        <v>0</v>
      </c>
      <c r="IU39" s="97">
        <f>Juniori!IU12</f>
        <v>0</v>
      </c>
      <c r="IV39" s="97">
        <f>Juniori!IV12</f>
        <v>0</v>
      </c>
      <c r="IW39" s="97">
        <f>Juniori!IW12</f>
        <v>0</v>
      </c>
      <c r="IX39" s="97">
        <f>Juniori!IX12</f>
        <v>0</v>
      </c>
      <c r="IY39" s="97">
        <f>Juniori!IY12</f>
        <v>0</v>
      </c>
      <c r="IZ39" s="97">
        <f>Juniori!IZ12</f>
        <v>0</v>
      </c>
      <c r="JA39" s="97">
        <f>Juniori!JA12</f>
        <v>0</v>
      </c>
      <c r="JB39" s="97">
        <f>Juniori!JB12</f>
        <v>0</v>
      </c>
      <c r="JC39" s="97">
        <f>Juniori!JC12</f>
        <v>0</v>
      </c>
      <c r="JD39" s="97">
        <f>Juniori!JD12</f>
        <v>0</v>
      </c>
      <c r="JE39" s="97">
        <f>Juniori!JE12</f>
        <v>0</v>
      </c>
      <c r="JF39" s="97">
        <f>Juniori!JF12</f>
        <v>0</v>
      </c>
      <c r="JG39" s="97">
        <f>Juniori!JG12</f>
        <v>0</v>
      </c>
      <c r="JH39" s="97">
        <f>Juniori!JH12</f>
        <v>0</v>
      </c>
      <c r="JI39" s="97">
        <f>Juniori!JI12</f>
        <v>0</v>
      </c>
      <c r="JJ39" s="97">
        <f>Juniori!JJ12</f>
        <v>0</v>
      </c>
      <c r="JK39" s="97">
        <f>Juniori!JK12</f>
        <v>0</v>
      </c>
      <c r="JL39" s="97">
        <f>Juniori!JL12</f>
        <v>0</v>
      </c>
      <c r="JM39" s="97">
        <f>Juniori!JM12</f>
        <v>0</v>
      </c>
      <c r="JN39" s="97">
        <f>Juniori!JN12</f>
        <v>0</v>
      </c>
      <c r="JO39" s="97">
        <f>Juniori!JO12</f>
        <v>0</v>
      </c>
      <c r="JP39" s="97">
        <f>Juniori!JP12</f>
        <v>0</v>
      </c>
      <c r="JQ39" s="97">
        <f>Juniori!JQ12</f>
        <v>0</v>
      </c>
      <c r="JR39" s="97">
        <f>Juniori!JR12</f>
        <v>0</v>
      </c>
      <c r="JS39" s="97">
        <f>Juniori!JS12</f>
        <v>0</v>
      </c>
      <c r="JT39" s="97">
        <f>Juniori!JT12</f>
        <v>0</v>
      </c>
      <c r="JU39" s="97">
        <f>Juniori!JU12</f>
        <v>0</v>
      </c>
      <c r="JV39" s="97">
        <f>Juniori!JV12</f>
        <v>0</v>
      </c>
      <c r="JW39" s="97">
        <f>Juniori!JW12</f>
        <v>0</v>
      </c>
      <c r="JX39" s="97">
        <f>Juniori!JX12</f>
        <v>0</v>
      </c>
      <c r="JY39" s="97">
        <f>Juniori!JY12</f>
        <v>0</v>
      </c>
      <c r="JZ39" s="97">
        <f>Juniori!JZ12</f>
        <v>0</v>
      </c>
      <c r="KA39" s="97">
        <f>Juniori!KA12</f>
        <v>0</v>
      </c>
      <c r="KB39" s="97">
        <f>Juniori!KB12</f>
        <v>0</v>
      </c>
      <c r="KC39" s="97">
        <f>Juniori!KC12</f>
        <v>0</v>
      </c>
      <c r="KD39" s="97">
        <f>Juniori!KD12</f>
        <v>0</v>
      </c>
      <c r="KE39" s="97">
        <f>Juniori!KE12</f>
        <v>0</v>
      </c>
      <c r="KF39" s="97">
        <f>Juniori!KF12</f>
        <v>0</v>
      </c>
      <c r="KG39" s="97">
        <f>Juniori!KG12</f>
        <v>0</v>
      </c>
      <c r="KH39" s="97">
        <f>Juniori!KH12</f>
        <v>0</v>
      </c>
      <c r="KI39" s="97">
        <f>Juniori!KI12</f>
        <v>0</v>
      </c>
      <c r="KJ39" s="97">
        <f>Juniori!KJ12</f>
        <v>0</v>
      </c>
      <c r="KK39" s="97">
        <f>Juniori!KK12</f>
        <v>0</v>
      </c>
      <c r="KL39" s="97">
        <f>Juniori!KL12</f>
        <v>0</v>
      </c>
      <c r="KM39" s="97">
        <f>Juniori!KM12</f>
        <v>0</v>
      </c>
      <c r="KN39" s="97">
        <f>Juniori!KN12</f>
        <v>0</v>
      </c>
      <c r="KO39" s="97">
        <f>Juniori!KO12</f>
        <v>0</v>
      </c>
      <c r="KP39" s="97">
        <f>Juniori!KP12</f>
        <v>0</v>
      </c>
      <c r="KQ39" s="97">
        <f>Juniori!KQ12</f>
        <v>0</v>
      </c>
      <c r="KR39" s="97">
        <f>Juniori!KR12</f>
        <v>0</v>
      </c>
      <c r="KS39" s="97">
        <f>Juniori!KS12</f>
        <v>0</v>
      </c>
      <c r="KT39" s="97">
        <f>Juniori!KT12</f>
        <v>0</v>
      </c>
      <c r="KU39" s="97">
        <f>Juniori!KU12</f>
        <v>0</v>
      </c>
      <c r="KV39" s="97">
        <f>Juniori!KV12</f>
        <v>0</v>
      </c>
      <c r="KW39" s="97">
        <f>Juniori!KW12</f>
        <v>0</v>
      </c>
      <c r="KX39" s="97">
        <f>Juniori!KX12</f>
        <v>0</v>
      </c>
      <c r="KY39" s="97">
        <f>Juniori!KY12</f>
        <v>0</v>
      </c>
      <c r="KZ39" s="97">
        <f>Juniori!KZ12</f>
        <v>0</v>
      </c>
      <c r="LA39" s="97">
        <f>Juniori!LA12</f>
        <v>0</v>
      </c>
      <c r="LB39" s="97">
        <f>Juniori!LB12</f>
        <v>0</v>
      </c>
      <c r="LC39" s="97">
        <f>Juniori!LC12</f>
        <v>0</v>
      </c>
      <c r="LD39" s="97">
        <f>Juniori!LD12</f>
        <v>0</v>
      </c>
      <c r="LE39" s="97">
        <f>Juniori!LE12</f>
        <v>0</v>
      </c>
      <c r="LF39" s="97">
        <f>Juniori!LF12</f>
        <v>0</v>
      </c>
      <c r="LG39" s="97">
        <f>Juniori!LG12</f>
        <v>0</v>
      </c>
      <c r="LH39" s="97">
        <f>Juniori!LH12</f>
        <v>0</v>
      </c>
      <c r="LI39" s="97">
        <f>Juniori!LI12</f>
        <v>0</v>
      </c>
      <c r="LJ39" s="97">
        <f>Juniori!LJ12</f>
        <v>0</v>
      </c>
      <c r="LK39" s="97">
        <f>Juniori!LK12</f>
        <v>0</v>
      </c>
      <c r="LL39" s="97">
        <f>Juniori!LL12</f>
        <v>0</v>
      </c>
      <c r="LM39" s="97">
        <f>Juniori!LM12</f>
        <v>0</v>
      </c>
      <c r="LN39" s="97">
        <f>Juniori!LN12</f>
        <v>0</v>
      </c>
      <c r="LO39" s="97">
        <f>Juniori!LO12</f>
        <v>0</v>
      </c>
      <c r="LP39" s="97">
        <f>Juniori!LP12</f>
        <v>0</v>
      </c>
      <c r="LQ39" s="97">
        <f>Juniori!LQ12</f>
        <v>0</v>
      </c>
      <c r="LR39" s="97">
        <f>Juniori!LR12</f>
        <v>0</v>
      </c>
      <c r="LS39" s="97">
        <f>Juniori!LS12</f>
        <v>0</v>
      </c>
      <c r="LT39" s="97">
        <f>Juniori!LT12</f>
        <v>0</v>
      </c>
      <c r="LU39" s="97">
        <f>Juniori!LU12</f>
        <v>0</v>
      </c>
      <c r="LV39" s="97">
        <f>Juniori!LV12</f>
        <v>0</v>
      </c>
      <c r="LW39" s="97">
        <f>Juniori!LW12</f>
        <v>0</v>
      </c>
      <c r="LX39" s="97">
        <f>Juniori!LX12</f>
        <v>0</v>
      </c>
      <c r="LY39" s="97">
        <f>Juniori!LY12</f>
        <v>0</v>
      </c>
      <c r="LZ39" s="97">
        <f>Juniori!LZ12</f>
        <v>0</v>
      </c>
      <c r="MA39" s="97">
        <f>Juniori!MA12</f>
        <v>0</v>
      </c>
      <c r="MB39" s="97">
        <f>Juniori!MB12</f>
        <v>0</v>
      </c>
      <c r="MC39" s="97">
        <f>Juniori!MC12</f>
        <v>0</v>
      </c>
      <c r="MD39" s="97">
        <f>Juniori!MD12</f>
        <v>0</v>
      </c>
      <c r="ME39" s="97">
        <f>Juniori!ME12</f>
        <v>0</v>
      </c>
      <c r="MF39" s="97">
        <f>Juniori!MF12</f>
        <v>0</v>
      </c>
      <c r="MG39" s="97">
        <f>Juniori!MG12</f>
        <v>0</v>
      </c>
      <c r="MH39" s="97">
        <f>Juniori!MH12</f>
        <v>0</v>
      </c>
      <c r="MI39" s="97">
        <f>Juniori!MI12</f>
        <v>0</v>
      </c>
      <c r="MJ39" s="97">
        <f>Juniori!MJ12</f>
        <v>0</v>
      </c>
      <c r="MK39" s="97">
        <f>Juniori!MK12</f>
        <v>0</v>
      </c>
      <c r="ML39" s="97">
        <f>Juniori!ML12</f>
        <v>0</v>
      </c>
      <c r="MM39" s="97">
        <f>Juniori!MM12</f>
        <v>0</v>
      </c>
      <c r="MN39" s="97">
        <f>Juniori!MN12</f>
        <v>0</v>
      </c>
      <c r="MO39" s="97">
        <f>Juniori!MO12</f>
        <v>0</v>
      </c>
      <c r="MP39" s="97">
        <f>Juniori!MP12</f>
        <v>0</v>
      </c>
      <c r="MQ39" s="97">
        <f>Juniori!MQ12</f>
        <v>0</v>
      </c>
      <c r="MR39" s="97">
        <f>Juniori!MR12</f>
        <v>0</v>
      </c>
      <c r="MS39" s="97">
        <f>Juniori!MS12</f>
        <v>0</v>
      </c>
      <c r="MT39" s="97">
        <f>Juniori!MT12</f>
        <v>0</v>
      </c>
      <c r="MU39" s="97">
        <f>Juniori!MU12</f>
        <v>0</v>
      </c>
      <c r="MV39" s="97">
        <f>Juniori!MV12</f>
        <v>0</v>
      </c>
      <c r="MW39" s="97">
        <f>Juniori!MW12</f>
        <v>0</v>
      </c>
      <c r="MX39" s="97">
        <f>Juniori!MX12</f>
        <v>0</v>
      </c>
      <c r="MY39" s="97">
        <f>Juniori!MY12</f>
        <v>0</v>
      </c>
      <c r="MZ39" s="97">
        <f>Juniori!MZ12</f>
        <v>0</v>
      </c>
      <c r="NA39" s="97">
        <f>Juniori!NA12</f>
        <v>0</v>
      </c>
      <c r="NB39" s="97">
        <f>Juniori!NB12</f>
        <v>0</v>
      </c>
      <c r="NC39" s="97">
        <f>Juniori!NC12</f>
        <v>0</v>
      </c>
      <c r="ND39" s="97">
        <f>Juniori!ND12</f>
        <v>0</v>
      </c>
      <c r="NE39" s="97">
        <f>Juniori!NE12</f>
        <v>0</v>
      </c>
      <c r="NF39" s="97">
        <f>Juniori!NF12</f>
        <v>0</v>
      </c>
      <c r="NG39" s="97">
        <f>Juniori!NG12</f>
        <v>0</v>
      </c>
      <c r="NH39" s="97">
        <f>Juniori!NH12</f>
        <v>0</v>
      </c>
      <c r="NI39" s="97">
        <f>Juniori!NI12</f>
        <v>0</v>
      </c>
      <c r="NJ39" s="97">
        <f>Juniori!NJ12</f>
        <v>0</v>
      </c>
      <c r="NK39" s="97">
        <f>Juniori!NK12</f>
        <v>0</v>
      </c>
      <c r="NL39" s="97">
        <f>Juniori!NL12</f>
        <v>0</v>
      </c>
      <c r="NM39" s="97">
        <f>Juniori!NM12</f>
        <v>0</v>
      </c>
      <c r="NN39" s="97">
        <f>Juniori!NN12</f>
        <v>0</v>
      </c>
      <c r="NO39" s="97">
        <f>Juniori!NO12</f>
        <v>0</v>
      </c>
      <c r="NP39" s="97">
        <f>Juniori!NP12</f>
        <v>0</v>
      </c>
      <c r="NQ39" s="97">
        <f>Juniori!NQ12</f>
        <v>0</v>
      </c>
      <c r="NR39" s="97">
        <f>Juniori!NR12</f>
        <v>0</v>
      </c>
      <c r="NS39" s="97">
        <f>Juniori!NS12</f>
        <v>0</v>
      </c>
      <c r="NT39" s="97">
        <f>Juniori!NT12</f>
        <v>0</v>
      </c>
      <c r="NU39" s="97">
        <f>Juniori!NU12</f>
        <v>0</v>
      </c>
      <c r="NV39" s="97">
        <f>Juniori!NV12</f>
        <v>0</v>
      </c>
      <c r="NW39" s="97">
        <f>Juniori!NW12</f>
        <v>0</v>
      </c>
      <c r="NX39" s="97">
        <f>Juniori!NX12</f>
        <v>0</v>
      </c>
      <c r="NY39" s="97">
        <f>Juniori!NY12</f>
        <v>0</v>
      </c>
      <c r="NZ39" s="97">
        <f>Juniori!NZ12</f>
        <v>0</v>
      </c>
      <c r="OA39" s="97">
        <f>Juniori!OA12</f>
        <v>0</v>
      </c>
      <c r="OB39" s="97">
        <f>Juniori!OB12</f>
        <v>0</v>
      </c>
      <c r="OC39" s="97">
        <f>Juniori!OC12</f>
        <v>0</v>
      </c>
      <c r="OD39" s="97">
        <f>Juniori!OD12</f>
        <v>0</v>
      </c>
      <c r="OE39" s="97">
        <f>Juniori!OE12</f>
        <v>0</v>
      </c>
      <c r="OF39" s="97">
        <f>Juniori!OF12</f>
        <v>0</v>
      </c>
      <c r="OG39" s="97">
        <f>Juniori!OG12</f>
        <v>0</v>
      </c>
      <c r="OH39" s="97">
        <f>Juniori!OH12</f>
        <v>0</v>
      </c>
      <c r="OI39" s="97">
        <f>Juniori!OI12</f>
        <v>0</v>
      </c>
      <c r="OJ39" s="97">
        <f>Juniori!OJ12</f>
        <v>0</v>
      </c>
      <c r="OK39" s="97">
        <f>Juniori!OK12</f>
        <v>0</v>
      </c>
      <c r="OL39" s="97">
        <f>Juniori!OL12</f>
        <v>0</v>
      </c>
      <c r="OM39" s="97">
        <f>Juniori!OM12</f>
        <v>0</v>
      </c>
      <c r="ON39" s="97">
        <f>Juniori!ON12</f>
        <v>0</v>
      </c>
      <c r="OO39" s="97">
        <f>Juniori!OO12</f>
        <v>0</v>
      </c>
      <c r="OP39" s="97">
        <f>Juniori!OP12</f>
        <v>0</v>
      </c>
      <c r="OQ39" s="97">
        <f>Juniori!OQ12</f>
        <v>0</v>
      </c>
      <c r="OR39" s="97">
        <f>Juniori!OR12</f>
        <v>0</v>
      </c>
      <c r="OS39" s="97">
        <f>Juniori!OS12</f>
        <v>0</v>
      </c>
      <c r="OT39" s="97">
        <f>Juniori!OT12</f>
        <v>0</v>
      </c>
      <c r="OU39" s="97">
        <f>Juniori!OU12</f>
        <v>0</v>
      </c>
      <c r="OV39" s="97">
        <f>Juniori!OV12</f>
        <v>0</v>
      </c>
      <c r="OW39" s="97">
        <f>Juniori!OW12</f>
        <v>0</v>
      </c>
      <c r="OX39" s="97">
        <f>Juniori!OX12</f>
        <v>0</v>
      </c>
      <c r="OY39" s="97">
        <f>Juniori!OY12</f>
        <v>0</v>
      </c>
      <c r="OZ39" s="97">
        <f>Juniori!OZ12</f>
        <v>0</v>
      </c>
      <c r="PA39" s="97">
        <f>Juniori!PA12</f>
        <v>0</v>
      </c>
      <c r="PB39" s="97">
        <f>Juniori!PB12</f>
        <v>0</v>
      </c>
      <c r="PC39" s="97">
        <f>Juniori!PC12</f>
        <v>0</v>
      </c>
      <c r="PD39" s="97">
        <f>Juniori!PD12</f>
        <v>0</v>
      </c>
      <c r="PE39" s="97">
        <f>Juniori!PE12</f>
        <v>0</v>
      </c>
      <c r="PF39" s="97">
        <f>Juniori!PF12</f>
        <v>0</v>
      </c>
      <c r="PG39" s="97">
        <f>Juniori!PG12</f>
        <v>0</v>
      </c>
      <c r="PH39" s="97">
        <f>Juniori!PH12</f>
        <v>0</v>
      </c>
      <c r="PI39" s="97">
        <f>Juniori!PI12</f>
        <v>0</v>
      </c>
      <c r="PJ39" s="97">
        <f>Juniori!PJ12</f>
        <v>0</v>
      </c>
      <c r="PK39" s="97">
        <f>Juniori!PK12</f>
        <v>0</v>
      </c>
      <c r="PL39" s="97">
        <f>Juniori!PL12</f>
        <v>0</v>
      </c>
      <c r="PM39" s="97">
        <f>Juniori!PM12</f>
        <v>0</v>
      </c>
      <c r="PN39" s="97">
        <f>Juniori!PN12</f>
        <v>0</v>
      </c>
      <c r="PO39" s="97">
        <f>Juniori!PO12</f>
        <v>0</v>
      </c>
      <c r="PP39" s="97">
        <f>Juniori!PP12</f>
        <v>0</v>
      </c>
      <c r="PQ39" s="97">
        <f>Juniori!PQ12</f>
        <v>0</v>
      </c>
      <c r="PR39" s="97">
        <f>Juniori!PR12</f>
        <v>0</v>
      </c>
      <c r="PS39" s="97">
        <f>Juniori!PS12</f>
        <v>0</v>
      </c>
      <c r="PT39" s="97">
        <f>Juniori!PT12</f>
        <v>0</v>
      </c>
      <c r="PU39" s="97">
        <f>Juniori!PU12</f>
        <v>0</v>
      </c>
      <c r="PV39" s="97">
        <f>Juniori!PV12</f>
        <v>0</v>
      </c>
      <c r="PW39" s="97">
        <f>Juniori!PW12</f>
        <v>0</v>
      </c>
      <c r="PX39" s="97">
        <f>Juniori!PX12</f>
        <v>0</v>
      </c>
      <c r="PY39" s="97">
        <f>Juniori!PY12</f>
        <v>0</v>
      </c>
      <c r="PZ39" s="97">
        <f>Juniori!PZ12</f>
        <v>0</v>
      </c>
      <c r="QA39" s="97">
        <f>Juniori!QA12</f>
        <v>0</v>
      </c>
      <c r="QB39" s="97">
        <f>Juniori!QB12</f>
        <v>0</v>
      </c>
      <c r="QC39" s="97">
        <f>Juniori!QC12</f>
        <v>0</v>
      </c>
      <c r="QD39" s="97">
        <f>Juniori!QD12</f>
        <v>0</v>
      </c>
      <c r="QE39" s="97">
        <f>Juniori!QE12</f>
        <v>0</v>
      </c>
      <c r="QF39" s="97">
        <f>Juniori!QF12</f>
        <v>0</v>
      </c>
      <c r="QG39" s="97">
        <f>Juniori!QG12</f>
        <v>0</v>
      </c>
      <c r="QH39" s="97">
        <f>Juniori!QH12</f>
        <v>0</v>
      </c>
      <c r="QI39" s="97">
        <f>Juniori!QI12</f>
        <v>0</v>
      </c>
      <c r="QJ39" s="97">
        <f>Juniori!QJ12</f>
        <v>0</v>
      </c>
      <c r="QK39" s="97">
        <f>Juniori!QK12</f>
        <v>0</v>
      </c>
      <c r="QL39" s="97">
        <f>Juniori!QL12</f>
        <v>0</v>
      </c>
      <c r="QM39" s="97">
        <f>Juniori!QM12</f>
        <v>0</v>
      </c>
      <c r="QN39" s="97">
        <f>Juniori!QN12</f>
        <v>0</v>
      </c>
      <c r="QO39" s="97">
        <f>Juniori!QO12</f>
        <v>0</v>
      </c>
      <c r="QP39" s="97">
        <f>Juniori!QP12</f>
        <v>0</v>
      </c>
      <c r="QQ39" s="97">
        <f>Juniori!QQ12</f>
        <v>0</v>
      </c>
      <c r="QR39" s="97">
        <f>Juniori!QR12</f>
        <v>0</v>
      </c>
      <c r="QS39" s="97">
        <f>Juniori!QS12</f>
        <v>0</v>
      </c>
      <c r="QT39" s="97">
        <f>Juniori!QT12</f>
        <v>0</v>
      </c>
      <c r="QU39" s="97">
        <f>Juniori!QU12</f>
        <v>0</v>
      </c>
      <c r="QV39" s="97">
        <f>Juniori!QV12</f>
        <v>0</v>
      </c>
      <c r="QW39" s="97">
        <f>Juniori!QW12</f>
        <v>0</v>
      </c>
      <c r="QX39" s="97">
        <f>Juniori!QX12</f>
        <v>0</v>
      </c>
      <c r="QY39" s="97">
        <f>Juniori!QY12</f>
        <v>0</v>
      </c>
      <c r="QZ39" s="97">
        <f>Juniori!QZ12</f>
        <v>0</v>
      </c>
      <c r="RA39" s="97">
        <f>Juniori!RA12</f>
        <v>0</v>
      </c>
      <c r="RB39" s="97">
        <f>Juniori!RB12</f>
        <v>0</v>
      </c>
      <c r="RC39" s="97">
        <f>Juniori!RC12</f>
        <v>0</v>
      </c>
      <c r="RD39" s="97">
        <f>Juniori!RD12</f>
        <v>0</v>
      </c>
      <c r="RE39" s="97">
        <f>Juniori!RE12</f>
        <v>0</v>
      </c>
      <c r="RF39" s="97">
        <f>Juniori!RF12</f>
        <v>0</v>
      </c>
      <c r="RG39" s="97">
        <f>Juniori!RG12</f>
        <v>0</v>
      </c>
      <c r="RH39" s="97">
        <f>Juniori!RH12</f>
        <v>0</v>
      </c>
      <c r="RI39" s="97">
        <f>Juniori!RI12</f>
        <v>0</v>
      </c>
      <c r="RJ39" s="97">
        <f>Juniori!RJ12</f>
        <v>0</v>
      </c>
      <c r="RK39" s="97">
        <f>Juniori!RK12</f>
        <v>0</v>
      </c>
      <c r="RL39" s="97">
        <f>Juniori!RL12</f>
        <v>0</v>
      </c>
      <c r="RM39" s="97">
        <f>Juniori!RM12</f>
        <v>0</v>
      </c>
      <c r="RN39" s="97">
        <f>Juniori!RN12</f>
        <v>0</v>
      </c>
      <c r="RO39" s="97">
        <f>Juniori!RO12</f>
        <v>0</v>
      </c>
      <c r="RP39" s="97">
        <f>Juniori!RP12</f>
        <v>0</v>
      </c>
      <c r="RQ39" s="97">
        <f>Juniori!RQ12</f>
        <v>0</v>
      </c>
      <c r="RR39" s="97">
        <f>Juniori!RR12</f>
        <v>0</v>
      </c>
      <c r="RS39" s="97">
        <f>Juniori!RS12</f>
        <v>0</v>
      </c>
      <c r="RT39" s="97">
        <f>Juniori!RT12</f>
        <v>0</v>
      </c>
      <c r="RU39" s="97">
        <f>Juniori!RU12</f>
        <v>0</v>
      </c>
      <c r="RV39" s="97">
        <f>Juniori!RV12</f>
        <v>0</v>
      </c>
      <c r="RW39" s="97">
        <f>Juniori!RW12</f>
        <v>0</v>
      </c>
      <c r="RX39" s="97">
        <f>Juniori!RX12</f>
        <v>0</v>
      </c>
      <c r="RY39" s="97">
        <f>Juniori!RY12</f>
        <v>0</v>
      </c>
      <c r="RZ39" s="97">
        <f>Juniori!RZ12</f>
        <v>0</v>
      </c>
      <c r="SA39" s="97">
        <f>Juniori!SA12</f>
        <v>0</v>
      </c>
      <c r="SB39" s="97">
        <f>Juniori!SB12</f>
        <v>0</v>
      </c>
      <c r="SC39" s="97">
        <f>Juniori!SC12</f>
        <v>0</v>
      </c>
      <c r="SD39" s="97">
        <f>Juniori!SD12</f>
        <v>0</v>
      </c>
      <c r="SE39" s="97">
        <f>Juniori!SE12</f>
        <v>0</v>
      </c>
      <c r="SF39" s="97">
        <f>Juniori!SF12</f>
        <v>0</v>
      </c>
      <c r="SG39" s="97">
        <f>Juniori!SG12</f>
        <v>0</v>
      </c>
      <c r="SH39" s="97">
        <f>Juniori!SH12</f>
        <v>0</v>
      </c>
      <c r="SI39" s="97">
        <f>Juniori!SI12</f>
        <v>0</v>
      </c>
      <c r="SJ39" s="97">
        <f>Juniori!SJ12</f>
        <v>0</v>
      </c>
      <c r="SK39" s="97">
        <f>Juniori!SK12</f>
        <v>0</v>
      </c>
      <c r="SL39" s="97">
        <f>Juniori!SL12</f>
        <v>0</v>
      </c>
      <c r="SM39" s="97">
        <f>Juniori!SM12</f>
        <v>0</v>
      </c>
      <c r="SN39" s="97">
        <f>Juniori!SN12</f>
        <v>0</v>
      </c>
      <c r="SO39" s="97">
        <f>Juniori!SO12</f>
        <v>0</v>
      </c>
      <c r="SP39" s="97">
        <f>Juniori!SP12</f>
        <v>0</v>
      </c>
      <c r="SQ39" s="97">
        <f>Juniori!SQ12</f>
        <v>0</v>
      </c>
      <c r="SR39" s="97">
        <f>Juniori!SR12</f>
        <v>0</v>
      </c>
      <c r="SS39" s="97">
        <f>Juniori!SS12</f>
        <v>0</v>
      </c>
      <c r="ST39" s="97">
        <f>Juniori!ST12</f>
        <v>0</v>
      </c>
      <c r="SU39" s="97">
        <f>Juniori!SU12</f>
        <v>0</v>
      </c>
      <c r="SV39" s="97">
        <f>Juniori!SV12</f>
        <v>0</v>
      </c>
      <c r="SW39" s="97">
        <f>Juniori!SW12</f>
        <v>0</v>
      </c>
      <c r="SX39" s="97">
        <f>Juniori!SX12</f>
        <v>0</v>
      </c>
      <c r="SY39" s="97">
        <f>Juniori!SY12</f>
        <v>0</v>
      </c>
      <c r="SZ39" s="97">
        <f>Juniori!SZ12</f>
        <v>0</v>
      </c>
      <c r="TA39" s="97">
        <f>Juniori!TA12</f>
        <v>0</v>
      </c>
      <c r="TB39" s="97">
        <f>Juniori!TB12</f>
        <v>0</v>
      </c>
    </row>
    <row r="40" spans="1:522" s="1" customFormat="1" ht="18" customHeight="1" x14ac:dyDescent="0.2">
      <c r="A40" s="12"/>
      <c r="B40" s="11" t="s">
        <v>539</v>
      </c>
      <c r="C40" s="1">
        <v>13119</v>
      </c>
      <c r="E40" s="4" t="s">
        <v>339</v>
      </c>
      <c r="F40" s="9">
        <v>9763</v>
      </c>
      <c r="G40" s="9" t="s">
        <v>96</v>
      </c>
      <c r="H40" s="4" t="s">
        <v>524</v>
      </c>
      <c r="I40" s="1">
        <f>SUM(K40:TB40)</f>
        <v>4</v>
      </c>
      <c r="J40" s="12">
        <f>Tabuľka3[[#This Row],[Stĺpec9]]</f>
        <v>4</v>
      </c>
      <c r="K40" s="97">
        <f>Juniori!K14</f>
        <v>0</v>
      </c>
      <c r="L40" s="97">
        <f>Juniori!L14</f>
        <v>0</v>
      </c>
      <c r="M40" s="97">
        <f>Juniori!M14</f>
        <v>0</v>
      </c>
      <c r="N40" s="97">
        <f>Juniori!N14</f>
        <v>0</v>
      </c>
      <c r="O40" s="97">
        <f>Juniori!O14</f>
        <v>0</v>
      </c>
      <c r="P40" s="97">
        <f>Juniori!P14</f>
        <v>0</v>
      </c>
      <c r="Q40" s="97">
        <f>Juniori!Q14</f>
        <v>0</v>
      </c>
      <c r="R40" s="97">
        <f>Juniori!R14</f>
        <v>0</v>
      </c>
      <c r="S40" s="97">
        <f>Juniori!S14</f>
        <v>0</v>
      </c>
      <c r="T40" s="97">
        <f>Juniori!T14</f>
        <v>0</v>
      </c>
      <c r="U40" s="97">
        <f>Juniori!U14</f>
        <v>0</v>
      </c>
      <c r="V40" s="97">
        <f>Juniori!V14</f>
        <v>0</v>
      </c>
      <c r="W40" s="97">
        <f>Juniori!W14</f>
        <v>0</v>
      </c>
      <c r="X40" s="97">
        <f>Juniori!X14</f>
        <v>0</v>
      </c>
      <c r="Y40" s="97">
        <f>Juniori!Y14</f>
        <v>0</v>
      </c>
      <c r="Z40" s="97">
        <f>Juniori!Z14</f>
        <v>0</v>
      </c>
      <c r="AA40" s="97">
        <f>Juniori!AA14</f>
        <v>0</v>
      </c>
      <c r="AB40" s="97">
        <f>Juniori!AB14</f>
        <v>2</v>
      </c>
      <c r="AC40" s="97" t="str">
        <f>Juniori!AC14</f>
        <v>o</v>
      </c>
      <c r="AD40" s="97">
        <f>Juniori!AD14</f>
        <v>0</v>
      </c>
      <c r="AE40" s="97">
        <f>Juniori!AE14</f>
        <v>0</v>
      </c>
      <c r="AF40" s="97">
        <f>Juniori!AF14</f>
        <v>0</v>
      </c>
      <c r="AG40" s="97">
        <f>Juniori!AG14</f>
        <v>0</v>
      </c>
      <c r="AH40" s="97">
        <f>Juniori!AH14</f>
        <v>0</v>
      </c>
      <c r="AI40" s="97">
        <f>Juniori!AI14</f>
        <v>0</v>
      </c>
      <c r="AJ40" s="97">
        <f>Juniori!AJ14</f>
        <v>0</v>
      </c>
      <c r="AK40" s="97">
        <f>Juniori!AK14</f>
        <v>0</v>
      </c>
      <c r="AL40" s="97">
        <f>Juniori!AL14</f>
        <v>0</v>
      </c>
      <c r="AM40" s="97">
        <f>Juniori!AM14</f>
        <v>0</v>
      </c>
      <c r="AN40" s="97">
        <f>Juniori!AN14</f>
        <v>0</v>
      </c>
      <c r="AO40" s="97">
        <f>Juniori!AO14</f>
        <v>0</v>
      </c>
      <c r="AP40" s="97">
        <f>Juniori!AP14</f>
        <v>0</v>
      </c>
      <c r="AQ40" s="97">
        <f>Juniori!AQ14</f>
        <v>0</v>
      </c>
      <c r="AR40" s="97">
        <f>Juniori!AR14</f>
        <v>0</v>
      </c>
      <c r="AS40" s="97">
        <f>Juniori!AS14</f>
        <v>0</v>
      </c>
      <c r="AT40" s="97">
        <f>Juniori!AT14</f>
        <v>0</v>
      </c>
      <c r="AU40" s="97">
        <f>Juniori!AU14</f>
        <v>0</v>
      </c>
      <c r="AV40" s="97">
        <f>Juniori!AV14</f>
        <v>0</v>
      </c>
      <c r="AW40" s="97">
        <f>Juniori!AW14</f>
        <v>0</v>
      </c>
      <c r="AX40" s="97">
        <f>Juniori!AX14</f>
        <v>0</v>
      </c>
      <c r="AY40" s="97">
        <f>Juniori!AY14</f>
        <v>0</v>
      </c>
      <c r="AZ40" s="97">
        <f>Juniori!AZ14</f>
        <v>0</v>
      </c>
      <c r="BA40" s="97">
        <f>Juniori!BA14</f>
        <v>0</v>
      </c>
      <c r="BB40" s="97">
        <f>Juniori!BB14</f>
        <v>0</v>
      </c>
      <c r="BC40" s="97">
        <f>Juniori!BC14</f>
        <v>0</v>
      </c>
      <c r="BD40" s="97">
        <f>Juniori!BD14</f>
        <v>0</v>
      </c>
      <c r="BE40" s="97">
        <f>Juniori!BE14</f>
        <v>0</v>
      </c>
      <c r="BF40" s="97">
        <f>Juniori!BF14</f>
        <v>0</v>
      </c>
      <c r="BG40" s="97">
        <f>Juniori!BG14</f>
        <v>0</v>
      </c>
      <c r="BH40" s="97">
        <f>Juniori!BH14</f>
        <v>0</v>
      </c>
      <c r="BI40" s="97">
        <f>Juniori!BI14</f>
        <v>0</v>
      </c>
      <c r="BJ40" s="97">
        <f>Juniori!BJ14</f>
        <v>2</v>
      </c>
      <c r="BK40" s="97" t="str">
        <f>Juniori!BK14</f>
        <v>o</v>
      </c>
      <c r="BL40" s="97">
        <f>Juniori!BL14</f>
        <v>0</v>
      </c>
      <c r="BM40" s="97">
        <f>Juniori!BM14</f>
        <v>0</v>
      </c>
      <c r="BN40" s="97">
        <f>Juniori!BN14</f>
        <v>0</v>
      </c>
      <c r="BO40" s="97">
        <f>Juniori!BO14</f>
        <v>0</v>
      </c>
      <c r="BP40" s="97">
        <f>Juniori!BP14</f>
        <v>0</v>
      </c>
      <c r="BQ40" s="97">
        <f>Juniori!BQ14</f>
        <v>0</v>
      </c>
      <c r="BR40" s="97">
        <f>Juniori!BR14</f>
        <v>0</v>
      </c>
      <c r="BS40" s="97">
        <f>Juniori!BS14</f>
        <v>0</v>
      </c>
      <c r="BT40" s="97">
        <f>Juniori!BT14</f>
        <v>0</v>
      </c>
      <c r="BU40" s="97">
        <f>Juniori!BU14</f>
        <v>0</v>
      </c>
      <c r="BV40" s="97">
        <f>Juniori!BV14</f>
        <v>0</v>
      </c>
      <c r="BW40" s="97">
        <f>Juniori!BW14</f>
        <v>0</v>
      </c>
      <c r="BX40" s="97">
        <f>Juniori!BX14</f>
        <v>0</v>
      </c>
      <c r="BY40" s="97">
        <f>Juniori!BY14</f>
        <v>0</v>
      </c>
      <c r="BZ40" s="97">
        <f>Juniori!BZ14</f>
        <v>0</v>
      </c>
      <c r="CA40" s="97">
        <f>Juniori!CA14</f>
        <v>0</v>
      </c>
      <c r="CB40" s="97">
        <f>Juniori!CB14</f>
        <v>0</v>
      </c>
      <c r="CC40" s="97">
        <f>Juniori!CC14</f>
        <v>0</v>
      </c>
      <c r="CD40" s="97">
        <f>Juniori!CD14</f>
        <v>0</v>
      </c>
      <c r="CE40" s="97">
        <f>Juniori!CE14</f>
        <v>0</v>
      </c>
      <c r="CF40" s="97">
        <f>Juniori!CF14</f>
        <v>0</v>
      </c>
      <c r="CG40" s="97">
        <f>Juniori!CG14</f>
        <v>0</v>
      </c>
      <c r="CH40" s="97">
        <f>Juniori!CH14</f>
        <v>0</v>
      </c>
      <c r="CI40" s="97">
        <f>Juniori!CI14</f>
        <v>0</v>
      </c>
      <c r="CJ40" s="97">
        <f>Juniori!CJ14</f>
        <v>0</v>
      </c>
      <c r="CK40" s="97">
        <f>Juniori!CK14</f>
        <v>0</v>
      </c>
      <c r="CL40" s="97">
        <f>Juniori!CL14</f>
        <v>0</v>
      </c>
      <c r="CM40" s="97">
        <f>Juniori!CM14</f>
        <v>0</v>
      </c>
      <c r="CN40" s="97">
        <f>Juniori!CN14</f>
        <v>0</v>
      </c>
      <c r="CO40" s="97">
        <f>Juniori!CO14</f>
        <v>0</v>
      </c>
      <c r="CP40" s="97">
        <f>Juniori!CP14</f>
        <v>0</v>
      </c>
      <c r="CQ40" s="97">
        <f>Juniori!CQ14</f>
        <v>0</v>
      </c>
      <c r="CR40" s="97">
        <f>Juniori!CR14</f>
        <v>0</v>
      </c>
      <c r="CS40" s="97">
        <f>Juniori!CS14</f>
        <v>0</v>
      </c>
      <c r="CT40" s="97">
        <f>Juniori!CT14</f>
        <v>0</v>
      </c>
      <c r="CU40" s="97">
        <f>Juniori!CU14</f>
        <v>0</v>
      </c>
      <c r="CV40" s="97">
        <f>Juniori!CV14</f>
        <v>0</v>
      </c>
      <c r="CW40" s="97">
        <f>Juniori!CW14</f>
        <v>0</v>
      </c>
      <c r="CX40" s="97">
        <f>Juniori!CX14</f>
        <v>0</v>
      </c>
      <c r="CY40" s="97">
        <f>Juniori!CY14</f>
        <v>0</v>
      </c>
      <c r="CZ40" s="97">
        <f>Juniori!CZ14</f>
        <v>0</v>
      </c>
      <c r="DA40" s="97">
        <f>Juniori!DA14</f>
        <v>0</v>
      </c>
      <c r="DB40" s="97">
        <f>Juniori!DB14</f>
        <v>0</v>
      </c>
      <c r="DC40" s="97">
        <f>Juniori!DC14</f>
        <v>0</v>
      </c>
      <c r="DD40" s="97">
        <f>Juniori!DD14</f>
        <v>0</v>
      </c>
      <c r="DE40" s="97">
        <f>Juniori!DE14</f>
        <v>0</v>
      </c>
      <c r="DF40" s="97">
        <f>Juniori!DF14</f>
        <v>0</v>
      </c>
      <c r="DG40" s="97">
        <f>Juniori!DG14</f>
        <v>0</v>
      </c>
      <c r="DH40" s="97">
        <f>Juniori!DH14</f>
        <v>0</v>
      </c>
      <c r="DI40" s="97">
        <f>Juniori!DI14</f>
        <v>0</v>
      </c>
      <c r="DJ40" s="97">
        <f>Juniori!DJ14</f>
        <v>0</v>
      </c>
      <c r="DK40" s="97">
        <f>Juniori!DK14</f>
        <v>0</v>
      </c>
      <c r="DL40" s="97">
        <f>Juniori!DL14</f>
        <v>0</v>
      </c>
      <c r="DM40" s="97">
        <f>Juniori!DM14</f>
        <v>0</v>
      </c>
      <c r="DN40" s="97">
        <f>Juniori!DN14</f>
        <v>0</v>
      </c>
      <c r="DO40" s="97">
        <f>Juniori!DO14</f>
        <v>0</v>
      </c>
      <c r="DP40" s="97">
        <f>Juniori!DP14</f>
        <v>0</v>
      </c>
      <c r="DQ40" s="97">
        <f>Juniori!DQ14</f>
        <v>0</v>
      </c>
      <c r="DR40" s="97">
        <f>Juniori!DR14</f>
        <v>0</v>
      </c>
      <c r="DS40" s="97">
        <f>Juniori!DS14</f>
        <v>0</v>
      </c>
      <c r="DT40" s="97">
        <f>Juniori!DT14</f>
        <v>0</v>
      </c>
      <c r="DU40" s="97">
        <f>Juniori!DU14</f>
        <v>0</v>
      </c>
      <c r="DV40" s="97">
        <f>Juniori!DV14</f>
        <v>0</v>
      </c>
      <c r="DW40" s="97">
        <f>Juniori!DW14</f>
        <v>0</v>
      </c>
      <c r="DX40" s="97">
        <f>Juniori!DX14</f>
        <v>0</v>
      </c>
      <c r="DY40" s="97">
        <f>Juniori!DY14</f>
        <v>0</v>
      </c>
      <c r="DZ40" s="97">
        <f>Juniori!DZ14</f>
        <v>0</v>
      </c>
      <c r="EA40" s="97">
        <f>Juniori!EA14</f>
        <v>0</v>
      </c>
      <c r="EB40" s="97">
        <f>Juniori!EB14</f>
        <v>0</v>
      </c>
      <c r="EC40" s="97">
        <f>Juniori!EC14</f>
        <v>0</v>
      </c>
      <c r="ED40" s="97">
        <f>Juniori!ED14</f>
        <v>0</v>
      </c>
      <c r="EE40" s="97">
        <f>Juniori!EE14</f>
        <v>0</v>
      </c>
      <c r="EF40" s="97">
        <f>Juniori!EF14</f>
        <v>0</v>
      </c>
      <c r="EG40" s="97">
        <f>Juniori!EG14</f>
        <v>0</v>
      </c>
      <c r="EH40" s="97">
        <f>Juniori!EH14</f>
        <v>0</v>
      </c>
      <c r="EI40" s="97">
        <f>Juniori!EI14</f>
        <v>0</v>
      </c>
      <c r="EJ40" s="97">
        <f>Juniori!EJ14</f>
        <v>0</v>
      </c>
      <c r="EK40" s="97">
        <f>Juniori!EK14</f>
        <v>0</v>
      </c>
      <c r="EL40" s="97">
        <f>Juniori!EL14</f>
        <v>0</v>
      </c>
      <c r="EM40" s="97">
        <f>Juniori!EM14</f>
        <v>0</v>
      </c>
      <c r="EN40" s="97">
        <f>Juniori!EN14</f>
        <v>0</v>
      </c>
      <c r="EO40" s="97">
        <f>Juniori!EO14</f>
        <v>0</v>
      </c>
      <c r="EP40" s="97">
        <f>Juniori!EP14</f>
        <v>0</v>
      </c>
      <c r="EQ40" s="97">
        <f>Juniori!EQ14</f>
        <v>0</v>
      </c>
      <c r="ER40" s="97">
        <f>Juniori!ER14</f>
        <v>0</v>
      </c>
      <c r="ES40" s="97">
        <f>Juniori!ES14</f>
        <v>0</v>
      </c>
      <c r="ET40" s="97">
        <f>Juniori!ET14</f>
        <v>0</v>
      </c>
      <c r="EU40" s="97">
        <f>Juniori!EU14</f>
        <v>0</v>
      </c>
      <c r="EV40" s="97">
        <f>Juniori!EV14</f>
        <v>0</v>
      </c>
      <c r="EW40" s="97">
        <f>Juniori!EW14</f>
        <v>0</v>
      </c>
      <c r="EX40" s="97">
        <f>Juniori!EX14</f>
        <v>0</v>
      </c>
      <c r="EY40" s="97">
        <f>Juniori!EY14</f>
        <v>0</v>
      </c>
      <c r="EZ40" s="97">
        <f>Juniori!EZ14</f>
        <v>0</v>
      </c>
      <c r="FA40" s="97">
        <f>Juniori!FA14</f>
        <v>0</v>
      </c>
      <c r="FB40" s="97">
        <f>Juniori!FB14</f>
        <v>0</v>
      </c>
      <c r="FC40" s="97">
        <f>Juniori!FC14</f>
        <v>0</v>
      </c>
      <c r="FD40" s="97">
        <f>Juniori!FD14</f>
        <v>0</v>
      </c>
      <c r="FE40" s="97">
        <f>Juniori!FE14</f>
        <v>0</v>
      </c>
      <c r="FF40" s="97">
        <f>Juniori!FF14</f>
        <v>0</v>
      </c>
      <c r="FG40" s="97">
        <f>Juniori!FG14</f>
        <v>0</v>
      </c>
      <c r="FH40" s="97">
        <f>Juniori!FH14</f>
        <v>0</v>
      </c>
      <c r="FI40" s="97">
        <f>Juniori!FI14</f>
        <v>0</v>
      </c>
      <c r="FJ40" s="97">
        <f>Juniori!FJ14</f>
        <v>0</v>
      </c>
      <c r="FK40" s="97">
        <f>Juniori!FK14</f>
        <v>0</v>
      </c>
      <c r="FL40" s="97">
        <f>Juniori!FL14</f>
        <v>0</v>
      </c>
      <c r="FM40" s="97">
        <f>Juniori!FM14</f>
        <v>0</v>
      </c>
      <c r="FN40" s="97">
        <f>Juniori!FN14</f>
        <v>0</v>
      </c>
      <c r="FO40" s="97">
        <f>Juniori!FO14</f>
        <v>0</v>
      </c>
      <c r="FP40" s="97">
        <f>Juniori!FP14</f>
        <v>0</v>
      </c>
      <c r="FQ40" s="97">
        <f>Juniori!FQ14</f>
        <v>0</v>
      </c>
      <c r="FR40" s="97">
        <f>Juniori!FR14</f>
        <v>0</v>
      </c>
      <c r="FS40" s="97">
        <f>Juniori!FS14</f>
        <v>0</v>
      </c>
      <c r="FT40" s="97">
        <f>Juniori!FT14</f>
        <v>0</v>
      </c>
      <c r="FU40" s="97">
        <f>Juniori!FU14</f>
        <v>0</v>
      </c>
      <c r="FV40" s="97">
        <f>Juniori!FV14</f>
        <v>0</v>
      </c>
      <c r="FW40" s="97">
        <f>Juniori!FW14</f>
        <v>0</v>
      </c>
      <c r="FX40" s="97">
        <f>Juniori!FX14</f>
        <v>0</v>
      </c>
      <c r="FY40" s="97">
        <f>Juniori!FY14</f>
        <v>0</v>
      </c>
      <c r="FZ40" s="97">
        <f>Juniori!FZ14</f>
        <v>0</v>
      </c>
      <c r="GA40" s="97">
        <f>Juniori!GA14</f>
        <v>0</v>
      </c>
      <c r="GB40" s="97">
        <f>Juniori!GB14</f>
        <v>0</v>
      </c>
      <c r="GC40" s="97">
        <f>Juniori!GC14</f>
        <v>0</v>
      </c>
      <c r="GD40" s="97">
        <f>Juniori!GD14</f>
        <v>0</v>
      </c>
      <c r="GE40" s="97">
        <f>Juniori!GE14</f>
        <v>0</v>
      </c>
      <c r="GF40" s="97">
        <f>Juniori!GF14</f>
        <v>0</v>
      </c>
      <c r="GG40" s="97">
        <f>Juniori!GG14</f>
        <v>0</v>
      </c>
      <c r="GH40" s="97">
        <f>Juniori!GH14</f>
        <v>0</v>
      </c>
      <c r="GI40" s="97">
        <f>Juniori!GI14</f>
        <v>0</v>
      </c>
      <c r="GJ40" s="97">
        <f>Juniori!GJ14</f>
        <v>0</v>
      </c>
      <c r="GK40" s="97">
        <f>Juniori!GK14</f>
        <v>0</v>
      </c>
      <c r="GL40" s="97">
        <f>Juniori!GL14</f>
        <v>0</v>
      </c>
      <c r="GM40" s="97">
        <f>Juniori!GM14</f>
        <v>0</v>
      </c>
      <c r="GN40" s="97">
        <f>Juniori!GN14</f>
        <v>0</v>
      </c>
      <c r="GO40" s="97">
        <f>Juniori!GO14</f>
        <v>0</v>
      </c>
      <c r="GP40" s="97">
        <f>Juniori!GP14</f>
        <v>0</v>
      </c>
      <c r="GQ40" s="97">
        <f>Juniori!GQ14</f>
        <v>0</v>
      </c>
      <c r="GR40" s="97">
        <f>Juniori!GR14</f>
        <v>0</v>
      </c>
      <c r="GS40" s="97">
        <f>Juniori!GS14</f>
        <v>0</v>
      </c>
      <c r="GT40" s="97">
        <f>Juniori!GT14</f>
        <v>0</v>
      </c>
      <c r="GU40" s="97">
        <f>Juniori!GU14</f>
        <v>0</v>
      </c>
      <c r="GV40" s="97">
        <f>Juniori!GV14</f>
        <v>0</v>
      </c>
      <c r="GW40" s="97">
        <f>Juniori!GW14</f>
        <v>0</v>
      </c>
      <c r="GX40" s="97">
        <f>Juniori!GX14</f>
        <v>0</v>
      </c>
      <c r="GY40" s="97">
        <f>Juniori!GY14</f>
        <v>0</v>
      </c>
      <c r="GZ40" s="97">
        <f>Juniori!GZ14</f>
        <v>0</v>
      </c>
      <c r="HA40" s="97">
        <f>Juniori!HA14</f>
        <v>0</v>
      </c>
      <c r="HB40" s="97">
        <f>Juniori!HB14</f>
        <v>0</v>
      </c>
      <c r="HC40" s="97">
        <f>Juniori!HC14</f>
        <v>0</v>
      </c>
      <c r="HD40" s="97">
        <f>Juniori!HD14</f>
        <v>0</v>
      </c>
      <c r="HE40" s="97">
        <f>Juniori!HE14</f>
        <v>0</v>
      </c>
      <c r="HF40" s="97">
        <f>Juniori!HF14</f>
        <v>0</v>
      </c>
      <c r="HG40" s="97">
        <f>Juniori!HG14</f>
        <v>0</v>
      </c>
      <c r="HH40" s="97">
        <f>Juniori!HH14</f>
        <v>0</v>
      </c>
      <c r="HI40" s="97">
        <f>Juniori!HI14</f>
        <v>0</v>
      </c>
      <c r="HJ40" s="97">
        <f>Juniori!HJ14</f>
        <v>0</v>
      </c>
      <c r="HK40" s="97">
        <f>Juniori!HK14</f>
        <v>0</v>
      </c>
      <c r="HL40" s="97">
        <f>Juniori!HL14</f>
        <v>0</v>
      </c>
      <c r="HM40" s="97">
        <f>Juniori!HM14</f>
        <v>0</v>
      </c>
      <c r="HN40" s="97">
        <f>Juniori!HN14</f>
        <v>0</v>
      </c>
      <c r="HO40" s="97">
        <f>Juniori!HO14</f>
        <v>0</v>
      </c>
      <c r="HP40" s="97">
        <f>Juniori!HP14</f>
        <v>0</v>
      </c>
      <c r="HQ40" s="97">
        <f>Juniori!HQ14</f>
        <v>0</v>
      </c>
      <c r="HR40" s="97">
        <f>Juniori!HR14</f>
        <v>0</v>
      </c>
      <c r="HS40" s="97">
        <f>Juniori!HS14</f>
        <v>0</v>
      </c>
      <c r="HT40" s="97">
        <f>Juniori!HT14</f>
        <v>0</v>
      </c>
      <c r="HU40" s="97">
        <f>Juniori!HU14</f>
        <v>0</v>
      </c>
      <c r="HV40" s="97">
        <f>Juniori!HV14</f>
        <v>0</v>
      </c>
      <c r="HW40" s="97">
        <f>Juniori!HW14</f>
        <v>0</v>
      </c>
      <c r="HX40" s="97">
        <f>Juniori!HX14</f>
        <v>0</v>
      </c>
      <c r="HY40" s="97">
        <f>Juniori!HY14</f>
        <v>0</v>
      </c>
      <c r="HZ40" s="97">
        <f>Juniori!HZ14</f>
        <v>0</v>
      </c>
      <c r="IA40" s="97">
        <f>Juniori!IA14</f>
        <v>0</v>
      </c>
      <c r="IB40" s="97">
        <f>Juniori!IB14</f>
        <v>0</v>
      </c>
      <c r="IC40" s="97">
        <f>Juniori!IC14</f>
        <v>0</v>
      </c>
      <c r="ID40" s="97">
        <f>Juniori!ID14</f>
        <v>0</v>
      </c>
      <c r="IE40" s="97">
        <f>Juniori!IE14</f>
        <v>0</v>
      </c>
      <c r="IF40" s="97">
        <f>Juniori!IF14</f>
        <v>0</v>
      </c>
      <c r="IG40" s="97">
        <f>Juniori!IG14</f>
        <v>0</v>
      </c>
      <c r="IH40" s="97">
        <f>Juniori!IH14</f>
        <v>0</v>
      </c>
      <c r="II40" s="97">
        <f>Juniori!II14</f>
        <v>0</v>
      </c>
      <c r="IJ40" s="97">
        <f>Juniori!IJ14</f>
        <v>0</v>
      </c>
      <c r="IK40" s="97">
        <f>Juniori!IK14</f>
        <v>0</v>
      </c>
      <c r="IL40" s="97">
        <f>Juniori!IL14</f>
        <v>0</v>
      </c>
      <c r="IM40" s="97">
        <f>Juniori!IM14</f>
        <v>0</v>
      </c>
      <c r="IN40" s="97">
        <f>Juniori!IN14</f>
        <v>0</v>
      </c>
      <c r="IO40" s="97">
        <f>Juniori!IO14</f>
        <v>0</v>
      </c>
      <c r="IP40" s="97">
        <f>Juniori!IP14</f>
        <v>0</v>
      </c>
      <c r="IQ40" s="97">
        <f>Juniori!IQ14</f>
        <v>0</v>
      </c>
      <c r="IR40" s="97">
        <f>Juniori!IR14</f>
        <v>0</v>
      </c>
      <c r="IS40" s="97">
        <f>Juniori!IS14</f>
        <v>0</v>
      </c>
      <c r="IT40" s="97">
        <f>Juniori!IT14</f>
        <v>0</v>
      </c>
      <c r="IU40" s="97">
        <f>Juniori!IU14</f>
        <v>0</v>
      </c>
      <c r="IV40" s="97">
        <f>Juniori!IV14</f>
        <v>0</v>
      </c>
      <c r="IW40" s="97">
        <f>Juniori!IW14</f>
        <v>0</v>
      </c>
      <c r="IX40" s="97">
        <f>Juniori!IX14</f>
        <v>0</v>
      </c>
      <c r="IY40" s="97">
        <f>Juniori!IY14</f>
        <v>0</v>
      </c>
      <c r="IZ40" s="97">
        <f>Juniori!IZ14</f>
        <v>0</v>
      </c>
      <c r="JA40" s="97">
        <f>Juniori!JA14</f>
        <v>0</v>
      </c>
      <c r="JB40" s="97">
        <f>Juniori!JB14</f>
        <v>0</v>
      </c>
      <c r="JC40" s="97">
        <f>Juniori!JC14</f>
        <v>0</v>
      </c>
      <c r="JD40" s="97">
        <f>Juniori!JD14</f>
        <v>0</v>
      </c>
      <c r="JE40" s="97">
        <f>Juniori!JE14</f>
        <v>0</v>
      </c>
      <c r="JF40" s="97">
        <f>Juniori!JF14</f>
        <v>0</v>
      </c>
      <c r="JG40" s="97">
        <f>Juniori!JG14</f>
        <v>0</v>
      </c>
      <c r="JH40" s="97">
        <f>Juniori!JH14</f>
        <v>0</v>
      </c>
      <c r="JI40" s="97">
        <f>Juniori!JI14</f>
        <v>0</v>
      </c>
      <c r="JJ40" s="97">
        <f>Juniori!JJ14</f>
        <v>0</v>
      </c>
      <c r="JK40" s="97">
        <f>Juniori!JK14</f>
        <v>0</v>
      </c>
      <c r="JL40" s="97">
        <f>Juniori!JL14</f>
        <v>0</v>
      </c>
      <c r="JM40" s="97">
        <f>Juniori!JM14</f>
        <v>0</v>
      </c>
      <c r="JN40" s="97">
        <f>Juniori!JN14</f>
        <v>0</v>
      </c>
      <c r="JO40" s="97">
        <f>Juniori!JO14</f>
        <v>0</v>
      </c>
      <c r="JP40" s="97">
        <f>Juniori!JP14</f>
        <v>0</v>
      </c>
      <c r="JQ40" s="97">
        <f>Juniori!JQ14</f>
        <v>0</v>
      </c>
      <c r="JR40" s="97">
        <f>Juniori!JR14</f>
        <v>0</v>
      </c>
      <c r="JS40" s="97">
        <f>Juniori!JS14</f>
        <v>0</v>
      </c>
      <c r="JT40" s="97">
        <f>Juniori!JT14</f>
        <v>0</v>
      </c>
      <c r="JU40" s="97">
        <f>Juniori!JU14</f>
        <v>0</v>
      </c>
      <c r="JV40" s="97">
        <f>Juniori!JV14</f>
        <v>0</v>
      </c>
      <c r="JW40" s="97">
        <f>Juniori!JW14</f>
        <v>0</v>
      </c>
      <c r="JX40" s="97">
        <f>Juniori!JX14</f>
        <v>0</v>
      </c>
      <c r="JY40" s="97">
        <f>Juniori!JY14</f>
        <v>0</v>
      </c>
      <c r="JZ40" s="97">
        <f>Juniori!JZ14</f>
        <v>0</v>
      </c>
      <c r="KA40" s="97">
        <f>Juniori!KA14</f>
        <v>0</v>
      </c>
      <c r="KB40" s="97">
        <f>Juniori!KB14</f>
        <v>0</v>
      </c>
      <c r="KC40" s="97">
        <f>Juniori!KC14</f>
        <v>0</v>
      </c>
      <c r="KD40" s="97">
        <f>Juniori!KD14</f>
        <v>0</v>
      </c>
      <c r="KE40" s="97">
        <f>Juniori!KE14</f>
        <v>0</v>
      </c>
      <c r="KF40" s="97">
        <f>Juniori!KF14</f>
        <v>0</v>
      </c>
      <c r="KG40" s="97">
        <f>Juniori!KG14</f>
        <v>0</v>
      </c>
      <c r="KH40" s="97">
        <f>Juniori!KH14</f>
        <v>0</v>
      </c>
      <c r="KI40" s="97">
        <f>Juniori!KI14</f>
        <v>0</v>
      </c>
      <c r="KJ40" s="97">
        <f>Juniori!KJ14</f>
        <v>0</v>
      </c>
      <c r="KK40" s="97">
        <f>Juniori!KK14</f>
        <v>0</v>
      </c>
      <c r="KL40" s="97">
        <f>Juniori!KL14</f>
        <v>0</v>
      </c>
      <c r="KM40" s="97">
        <f>Juniori!KM14</f>
        <v>0</v>
      </c>
      <c r="KN40" s="97">
        <f>Juniori!KN14</f>
        <v>0</v>
      </c>
      <c r="KO40" s="97">
        <f>Juniori!KO14</f>
        <v>0</v>
      </c>
      <c r="KP40" s="97">
        <f>Juniori!KP14</f>
        <v>0</v>
      </c>
      <c r="KQ40" s="97">
        <f>Juniori!KQ14</f>
        <v>0</v>
      </c>
      <c r="KR40" s="97">
        <f>Juniori!KR14</f>
        <v>0</v>
      </c>
      <c r="KS40" s="97">
        <f>Juniori!KS14</f>
        <v>0</v>
      </c>
      <c r="KT40" s="97">
        <f>Juniori!KT14</f>
        <v>0</v>
      </c>
      <c r="KU40" s="97">
        <f>Juniori!KU14</f>
        <v>0</v>
      </c>
      <c r="KV40" s="97">
        <f>Juniori!KV14</f>
        <v>0</v>
      </c>
      <c r="KW40" s="97">
        <f>Juniori!KW14</f>
        <v>0</v>
      </c>
      <c r="KX40" s="97">
        <f>Juniori!KX14</f>
        <v>0</v>
      </c>
      <c r="KY40" s="97">
        <f>Juniori!KY14</f>
        <v>0</v>
      </c>
      <c r="KZ40" s="97">
        <f>Juniori!KZ14</f>
        <v>0</v>
      </c>
      <c r="LA40" s="97">
        <f>Juniori!LA14</f>
        <v>0</v>
      </c>
      <c r="LB40" s="97">
        <f>Juniori!LB14</f>
        <v>0</v>
      </c>
      <c r="LC40" s="97">
        <f>Juniori!LC14</f>
        <v>0</v>
      </c>
      <c r="LD40" s="97">
        <f>Juniori!LD14</f>
        <v>0</v>
      </c>
      <c r="LE40" s="97">
        <f>Juniori!LE14</f>
        <v>0</v>
      </c>
      <c r="LF40" s="97">
        <f>Juniori!LF14</f>
        <v>0</v>
      </c>
      <c r="LG40" s="97">
        <f>Juniori!LG14</f>
        <v>0</v>
      </c>
      <c r="LH40" s="97">
        <f>Juniori!LH14</f>
        <v>0</v>
      </c>
      <c r="LI40" s="97">
        <f>Juniori!LI14</f>
        <v>0</v>
      </c>
      <c r="LJ40" s="97">
        <f>Juniori!LJ14</f>
        <v>0</v>
      </c>
      <c r="LK40" s="97">
        <f>Juniori!LK14</f>
        <v>0</v>
      </c>
      <c r="LL40" s="97">
        <f>Juniori!LL14</f>
        <v>0</v>
      </c>
      <c r="LM40" s="97">
        <f>Juniori!LM14</f>
        <v>0</v>
      </c>
      <c r="LN40" s="97">
        <f>Juniori!LN14</f>
        <v>0</v>
      </c>
      <c r="LO40" s="97">
        <f>Juniori!LO14</f>
        <v>0</v>
      </c>
      <c r="LP40" s="97">
        <f>Juniori!LP14</f>
        <v>0</v>
      </c>
      <c r="LQ40" s="97">
        <f>Juniori!LQ14</f>
        <v>0</v>
      </c>
      <c r="LR40" s="97">
        <f>Juniori!LR14</f>
        <v>0</v>
      </c>
      <c r="LS40" s="97">
        <f>Juniori!LS14</f>
        <v>0</v>
      </c>
      <c r="LT40" s="97">
        <f>Juniori!LT14</f>
        <v>0</v>
      </c>
      <c r="LU40" s="97">
        <f>Juniori!LU14</f>
        <v>0</v>
      </c>
      <c r="LV40" s="97">
        <f>Juniori!LV14</f>
        <v>0</v>
      </c>
      <c r="LW40" s="97">
        <f>Juniori!LW14</f>
        <v>0</v>
      </c>
      <c r="LX40" s="97">
        <f>Juniori!LX14</f>
        <v>0</v>
      </c>
      <c r="LY40" s="97">
        <f>Juniori!LY14</f>
        <v>0</v>
      </c>
      <c r="LZ40" s="97">
        <f>Juniori!LZ14</f>
        <v>0</v>
      </c>
      <c r="MA40" s="97">
        <f>Juniori!MA14</f>
        <v>0</v>
      </c>
      <c r="MB40" s="97">
        <f>Juniori!MB14</f>
        <v>0</v>
      </c>
      <c r="MC40" s="97">
        <f>Juniori!MC14</f>
        <v>0</v>
      </c>
      <c r="MD40" s="97">
        <f>Juniori!MD14</f>
        <v>0</v>
      </c>
      <c r="ME40" s="97">
        <f>Juniori!ME14</f>
        <v>0</v>
      </c>
      <c r="MF40" s="97">
        <f>Juniori!MF14</f>
        <v>0</v>
      </c>
      <c r="MG40" s="97">
        <f>Juniori!MG14</f>
        <v>0</v>
      </c>
      <c r="MH40" s="97">
        <f>Juniori!MH14</f>
        <v>0</v>
      </c>
      <c r="MI40" s="97">
        <f>Juniori!MI14</f>
        <v>0</v>
      </c>
      <c r="MJ40" s="97">
        <f>Juniori!MJ14</f>
        <v>0</v>
      </c>
      <c r="MK40" s="97">
        <f>Juniori!MK14</f>
        <v>0</v>
      </c>
      <c r="ML40" s="97">
        <f>Juniori!ML14</f>
        <v>0</v>
      </c>
      <c r="MM40" s="97">
        <f>Juniori!MM14</f>
        <v>0</v>
      </c>
      <c r="MN40" s="97">
        <f>Juniori!MN14</f>
        <v>0</v>
      </c>
      <c r="MO40" s="97">
        <f>Juniori!MO14</f>
        <v>0</v>
      </c>
      <c r="MP40" s="97">
        <f>Juniori!MP14</f>
        <v>0</v>
      </c>
      <c r="MQ40" s="97">
        <f>Juniori!MQ14</f>
        <v>0</v>
      </c>
      <c r="MR40" s="97">
        <f>Juniori!MR14</f>
        <v>0</v>
      </c>
      <c r="MS40" s="97">
        <f>Juniori!MS14</f>
        <v>0</v>
      </c>
      <c r="MT40" s="97">
        <f>Juniori!MT14</f>
        <v>0</v>
      </c>
      <c r="MU40" s="97">
        <f>Juniori!MU14</f>
        <v>0</v>
      </c>
      <c r="MV40" s="97">
        <f>Juniori!MV14</f>
        <v>0</v>
      </c>
      <c r="MW40" s="97">
        <f>Juniori!MW14</f>
        <v>0</v>
      </c>
      <c r="MX40" s="97">
        <f>Juniori!MX14</f>
        <v>0</v>
      </c>
      <c r="MY40" s="97">
        <f>Juniori!MY14</f>
        <v>0</v>
      </c>
      <c r="MZ40" s="97">
        <f>Juniori!MZ14</f>
        <v>0</v>
      </c>
      <c r="NA40" s="97">
        <f>Juniori!NA14</f>
        <v>0</v>
      </c>
      <c r="NB40" s="97">
        <f>Juniori!NB14</f>
        <v>0</v>
      </c>
      <c r="NC40" s="97">
        <f>Juniori!NC14</f>
        <v>0</v>
      </c>
      <c r="ND40" s="97">
        <f>Juniori!ND14</f>
        <v>0</v>
      </c>
      <c r="NE40" s="97">
        <f>Juniori!NE14</f>
        <v>0</v>
      </c>
      <c r="NF40" s="97">
        <f>Juniori!NF14</f>
        <v>0</v>
      </c>
      <c r="NG40" s="97">
        <f>Juniori!NG14</f>
        <v>0</v>
      </c>
      <c r="NH40" s="97">
        <f>Juniori!NH14</f>
        <v>0</v>
      </c>
      <c r="NI40" s="97">
        <f>Juniori!NI14</f>
        <v>0</v>
      </c>
      <c r="NJ40" s="97">
        <f>Juniori!NJ14</f>
        <v>0</v>
      </c>
      <c r="NK40" s="97">
        <f>Juniori!NK14</f>
        <v>0</v>
      </c>
      <c r="NL40" s="97">
        <f>Juniori!NL14</f>
        <v>0</v>
      </c>
      <c r="NM40" s="97">
        <f>Juniori!NM14</f>
        <v>0</v>
      </c>
      <c r="NN40" s="97">
        <f>Juniori!NN14</f>
        <v>0</v>
      </c>
      <c r="NO40" s="97">
        <f>Juniori!NO14</f>
        <v>0</v>
      </c>
      <c r="NP40" s="97">
        <f>Juniori!NP14</f>
        <v>0</v>
      </c>
      <c r="NQ40" s="97">
        <f>Juniori!NQ14</f>
        <v>0</v>
      </c>
      <c r="NR40" s="97">
        <f>Juniori!NR14</f>
        <v>0</v>
      </c>
      <c r="NS40" s="97">
        <f>Juniori!NS14</f>
        <v>0</v>
      </c>
      <c r="NT40" s="97">
        <f>Juniori!NT14</f>
        <v>0</v>
      </c>
      <c r="NU40" s="97">
        <f>Juniori!NU14</f>
        <v>0</v>
      </c>
      <c r="NV40" s="97">
        <f>Juniori!NV14</f>
        <v>0</v>
      </c>
      <c r="NW40" s="97">
        <f>Juniori!NW14</f>
        <v>0</v>
      </c>
      <c r="NX40" s="97">
        <f>Juniori!NX14</f>
        <v>0</v>
      </c>
      <c r="NY40" s="97">
        <f>Juniori!NY14</f>
        <v>0</v>
      </c>
      <c r="NZ40" s="97">
        <f>Juniori!NZ14</f>
        <v>0</v>
      </c>
      <c r="OA40" s="97">
        <f>Juniori!OA14</f>
        <v>0</v>
      </c>
      <c r="OB40" s="97">
        <f>Juniori!OB14</f>
        <v>0</v>
      </c>
      <c r="OC40" s="97">
        <f>Juniori!OC14</f>
        <v>0</v>
      </c>
      <c r="OD40" s="97">
        <f>Juniori!OD14</f>
        <v>0</v>
      </c>
      <c r="OE40" s="97">
        <f>Juniori!OE14</f>
        <v>0</v>
      </c>
      <c r="OF40" s="97">
        <f>Juniori!OF14</f>
        <v>0</v>
      </c>
      <c r="OG40" s="97">
        <f>Juniori!OG14</f>
        <v>0</v>
      </c>
      <c r="OH40" s="97">
        <f>Juniori!OH14</f>
        <v>0</v>
      </c>
      <c r="OI40" s="97">
        <f>Juniori!OI14</f>
        <v>0</v>
      </c>
      <c r="OJ40" s="97">
        <f>Juniori!OJ14</f>
        <v>0</v>
      </c>
      <c r="OK40" s="97">
        <f>Juniori!OK14</f>
        <v>0</v>
      </c>
      <c r="OL40" s="97">
        <f>Juniori!OL14</f>
        <v>0</v>
      </c>
      <c r="OM40" s="97">
        <f>Juniori!OM14</f>
        <v>0</v>
      </c>
      <c r="ON40" s="97">
        <f>Juniori!ON14</f>
        <v>0</v>
      </c>
      <c r="OO40" s="97">
        <f>Juniori!OO14</f>
        <v>0</v>
      </c>
      <c r="OP40" s="97">
        <f>Juniori!OP14</f>
        <v>0</v>
      </c>
      <c r="OQ40" s="97">
        <f>Juniori!OQ14</f>
        <v>0</v>
      </c>
      <c r="OR40" s="97">
        <f>Juniori!OR14</f>
        <v>0</v>
      </c>
      <c r="OS40" s="97">
        <f>Juniori!OS14</f>
        <v>0</v>
      </c>
      <c r="OT40" s="97">
        <f>Juniori!OT14</f>
        <v>0</v>
      </c>
      <c r="OU40" s="97">
        <f>Juniori!OU14</f>
        <v>0</v>
      </c>
      <c r="OV40" s="97">
        <f>Juniori!OV14</f>
        <v>0</v>
      </c>
      <c r="OW40" s="97">
        <f>Juniori!OW14</f>
        <v>0</v>
      </c>
      <c r="OX40" s="97">
        <f>Juniori!OX14</f>
        <v>0</v>
      </c>
      <c r="OY40" s="97">
        <f>Juniori!OY14</f>
        <v>0</v>
      </c>
      <c r="OZ40" s="97">
        <f>Juniori!OZ14</f>
        <v>0</v>
      </c>
      <c r="PA40" s="97">
        <f>Juniori!PA14</f>
        <v>0</v>
      </c>
      <c r="PB40" s="97">
        <f>Juniori!PB14</f>
        <v>0</v>
      </c>
      <c r="PC40" s="97">
        <f>Juniori!PC14</f>
        <v>0</v>
      </c>
      <c r="PD40" s="97">
        <f>Juniori!PD14</f>
        <v>0</v>
      </c>
      <c r="PE40" s="97">
        <f>Juniori!PE14</f>
        <v>0</v>
      </c>
      <c r="PF40" s="97">
        <f>Juniori!PF14</f>
        <v>0</v>
      </c>
      <c r="PG40" s="97">
        <f>Juniori!PG14</f>
        <v>0</v>
      </c>
      <c r="PH40" s="97">
        <f>Juniori!PH14</f>
        <v>0</v>
      </c>
      <c r="PI40" s="97">
        <f>Juniori!PI14</f>
        <v>0</v>
      </c>
      <c r="PJ40" s="97">
        <f>Juniori!PJ14</f>
        <v>0</v>
      </c>
      <c r="PK40" s="97">
        <f>Juniori!PK14</f>
        <v>0</v>
      </c>
      <c r="PL40" s="97">
        <f>Juniori!PL14</f>
        <v>0</v>
      </c>
      <c r="PM40" s="97">
        <f>Juniori!PM14</f>
        <v>0</v>
      </c>
      <c r="PN40" s="97">
        <f>Juniori!PN14</f>
        <v>0</v>
      </c>
      <c r="PO40" s="97">
        <f>Juniori!PO14</f>
        <v>0</v>
      </c>
      <c r="PP40" s="97">
        <f>Juniori!PP14</f>
        <v>0</v>
      </c>
      <c r="PQ40" s="97">
        <f>Juniori!PQ14</f>
        <v>0</v>
      </c>
      <c r="PR40" s="97">
        <f>Juniori!PR14</f>
        <v>0</v>
      </c>
      <c r="PS40" s="97">
        <f>Juniori!PS14</f>
        <v>0</v>
      </c>
      <c r="PT40" s="97">
        <f>Juniori!PT14</f>
        <v>0</v>
      </c>
      <c r="PU40" s="97">
        <f>Juniori!PU14</f>
        <v>0</v>
      </c>
      <c r="PV40" s="97">
        <f>Juniori!PV14</f>
        <v>0</v>
      </c>
      <c r="PW40" s="97">
        <f>Juniori!PW14</f>
        <v>0</v>
      </c>
      <c r="PX40" s="97">
        <f>Juniori!PX14</f>
        <v>0</v>
      </c>
      <c r="PY40" s="97">
        <f>Juniori!PY14</f>
        <v>0</v>
      </c>
      <c r="PZ40" s="97">
        <f>Juniori!PZ14</f>
        <v>0</v>
      </c>
      <c r="QA40" s="97">
        <f>Juniori!QA14</f>
        <v>0</v>
      </c>
      <c r="QB40" s="97">
        <f>Juniori!QB14</f>
        <v>0</v>
      </c>
      <c r="QC40" s="97">
        <f>Juniori!QC14</f>
        <v>0</v>
      </c>
      <c r="QD40" s="97">
        <f>Juniori!QD14</f>
        <v>0</v>
      </c>
      <c r="QE40" s="97">
        <f>Juniori!QE14</f>
        <v>0</v>
      </c>
      <c r="QF40" s="97">
        <f>Juniori!QF14</f>
        <v>0</v>
      </c>
      <c r="QG40" s="97">
        <f>Juniori!QG14</f>
        <v>0</v>
      </c>
      <c r="QH40" s="97">
        <f>Juniori!QH14</f>
        <v>0</v>
      </c>
      <c r="QI40" s="97">
        <f>Juniori!QI14</f>
        <v>0</v>
      </c>
      <c r="QJ40" s="97">
        <f>Juniori!QJ14</f>
        <v>0</v>
      </c>
      <c r="QK40" s="97">
        <f>Juniori!QK14</f>
        <v>0</v>
      </c>
      <c r="QL40" s="97">
        <f>Juniori!QL14</f>
        <v>0</v>
      </c>
      <c r="QM40" s="97">
        <f>Juniori!QM14</f>
        <v>0</v>
      </c>
      <c r="QN40" s="97">
        <f>Juniori!QN14</f>
        <v>0</v>
      </c>
      <c r="QO40" s="97">
        <f>Juniori!QO14</f>
        <v>0</v>
      </c>
      <c r="QP40" s="97">
        <f>Juniori!QP14</f>
        <v>0</v>
      </c>
      <c r="QQ40" s="97">
        <f>Juniori!QQ14</f>
        <v>0</v>
      </c>
      <c r="QR40" s="97">
        <f>Juniori!QR14</f>
        <v>0</v>
      </c>
      <c r="QS40" s="97">
        <f>Juniori!QS14</f>
        <v>0</v>
      </c>
      <c r="QT40" s="97">
        <f>Juniori!QT14</f>
        <v>0</v>
      </c>
      <c r="QU40" s="97">
        <f>Juniori!QU14</f>
        <v>0</v>
      </c>
      <c r="QV40" s="97">
        <f>Juniori!QV14</f>
        <v>0</v>
      </c>
      <c r="QW40" s="97">
        <f>Juniori!QW14</f>
        <v>0</v>
      </c>
      <c r="QX40" s="97">
        <f>Juniori!QX14</f>
        <v>0</v>
      </c>
      <c r="QY40" s="97">
        <f>Juniori!QY14</f>
        <v>0</v>
      </c>
      <c r="QZ40" s="97">
        <f>Juniori!QZ14</f>
        <v>0</v>
      </c>
      <c r="RA40" s="97">
        <f>Juniori!RA14</f>
        <v>0</v>
      </c>
      <c r="RB40" s="97">
        <f>Juniori!RB14</f>
        <v>0</v>
      </c>
      <c r="RC40" s="97">
        <f>Juniori!RC14</f>
        <v>0</v>
      </c>
      <c r="RD40" s="97">
        <f>Juniori!RD14</f>
        <v>0</v>
      </c>
      <c r="RE40" s="97">
        <f>Juniori!RE14</f>
        <v>0</v>
      </c>
      <c r="RF40" s="97">
        <f>Juniori!RF14</f>
        <v>0</v>
      </c>
      <c r="RG40" s="97">
        <f>Juniori!RG14</f>
        <v>0</v>
      </c>
      <c r="RH40" s="97">
        <f>Juniori!RH14</f>
        <v>0</v>
      </c>
      <c r="RI40" s="97">
        <f>Juniori!RI14</f>
        <v>0</v>
      </c>
      <c r="RJ40" s="97">
        <f>Juniori!RJ14</f>
        <v>0</v>
      </c>
      <c r="RK40" s="97">
        <f>Juniori!RK14</f>
        <v>0</v>
      </c>
      <c r="RL40" s="97">
        <f>Juniori!RL14</f>
        <v>0</v>
      </c>
      <c r="RM40" s="97">
        <f>Juniori!RM14</f>
        <v>0</v>
      </c>
      <c r="RN40" s="97">
        <f>Juniori!RN14</f>
        <v>0</v>
      </c>
      <c r="RO40" s="97">
        <f>Juniori!RO14</f>
        <v>0</v>
      </c>
      <c r="RP40" s="97">
        <f>Juniori!RP14</f>
        <v>0</v>
      </c>
      <c r="RQ40" s="97">
        <f>Juniori!RQ14</f>
        <v>0</v>
      </c>
      <c r="RR40" s="97">
        <f>Juniori!RR14</f>
        <v>0</v>
      </c>
      <c r="RS40" s="97">
        <f>Juniori!RS14</f>
        <v>0</v>
      </c>
      <c r="RT40" s="97">
        <f>Juniori!RT14</f>
        <v>0</v>
      </c>
      <c r="RU40" s="97">
        <f>Juniori!RU14</f>
        <v>0</v>
      </c>
      <c r="RV40" s="97">
        <f>Juniori!RV14</f>
        <v>0</v>
      </c>
      <c r="RW40" s="97">
        <f>Juniori!RW14</f>
        <v>0</v>
      </c>
      <c r="RX40" s="97">
        <f>Juniori!RX14</f>
        <v>0</v>
      </c>
      <c r="RY40" s="97">
        <f>Juniori!RY14</f>
        <v>0</v>
      </c>
      <c r="RZ40" s="97">
        <f>Juniori!RZ14</f>
        <v>0</v>
      </c>
      <c r="SA40" s="97">
        <f>Juniori!SA14</f>
        <v>0</v>
      </c>
      <c r="SB40" s="97">
        <f>Juniori!SB14</f>
        <v>0</v>
      </c>
      <c r="SC40" s="97">
        <f>Juniori!SC14</f>
        <v>0</v>
      </c>
      <c r="SD40" s="97">
        <f>Juniori!SD14</f>
        <v>0</v>
      </c>
      <c r="SE40" s="97">
        <f>Juniori!SE14</f>
        <v>0</v>
      </c>
      <c r="SF40" s="97">
        <f>Juniori!SF14</f>
        <v>0</v>
      </c>
      <c r="SG40" s="97">
        <f>Juniori!SG14</f>
        <v>0</v>
      </c>
      <c r="SH40" s="97">
        <f>Juniori!SH14</f>
        <v>0</v>
      </c>
      <c r="SI40" s="97">
        <f>Juniori!SI14</f>
        <v>0</v>
      </c>
      <c r="SJ40" s="97">
        <f>Juniori!SJ14</f>
        <v>0</v>
      </c>
      <c r="SK40" s="97">
        <f>Juniori!SK14</f>
        <v>0</v>
      </c>
      <c r="SL40" s="97">
        <f>Juniori!SL14</f>
        <v>0</v>
      </c>
      <c r="SM40" s="97">
        <f>Juniori!SM14</f>
        <v>0</v>
      </c>
      <c r="SN40" s="97">
        <f>Juniori!SN14</f>
        <v>0</v>
      </c>
      <c r="SO40" s="97">
        <f>Juniori!SO14</f>
        <v>0</v>
      </c>
      <c r="SP40" s="97">
        <f>Juniori!SP14</f>
        <v>0</v>
      </c>
      <c r="SQ40" s="97">
        <f>Juniori!SQ14</f>
        <v>0</v>
      </c>
      <c r="SR40" s="97">
        <f>Juniori!SR14</f>
        <v>0</v>
      </c>
      <c r="SS40" s="97">
        <f>Juniori!SS14</f>
        <v>0</v>
      </c>
      <c r="ST40" s="97">
        <f>Juniori!ST14</f>
        <v>0</v>
      </c>
      <c r="SU40" s="97">
        <f>Juniori!SU14</f>
        <v>0</v>
      </c>
      <c r="SV40" s="97">
        <f>Juniori!SV14</f>
        <v>0</v>
      </c>
      <c r="SW40" s="97">
        <f>Juniori!SW14</f>
        <v>0</v>
      </c>
      <c r="SX40" s="97">
        <f>Juniori!SX14</f>
        <v>0</v>
      </c>
      <c r="SY40" s="97">
        <f>Juniori!SY14</f>
        <v>0</v>
      </c>
      <c r="SZ40" s="97">
        <f>Juniori!SZ14</f>
        <v>0</v>
      </c>
      <c r="TA40" s="97">
        <f>Juniori!TA14</f>
        <v>0</v>
      </c>
      <c r="TB40" s="97">
        <f>Juniori!TB14</f>
        <v>0</v>
      </c>
    </row>
    <row r="41" spans="1:522" s="1" customFormat="1" ht="18" customHeight="1" x14ac:dyDescent="0.2">
      <c r="A41" s="12">
        <v>25</v>
      </c>
      <c r="B41" s="11" t="s">
        <v>561</v>
      </c>
      <c r="C41" s="1">
        <v>13316</v>
      </c>
      <c r="E41" s="4" t="s">
        <v>109</v>
      </c>
      <c r="F41" s="9">
        <v>7749</v>
      </c>
      <c r="G41" s="9" t="s">
        <v>98</v>
      </c>
      <c r="H41" s="4" t="s">
        <v>179</v>
      </c>
      <c r="I41" s="1">
        <f t="shared" si="4"/>
        <v>3</v>
      </c>
      <c r="J41" s="12">
        <f>Tabuľka3[[#This Row],[Stĺpec9]]</f>
        <v>3</v>
      </c>
      <c r="K41" s="97">
        <f>Seniori!K17</f>
        <v>0</v>
      </c>
      <c r="L41" s="97">
        <f>Seniori!L17</f>
        <v>0</v>
      </c>
      <c r="M41" s="97">
        <f>Seniori!M17</f>
        <v>0</v>
      </c>
      <c r="N41" s="97">
        <f>Seniori!N17</f>
        <v>0</v>
      </c>
      <c r="O41" s="97">
        <f>Seniori!O17</f>
        <v>0</v>
      </c>
      <c r="P41" s="97">
        <f>Seniori!P17</f>
        <v>0</v>
      </c>
      <c r="Q41" s="97">
        <f>Seniori!Q17</f>
        <v>0</v>
      </c>
      <c r="R41" s="97">
        <f>Seniori!R17</f>
        <v>0</v>
      </c>
      <c r="S41" s="97">
        <f>Seniori!S17</f>
        <v>0</v>
      </c>
      <c r="T41" s="97">
        <f>Seniori!T17</f>
        <v>0</v>
      </c>
      <c r="U41" s="97">
        <f>Seniori!U17</f>
        <v>0</v>
      </c>
      <c r="V41" s="97">
        <f>Seniori!V17</f>
        <v>0</v>
      </c>
      <c r="W41" s="97">
        <f>Seniori!W17</f>
        <v>0</v>
      </c>
      <c r="X41" s="97">
        <f>Seniori!X17</f>
        <v>0</v>
      </c>
      <c r="Y41" s="97">
        <f>Seniori!Y17</f>
        <v>0</v>
      </c>
      <c r="Z41" s="97">
        <f>Seniori!Z17</f>
        <v>0</v>
      </c>
      <c r="AA41" s="97">
        <f>Seniori!AA17</f>
        <v>0</v>
      </c>
      <c r="AB41" s="97">
        <f>Seniori!AB17</f>
        <v>0</v>
      </c>
      <c r="AC41" s="97">
        <f>Seniori!AC17</f>
        <v>0</v>
      </c>
      <c r="AD41" s="97">
        <f>Seniori!AD17</f>
        <v>0</v>
      </c>
      <c r="AE41" s="97">
        <f>Seniori!AE17</f>
        <v>0</v>
      </c>
      <c r="AF41" s="97">
        <f>Seniori!AF17</f>
        <v>0</v>
      </c>
      <c r="AG41" s="97">
        <f>Seniori!AG17</f>
        <v>0</v>
      </c>
      <c r="AH41" s="97">
        <f>Seniori!AH17</f>
        <v>0</v>
      </c>
      <c r="AI41" s="97">
        <f>Seniori!AI17</f>
        <v>0</v>
      </c>
      <c r="AJ41" s="97">
        <f>Seniori!AJ17</f>
        <v>0</v>
      </c>
      <c r="AK41" s="97">
        <f>Seniori!AK17</f>
        <v>0</v>
      </c>
      <c r="AL41" s="97">
        <f>Seniori!AL17</f>
        <v>0</v>
      </c>
      <c r="AM41" s="97">
        <f>Seniori!AM17</f>
        <v>0</v>
      </c>
      <c r="AN41" s="97">
        <f>Seniori!AN17</f>
        <v>0</v>
      </c>
      <c r="AO41" s="97">
        <f>Seniori!AO17</f>
        <v>0</v>
      </c>
      <c r="AP41" s="97">
        <f>Seniori!AP17</f>
        <v>0</v>
      </c>
      <c r="AQ41" s="97">
        <f>Seniori!AQ17</f>
        <v>0</v>
      </c>
      <c r="AR41" s="97">
        <f>Seniori!AR17</f>
        <v>0</v>
      </c>
      <c r="AS41" s="97">
        <f>Seniori!AS17</f>
        <v>0</v>
      </c>
      <c r="AT41" s="97">
        <f>Seniori!AT17</f>
        <v>0</v>
      </c>
      <c r="AU41" s="97">
        <f>Seniori!AU17</f>
        <v>0</v>
      </c>
      <c r="AV41" s="97">
        <f>Seniori!AV17</f>
        <v>0</v>
      </c>
      <c r="AW41" s="97">
        <f>Seniori!AW17</f>
        <v>0</v>
      </c>
      <c r="AX41" s="97">
        <f>Seniori!AX17</f>
        <v>0</v>
      </c>
      <c r="AY41" s="97">
        <f>Seniori!AY17</f>
        <v>0</v>
      </c>
      <c r="AZ41" s="97">
        <f>Seniori!AZ17</f>
        <v>0</v>
      </c>
      <c r="BA41" s="97">
        <f>Seniori!BA17</f>
        <v>0</v>
      </c>
      <c r="BB41" s="97">
        <f>Seniori!BB17</f>
        <v>0</v>
      </c>
      <c r="BC41" s="97">
        <f>Seniori!BC17</f>
        <v>0</v>
      </c>
      <c r="BD41" s="97">
        <f>Seniori!BD17</f>
        <v>0</v>
      </c>
      <c r="BE41" s="97">
        <f>Seniori!BE17</f>
        <v>0</v>
      </c>
      <c r="BF41" s="97">
        <f>Seniori!BF17</f>
        <v>0</v>
      </c>
      <c r="BG41" s="97">
        <f>Seniori!BG17</f>
        <v>0</v>
      </c>
      <c r="BH41" s="97">
        <f>Seniori!BH17</f>
        <v>0</v>
      </c>
      <c r="BI41" s="97">
        <f>Seniori!BI17</f>
        <v>0</v>
      </c>
      <c r="BJ41" s="97">
        <f>Seniori!BJ17</f>
        <v>0</v>
      </c>
      <c r="BK41" s="97">
        <f>Seniori!BK17</f>
        <v>0</v>
      </c>
      <c r="BL41" s="97">
        <f>Seniori!BL17</f>
        <v>3</v>
      </c>
      <c r="BM41" s="97">
        <f>Seniori!BM17</f>
        <v>0</v>
      </c>
      <c r="BN41" s="97">
        <f>Seniori!BN17</f>
        <v>0</v>
      </c>
      <c r="BO41" s="97">
        <f>Seniori!BO17</f>
        <v>0</v>
      </c>
      <c r="BP41" s="97">
        <f>Seniori!BP17</f>
        <v>0</v>
      </c>
      <c r="BQ41" s="97">
        <f>Seniori!BQ17</f>
        <v>0</v>
      </c>
      <c r="BR41" s="97">
        <f>Seniori!BR17</f>
        <v>0</v>
      </c>
      <c r="BS41" s="97">
        <f>Seniori!BS17</f>
        <v>0</v>
      </c>
      <c r="BT41" s="97" t="str">
        <f>Seniori!BT17</f>
        <v>o</v>
      </c>
      <c r="BU41" s="97">
        <f>Seniori!BU17</f>
        <v>0</v>
      </c>
      <c r="BV41" s="97">
        <f>Seniori!BV17</f>
        <v>0</v>
      </c>
      <c r="BW41" s="97">
        <f>Seniori!BW17</f>
        <v>0</v>
      </c>
      <c r="BX41" s="97">
        <f>Seniori!BX17</f>
        <v>0</v>
      </c>
      <c r="BY41" s="97">
        <f>Seniori!BY17</f>
        <v>0</v>
      </c>
      <c r="BZ41" s="97">
        <f>Seniori!BZ17</f>
        <v>0</v>
      </c>
      <c r="CA41" s="97">
        <f>Seniori!CA17</f>
        <v>0</v>
      </c>
      <c r="CB41" s="97">
        <f>Seniori!CB17</f>
        <v>0</v>
      </c>
      <c r="CC41" s="97">
        <f>Seniori!CC17</f>
        <v>0</v>
      </c>
      <c r="CD41" s="97">
        <f>Seniori!CD17</f>
        <v>0</v>
      </c>
      <c r="CE41" s="97">
        <f>Seniori!CE17</f>
        <v>0</v>
      </c>
      <c r="CF41" s="97">
        <f>Seniori!CF17</f>
        <v>0</v>
      </c>
      <c r="CG41" s="97">
        <f>Seniori!CG17</f>
        <v>0</v>
      </c>
      <c r="CH41" s="97">
        <f>Seniori!CH17</f>
        <v>0</v>
      </c>
      <c r="CI41" s="97">
        <f>Seniori!CI17</f>
        <v>0</v>
      </c>
      <c r="CJ41" s="97">
        <f>Seniori!CJ17</f>
        <v>0</v>
      </c>
      <c r="CK41" s="97">
        <f>Seniori!CK17</f>
        <v>0</v>
      </c>
      <c r="CL41" s="97">
        <f>Seniori!CL17</f>
        <v>0</v>
      </c>
      <c r="CM41" s="97">
        <f>Seniori!CM17</f>
        <v>0</v>
      </c>
      <c r="CN41" s="97">
        <f>Seniori!CN17</f>
        <v>0</v>
      </c>
      <c r="CO41" s="97">
        <f>Seniori!CO17</f>
        <v>0</v>
      </c>
      <c r="CP41" s="97">
        <f>Seniori!CP17</f>
        <v>0</v>
      </c>
      <c r="CQ41" s="97">
        <f>Seniori!CQ17</f>
        <v>0</v>
      </c>
      <c r="CR41" s="97">
        <f>Seniori!CR17</f>
        <v>0</v>
      </c>
      <c r="CS41" s="97">
        <f>Seniori!CS17</f>
        <v>0</v>
      </c>
      <c r="CT41" s="97">
        <f>Seniori!CT17</f>
        <v>0</v>
      </c>
      <c r="CU41" s="97">
        <f>Seniori!CU17</f>
        <v>0</v>
      </c>
      <c r="CV41" s="97">
        <f>Seniori!CV17</f>
        <v>0</v>
      </c>
      <c r="CW41" s="97">
        <f>Seniori!CW17</f>
        <v>0</v>
      </c>
      <c r="CX41" s="97">
        <f>Seniori!CX17</f>
        <v>0</v>
      </c>
      <c r="CY41" s="97">
        <f>Seniori!CY17</f>
        <v>0</v>
      </c>
      <c r="CZ41" s="97">
        <f>Seniori!CZ17</f>
        <v>0</v>
      </c>
      <c r="DA41" s="97">
        <f>Seniori!DA17</f>
        <v>0</v>
      </c>
      <c r="DB41" s="97">
        <f>Seniori!DB17</f>
        <v>0</v>
      </c>
      <c r="DC41" s="97">
        <f>Seniori!DC17</f>
        <v>0</v>
      </c>
      <c r="DD41" s="97">
        <f>Seniori!DD17</f>
        <v>0</v>
      </c>
      <c r="DE41" s="97">
        <f>Seniori!DE17</f>
        <v>0</v>
      </c>
      <c r="DF41" s="97">
        <f>Seniori!DF17</f>
        <v>0</v>
      </c>
      <c r="DG41" s="97">
        <f>Seniori!DG17</f>
        <v>0</v>
      </c>
      <c r="DH41" s="97">
        <f>Seniori!DH17</f>
        <v>0</v>
      </c>
      <c r="DI41" s="97">
        <f>Seniori!DI17</f>
        <v>0</v>
      </c>
      <c r="DJ41" s="97">
        <f>Seniori!DJ17</f>
        <v>0</v>
      </c>
      <c r="DK41" s="97">
        <f>Seniori!DK17</f>
        <v>0</v>
      </c>
      <c r="DL41" s="97">
        <f>Seniori!DL17</f>
        <v>0</v>
      </c>
      <c r="DM41" s="97">
        <f>Seniori!DM17</f>
        <v>0</v>
      </c>
      <c r="DN41" s="97">
        <f>Seniori!DN17</f>
        <v>0</v>
      </c>
      <c r="DO41" s="97">
        <f>Seniori!DO17</f>
        <v>0</v>
      </c>
      <c r="DP41" s="97">
        <f>Seniori!DP17</f>
        <v>0</v>
      </c>
      <c r="DQ41" s="97">
        <f>Seniori!DQ17</f>
        <v>0</v>
      </c>
      <c r="DR41" s="97">
        <f>Seniori!DR17</f>
        <v>0</v>
      </c>
      <c r="DS41" s="97">
        <f>Seniori!DS17</f>
        <v>0</v>
      </c>
      <c r="DT41" s="97">
        <f>Seniori!DT17</f>
        <v>0</v>
      </c>
      <c r="DU41" s="97">
        <f>Seniori!DU17</f>
        <v>0</v>
      </c>
      <c r="DV41" s="97">
        <f>Seniori!DV17</f>
        <v>0</v>
      </c>
      <c r="DW41" s="97">
        <f>Seniori!DW17</f>
        <v>0</v>
      </c>
      <c r="DX41" s="97">
        <f>Seniori!DX17</f>
        <v>0</v>
      </c>
      <c r="DY41" s="97">
        <f>Seniori!DY17</f>
        <v>0</v>
      </c>
      <c r="DZ41" s="97">
        <f>Seniori!DZ17</f>
        <v>0</v>
      </c>
      <c r="EA41" s="97">
        <f>Seniori!EA17</f>
        <v>0</v>
      </c>
      <c r="EB41" s="97">
        <f>Seniori!EB17</f>
        <v>0</v>
      </c>
      <c r="EC41" s="97">
        <f>Seniori!EC17</f>
        <v>0</v>
      </c>
      <c r="ED41" s="97">
        <f>Seniori!ED17</f>
        <v>0</v>
      </c>
      <c r="EE41" s="97">
        <f>Seniori!EE17</f>
        <v>0</v>
      </c>
      <c r="EF41" s="97">
        <f>Seniori!EF17</f>
        <v>0</v>
      </c>
      <c r="EG41" s="97">
        <f>Seniori!EG17</f>
        <v>0</v>
      </c>
      <c r="EH41" s="97">
        <f>Seniori!EH17</f>
        <v>0</v>
      </c>
      <c r="EI41" s="97">
        <f>Seniori!EI17</f>
        <v>0</v>
      </c>
      <c r="EJ41" s="97">
        <f>Seniori!EJ17</f>
        <v>0</v>
      </c>
      <c r="EK41" s="97">
        <f>Seniori!EK17</f>
        <v>0</v>
      </c>
      <c r="EL41" s="97">
        <f>Seniori!EL17</f>
        <v>0</v>
      </c>
      <c r="EM41" s="97">
        <f>Seniori!EM17</f>
        <v>0</v>
      </c>
      <c r="EN41" s="97">
        <f>Seniori!EN17</f>
        <v>0</v>
      </c>
      <c r="EO41" s="97">
        <f>Seniori!EO17</f>
        <v>0</v>
      </c>
      <c r="EP41" s="97">
        <f>Seniori!EP17</f>
        <v>0</v>
      </c>
      <c r="EQ41" s="97">
        <f>Seniori!EQ17</f>
        <v>0</v>
      </c>
      <c r="ER41" s="97">
        <f>Seniori!ER17</f>
        <v>0</v>
      </c>
      <c r="ES41" s="97">
        <f>Seniori!ES17</f>
        <v>0</v>
      </c>
      <c r="ET41" s="97">
        <f>Seniori!ET17</f>
        <v>0</v>
      </c>
      <c r="EU41" s="97">
        <f>Seniori!EU17</f>
        <v>0</v>
      </c>
      <c r="EV41" s="97">
        <f>Seniori!EV17</f>
        <v>0</v>
      </c>
      <c r="EW41" s="97">
        <f>Seniori!EW17</f>
        <v>0</v>
      </c>
      <c r="EX41" s="97">
        <f>Seniori!EX17</f>
        <v>0</v>
      </c>
      <c r="EY41" s="97">
        <f>Seniori!EY17</f>
        <v>0</v>
      </c>
      <c r="EZ41" s="97">
        <f>Seniori!EZ17</f>
        <v>0</v>
      </c>
      <c r="FA41" s="97">
        <f>Seniori!FA17</f>
        <v>0</v>
      </c>
      <c r="FB41" s="97">
        <f>Seniori!FB17</f>
        <v>0</v>
      </c>
      <c r="FC41" s="97">
        <f>Seniori!FC17</f>
        <v>0</v>
      </c>
      <c r="FD41" s="97">
        <f>Seniori!FD17</f>
        <v>0</v>
      </c>
      <c r="FE41" s="97">
        <f>Seniori!FE17</f>
        <v>0</v>
      </c>
      <c r="FF41" s="97">
        <f>Seniori!FF17</f>
        <v>0</v>
      </c>
      <c r="FG41" s="97">
        <f>Seniori!FG17</f>
        <v>0</v>
      </c>
      <c r="FH41" s="97">
        <f>Seniori!FH17</f>
        <v>0</v>
      </c>
      <c r="FI41" s="97">
        <f>Seniori!FI17</f>
        <v>0</v>
      </c>
      <c r="FJ41" s="97">
        <f>Seniori!FJ17</f>
        <v>0</v>
      </c>
      <c r="FK41" s="97">
        <f>Seniori!FK17</f>
        <v>0</v>
      </c>
      <c r="FL41" s="97">
        <f>Seniori!FL17</f>
        <v>0</v>
      </c>
      <c r="FM41" s="97">
        <f>Seniori!FM17</f>
        <v>0</v>
      </c>
      <c r="FN41" s="97">
        <f>Seniori!FN17</f>
        <v>0</v>
      </c>
      <c r="FO41" s="97">
        <f>Seniori!FO17</f>
        <v>0</v>
      </c>
      <c r="FP41" s="97">
        <f>Seniori!FP17</f>
        <v>0</v>
      </c>
      <c r="FQ41" s="97">
        <f>Seniori!FQ17</f>
        <v>0</v>
      </c>
      <c r="FR41" s="97">
        <f>Seniori!FR17</f>
        <v>0</v>
      </c>
      <c r="FS41" s="97">
        <f>Seniori!FS17</f>
        <v>0</v>
      </c>
      <c r="FT41" s="97">
        <f>Seniori!FT17</f>
        <v>0</v>
      </c>
      <c r="FU41" s="97">
        <f>Seniori!FU17</f>
        <v>0</v>
      </c>
      <c r="FV41" s="97">
        <f>Seniori!FV17</f>
        <v>0</v>
      </c>
      <c r="FW41" s="97">
        <f>Seniori!FW17</f>
        <v>0</v>
      </c>
      <c r="FX41" s="97">
        <f>Seniori!FX17</f>
        <v>0</v>
      </c>
      <c r="FY41" s="97">
        <f>Seniori!FY17</f>
        <v>0</v>
      </c>
      <c r="FZ41" s="97">
        <f>Seniori!FZ17</f>
        <v>0</v>
      </c>
      <c r="GA41" s="97">
        <f>Seniori!GA17</f>
        <v>0</v>
      </c>
      <c r="GB41" s="97">
        <f>Seniori!GB17</f>
        <v>0</v>
      </c>
      <c r="GC41" s="97">
        <f>Seniori!GC17</f>
        <v>0</v>
      </c>
      <c r="GD41" s="97">
        <f>Seniori!GD17</f>
        <v>0</v>
      </c>
      <c r="GE41" s="97">
        <f>Seniori!GE17</f>
        <v>0</v>
      </c>
      <c r="GF41" s="97">
        <f>Seniori!GF17</f>
        <v>0</v>
      </c>
      <c r="GG41" s="97">
        <f>Seniori!GG17</f>
        <v>0</v>
      </c>
      <c r="GH41" s="97">
        <f>Seniori!GH17</f>
        <v>0</v>
      </c>
      <c r="GI41" s="97">
        <f>Seniori!GI17</f>
        <v>0</v>
      </c>
      <c r="GJ41" s="97">
        <f>Seniori!GJ17</f>
        <v>0</v>
      </c>
      <c r="GK41" s="97">
        <f>Seniori!GK17</f>
        <v>0</v>
      </c>
      <c r="GL41" s="97">
        <f>Seniori!GL17</f>
        <v>0</v>
      </c>
      <c r="GM41" s="97">
        <f>Seniori!GM17</f>
        <v>0</v>
      </c>
      <c r="GN41" s="97">
        <f>Seniori!GN17</f>
        <v>0</v>
      </c>
      <c r="GO41" s="97">
        <f>Seniori!GO17</f>
        <v>0</v>
      </c>
      <c r="GP41" s="97">
        <f>Seniori!GP17</f>
        <v>0</v>
      </c>
      <c r="GQ41" s="97">
        <f>Seniori!GQ17</f>
        <v>0</v>
      </c>
      <c r="GR41" s="97">
        <f>Seniori!GR17</f>
        <v>0</v>
      </c>
      <c r="GS41" s="97">
        <f>Seniori!GS17</f>
        <v>0</v>
      </c>
      <c r="GT41" s="97">
        <f>Seniori!GT17</f>
        <v>0</v>
      </c>
      <c r="GU41" s="97">
        <f>Seniori!GU17</f>
        <v>0</v>
      </c>
      <c r="GV41" s="97">
        <f>Seniori!GV17</f>
        <v>0</v>
      </c>
      <c r="GW41" s="97">
        <f>Seniori!GW17</f>
        <v>0</v>
      </c>
      <c r="GX41" s="97">
        <f>Seniori!GX17</f>
        <v>0</v>
      </c>
      <c r="GY41" s="97">
        <f>Seniori!GY17</f>
        <v>0</v>
      </c>
      <c r="GZ41" s="97">
        <f>Seniori!GZ17</f>
        <v>0</v>
      </c>
      <c r="HA41" s="97">
        <f>Seniori!HA17</f>
        <v>0</v>
      </c>
      <c r="HB41" s="97">
        <f>Seniori!HB17</f>
        <v>0</v>
      </c>
      <c r="HC41" s="97">
        <f>Seniori!HC17</f>
        <v>0</v>
      </c>
      <c r="HD41" s="97">
        <f>Seniori!HD17</f>
        <v>0</v>
      </c>
      <c r="HE41" s="97">
        <f>Seniori!HE17</f>
        <v>0</v>
      </c>
      <c r="HF41" s="97">
        <f>Seniori!HF17</f>
        <v>0</v>
      </c>
      <c r="HG41" s="97">
        <f>Seniori!HG17</f>
        <v>0</v>
      </c>
      <c r="HH41" s="97">
        <f>Seniori!HH17</f>
        <v>0</v>
      </c>
      <c r="HI41" s="97">
        <f>Seniori!HI17</f>
        <v>0</v>
      </c>
      <c r="HJ41" s="97">
        <f>Seniori!HJ17</f>
        <v>0</v>
      </c>
      <c r="HK41" s="97">
        <f>Seniori!HK17</f>
        <v>0</v>
      </c>
      <c r="HL41" s="97">
        <f>Seniori!HL17</f>
        <v>0</v>
      </c>
      <c r="HM41" s="97">
        <f>Seniori!HM17</f>
        <v>0</v>
      </c>
      <c r="HN41" s="97">
        <f>Seniori!HN17</f>
        <v>0</v>
      </c>
      <c r="HO41" s="97">
        <f>Seniori!HO17</f>
        <v>0</v>
      </c>
      <c r="HP41" s="97">
        <f>Seniori!HP17</f>
        <v>0</v>
      </c>
      <c r="HQ41" s="97">
        <f>Seniori!HQ17</f>
        <v>0</v>
      </c>
      <c r="HR41" s="97">
        <f>Seniori!HR17</f>
        <v>0</v>
      </c>
      <c r="HS41" s="97">
        <f>Seniori!HS17</f>
        <v>0</v>
      </c>
      <c r="HT41" s="97">
        <f>Seniori!HT17</f>
        <v>0</v>
      </c>
      <c r="HU41" s="97">
        <f>Seniori!HU17</f>
        <v>0</v>
      </c>
      <c r="HV41" s="97">
        <f>Seniori!HV17</f>
        <v>0</v>
      </c>
      <c r="HW41" s="97">
        <f>Seniori!HW17</f>
        <v>0</v>
      </c>
      <c r="HX41" s="97">
        <f>Seniori!HX17</f>
        <v>0</v>
      </c>
      <c r="HY41" s="97">
        <f>Seniori!HY17</f>
        <v>0</v>
      </c>
      <c r="HZ41" s="97">
        <f>Seniori!HZ17</f>
        <v>0</v>
      </c>
      <c r="IA41" s="97">
        <f>Seniori!IA17</f>
        <v>0</v>
      </c>
      <c r="IB41" s="97">
        <f>Seniori!IB17</f>
        <v>0</v>
      </c>
      <c r="IC41" s="97">
        <f>Seniori!IC17</f>
        <v>0</v>
      </c>
      <c r="ID41" s="97">
        <f>Seniori!ID17</f>
        <v>0</v>
      </c>
      <c r="IE41" s="97">
        <f>Seniori!IE17</f>
        <v>0</v>
      </c>
      <c r="IF41" s="97">
        <f>Seniori!IF17</f>
        <v>0</v>
      </c>
      <c r="IG41" s="97">
        <f>Seniori!IG17</f>
        <v>0</v>
      </c>
      <c r="IH41" s="97">
        <f>Seniori!IH17</f>
        <v>0</v>
      </c>
      <c r="II41" s="97">
        <f>Seniori!II17</f>
        <v>0</v>
      </c>
      <c r="IJ41" s="97">
        <f>Seniori!IJ17</f>
        <v>0</v>
      </c>
      <c r="IK41" s="97">
        <f>Seniori!IK17</f>
        <v>0</v>
      </c>
      <c r="IL41" s="97">
        <f>Seniori!IL17</f>
        <v>0</v>
      </c>
      <c r="IM41" s="97">
        <f>Seniori!IM17</f>
        <v>0</v>
      </c>
      <c r="IN41" s="97">
        <f>Seniori!IN17</f>
        <v>0</v>
      </c>
      <c r="IO41" s="97">
        <f>Seniori!IO17</f>
        <v>0</v>
      </c>
      <c r="IP41" s="97">
        <f>Seniori!IP17</f>
        <v>0</v>
      </c>
      <c r="IQ41" s="97">
        <f>Seniori!IQ17</f>
        <v>0</v>
      </c>
      <c r="IR41" s="97">
        <f>Seniori!IR17</f>
        <v>0</v>
      </c>
      <c r="IS41" s="97">
        <f>Seniori!IS17</f>
        <v>0</v>
      </c>
      <c r="IT41" s="97">
        <f>Seniori!IT17</f>
        <v>0</v>
      </c>
      <c r="IU41" s="97">
        <f>Seniori!IU17</f>
        <v>0</v>
      </c>
      <c r="IV41" s="97">
        <f>Seniori!IV17</f>
        <v>0</v>
      </c>
      <c r="IW41" s="97">
        <f>Seniori!IW17</f>
        <v>0</v>
      </c>
      <c r="IX41" s="97">
        <f>Seniori!IX17</f>
        <v>0</v>
      </c>
      <c r="IY41" s="97">
        <f>Seniori!IY17</f>
        <v>0</v>
      </c>
      <c r="IZ41" s="97">
        <f>Seniori!IZ17</f>
        <v>0</v>
      </c>
      <c r="JA41" s="97">
        <f>Seniori!JA17</f>
        <v>0</v>
      </c>
      <c r="JB41" s="97">
        <f>Seniori!JB17</f>
        <v>0</v>
      </c>
      <c r="JC41" s="97">
        <f>Seniori!JC17</f>
        <v>0</v>
      </c>
      <c r="JD41" s="97">
        <f>Seniori!JD17</f>
        <v>0</v>
      </c>
      <c r="JE41" s="97">
        <f>Seniori!JE17</f>
        <v>0</v>
      </c>
      <c r="JF41" s="97">
        <f>Seniori!JF17</f>
        <v>0</v>
      </c>
      <c r="JG41" s="97">
        <f>Seniori!JG17</f>
        <v>0</v>
      </c>
      <c r="JH41" s="97">
        <f>Seniori!JH17</f>
        <v>0</v>
      </c>
      <c r="JI41" s="97">
        <f>Seniori!JI17</f>
        <v>0</v>
      </c>
      <c r="JJ41" s="97">
        <f>Seniori!JJ17</f>
        <v>0</v>
      </c>
      <c r="JK41" s="97">
        <f>Seniori!JK17</f>
        <v>0</v>
      </c>
      <c r="JL41" s="97">
        <f>Seniori!JL17</f>
        <v>0</v>
      </c>
      <c r="JM41" s="97">
        <f>Seniori!JM17</f>
        <v>0</v>
      </c>
      <c r="JN41" s="97">
        <f>Seniori!JN17</f>
        <v>0</v>
      </c>
      <c r="JO41" s="97">
        <f>Seniori!JO17</f>
        <v>0</v>
      </c>
      <c r="JP41" s="97">
        <f>Seniori!JP17</f>
        <v>0</v>
      </c>
      <c r="JQ41" s="97">
        <f>Seniori!JQ17</f>
        <v>0</v>
      </c>
      <c r="JR41" s="97">
        <f>Seniori!JR17</f>
        <v>0</v>
      </c>
      <c r="JS41" s="97">
        <f>Seniori!JS17</f>
        <v>0</v>
      </c>
      <c r="JT41" s="97">
        <f>Seniori!JT17</f>
        <v>0</v>
      </c>
      <c r="JU41" s="97">
        <f>Seniori!JU17</f>
        <v>0</v>
      </c>
      <c r="JV41" s="97">
        <f>Seniori!JV17</f>
        <v>0</v>
      </c>
      <c r="JW41" s="97">
        <f>Seniori!JW17</f>
        <v>0</v>
      </c>
      <c r="JX41" s="97">
        <f>Seniori!JX17</f>
        <v>0</v>
      </c>
      <c r="JY41" s="97">
        <f>Seniori!JY17</f>
        <v>0</v>
      </c>
      <c r="JZ41" s="97">
        <f>Seniori!JZ17</f>
        <v>0</v>
      </c>
      <c r="KA41" s="97">
        <f>Seniori!KA17</f>
        <v>0</v>
      </c>
      <c r="KB41" s="97">
        <f>Seniori!KB17</f>
        <v>0</v>
      </c>
      <c r="KC41" s="97">
        <f>Seniori!KC17</f>
        <v>0</v>
      </c>
      <c r="KD41" s="97">
        <f>Seniori!KD17</f>
        <v>0</v>
      </c>
      <c r="KE41" s="97">
        <f>Seniori!KE17</f>
        <v>0</v>
      </c>
      <c r="KF41" s="97">
        <f>Seniori!KF17</f>
        <v>0</v>
      </c>
      <c r="KG41" s="97">
        <f>Seniori!KG17</f>
        <v>0</v>
      </c>
      <c r="KH41" s="97">
        <f>Seniori!KH17</f>
        <v>0</v>
      </c>
      <c r="KI41" s="97">
        <f>Seniori!KI17</f>
        <v>0</v>
      </c>
      <c r="KJ41" s="97">
        <f>Seniori!KJ17</f>
        <v>0</v>
      </c>
      <c r="KK41" s="97">
        <f>Seniori!KK17</f>
        <v>0</v>
      </c>
      <c r="KL41" s="97">
        <f>Seniori!KL17</f>
        <v>0</v>
      </c>
      <c r="KM41" s="97">
        <f>Seniori!KM17</f>
        <v>0</v>
      </c>
      <c r="KN41" s="97">
        <f>Seniori!KN17</f>
        <v>0</v>
      </c>
      <c r="KO41" s="97">
        <f>Seniori!KO17</f>
        <v>0</v>
      </c>
      <c r="KP41" s="97">
        <f>Seniori!KP17</f>
        <v>0</v>
      </c>
      <c r="KQ41" s="97">
        <f>Seniori!KQ17</f>
        <v>0</v>
      </c>
      <c r="KR41" s="97">
        <f>Seniori!KR17</f>
        <v>0</v>
      </c>
      <c r="KS41" s="97">
        <f>Seniori!KS17</f>
        <v>0</v>
      </c>
      <c r="KT41" s="97">
        <f>Seniori!KT17</f>
        <v>0</v>
      </c>
      <c r="KU41" s="97">
        <f>Seniori!KU17</f>
        <v>0</v>
      </c>
      <c r="KV41" s="97">
        <f>Seniori!KV17</f>
        <v>0</v>
      </c>
      <c r="KW41" s="97">
        <f>Seniori!KW17</f>
        <v>0</v>
      </c>
      <c r="KX41" s="97">
        <f>Seniori!KX17</f>
        <v>0</v>
      </c>
      <c r="KY41" s="97">
        <f>Seniori!KY17</f>
        <v>0</v>
      </c>
      <c r="KZ41" s="97">
        <f>Seniori!KZ17</f>
        <v>0</v>
      </c>
      <c r="LA41" s="97">
        <f>Seniori!LA17</f>
        <v>0</v>
      </c>
      <c r="LB41" s="97">
        <f>Seniori!LB17</f>
        <v>0</v>
      </c>
      <c r="LC41" s="97">
        <f>Seniori!LC17</f>
        <v>0</v>
      </c>
      <c r="LD41" s="97">
        <f>Seniori!LD17</f>
        <v>0</v>
      </c>
      <c r="LE41" s="97">
        <f>Seniori!LE17</f>
        <v>0</v>
      </c>
      <c r="LF41" s="97">
        <f>Seniori!LF17</f>
        <v>0</v>
      </c>
      <c r="LG41" s="97">
        <f>Seniori!LG17</f>
        <v>0</v>
      </c>
      <c r="LH41" s="97">
        <f>Seniori!LH17</f>
        <v>0</v>
      </c>
      <c r="LI41" s="97">
        <f>Seniori!LI17</f>
        <v>0</v>
      </c>
      <c r="LJ41" s="97">
        <f>Seniori!LJ17</f>
        <v>0</v>
      </c>
      <c r="LK41" s="97">
        <f>Seniori!LK17</f>
        <v>0</v>
      </c>
      <c r="LL41" s="97">
        <f>Seniori!LL17</f>
        <v>0</v>
      </c>
      <c r="LM41" s="97">
        <f>Seniori!LM17</f>
        <v>0</v>
      </c>
      <c r="LN41" s="97">
        <f>Seniori!LN17</f>
        <v>0</v>
      </c>
      <c r="LO41" s="97">
        <f>Seniori!LO17</f>
        <v>0</v>
      </c>
      <c r="LP41" s="97">
        <f>Seniori!LP17</f>
        <v>0</v>
      </c>
      <c r="LQ41" s="97">
        <f>Seniori!LQ17</f>
        <v>0</v>
      </c>
      <c r="LR41" s="97">
        <f>Seniori!LR17</f>
        <v>0</v>
      </c>
      <c r="LS41" s="97">
        <f>Seniori!LS17</f>
        <v>0</v>
      </c>
      <c r="LT41" s="97">
        <f>Seniori!LT17</f>
        <v>0</v>
      </c>
      <c r="LU41" s="97">
        <f>Seniori!LU17</f>
        <v>0</v>
      </c>
      <c r="LV41" s="97">
        <f>Seniori!LV17</f>
        <v>0</v>
      </c>
      <c r="LW41" s="97">
        <f>Seniori!LW17</f>
        <v>0</v>
      </c>
      <c r="LX41" s="97">
        <f>Seniori!LX17</f>
        <v>0</v>
      </c>
      <c r="LY41" s="97">
        <f>Seniori!LY17</f>
        <v>0</v>
      </c>
      <c r="LZ41" s="97">
        <f>Seniori!LZ17</f>
        <v>0</v>
      </c>
      <c r="MA41" s="97">
        <f>Seniori!MA17</f>
        <v>0</v>
      </c>
      <c r="MB41" s="97">
        <f>Seniori!MB17</f>
        <v>0</v>
      </c>
      <c r="MC41" s="97">
        <f>Seniori!MC17</f>
        <v>0</v>
      </c>
      <c r="MD41" s="97">
        <f>Seniori!MD17</f>
        <v>0</v>
      </c>
      <c r="ME41" s="97">
        <f>Seniori!ME17</f>
        <v>0</v>
      </c>
      <c r="MF41" s="97">
        <f>Seniori!MF17</f>
        <v>0</v>
      </c>
      <c r="MG41" s="97">
        <f>Seniori!MG17</f>
        <v>0</v>
      </c>
      <c r="MH41" s="97">
        <f>Seniori!MH17</f>
        <v>0</v>
      </c>
      <c r="MI41" s="97">
        <f>Seniori!MI17</f>
        <v>0</v>
      </c>
      <c r="MJ41" s="97">
        <f>Seniori!MJ17</f>
        <v>0</v>
      </c>
      <c r="MK41" s="97">
        <f>Seniori!MK17</f>
        <v>0</v>
      </c>
      <c r="ML41" s="97">
        <f>Seniori!ML17</f>
        <v>0</v>
      </c>
      <c r="MM41" s="97">
        <f>Seniori!MM17</f>
        <v>0</v>
      </c>
      <c r="MN41" s="97">
        <f>Seniori!MN17</f>
        <v>0</v>
      </c>
      <c r="MO41" s="97">
        <f>Seniori!MO17</f>
        <v>0</v>
      </c>
      <c r="MP41" s="97">
        <f>Seniori!MP17</f>
        <v>0</v>
      </c>
      <c r="MQ41" s="97">
        <f>Seniori!MQ17</f>
        <v>0</v>
      </c>
      <c r="MR41" s="97">
        <f>Seniori!MR17</f>
        <v>0</v>
      </c>
      <c r="MS41" s="97">
        <f>Seniori!MS17</f>
        <v>0</v>
      </c>
      <c r="MT41" s="97">
        <f>Seniori!MT17</f>
        <v>0</v>
      </c>
      <c r="MU41" s="97">
        <f>Seniori!MU17</f>
        <v>0</v>
      </c>
      <c r="MV41" s="97">
        <f>Seniori!MV17</f>
        <v>0</v>
      </c>
      <c r="MW41" s="97">
        <f>Seniori!MW17</f>
        <v>0</v>
      </c>
      <c r="MX41" s="97">
        <f>Seniori!MX17</f>
        <v>0</v>
      </c>
      <c r="MY41" s="97">
        <f>Seniori!MY17</f>
        <v>0</v>
      </c>
      <c r="MZ41" s="97">
        <f>Seniori!MZ17</f>
        <v>0</v>
      </c>
      <c r="NA41" s="97">
        <f>Seniori!NA17</f>
        <v>0</v>
      </c>
      <c r="NB41" s="97">
        <f>Seniori!NB17</f>
        <v>0</v>
      </c>
      <c r="NC41" s="97">
        <f>Seniori!NC17</f>
        <v>0</v>
      </c>
      <c r="ND41" s="97">
        <f>Seniori!ND17</f>
        <v>0</v>
      </c>
      <c r="NE41" s="97">
        <f>Seniori!NE17</f>
        <v>0</v>
      </c>
      <c r="NF41" s="97">
        <f>Seniori!NF17</f>
        <v>0</v>
      </c>
      <c r="NG41" s="97">
        <f>Seniori!NG17</f>
        <v>0</v>
      </c>
      <c r="NH41" s="97">
        <f>Seniori!NH17</f>
        <v>0</v>
      </c>
      <c r="NI41" s="97">
        <f>Seniori!NI17</f>
        <v>0</v>
      </c>
      <c r="NJ41" s="97">
        <f>Seniori!NJ17</f>
        <v>0</v>
      </c>
      <c r="NK41" s="97">
        <f>Seniori!NK17</f>
        <v>0</v>
      </c>
      <c r="NL41" s="97">
        <f>Seniori!NL17</f>
        <v>0</v>
      </c>
      <c r="NM41" s="97">
        <f>Seniori!NM17</f>
        <v>0</v>
      </c>
      <c r="NN41" s="97">
        <f>Seniori!NN17</f>
        <v>0</v>
      </c>
      <c r="NO41" s="97">
        <f>Seniori!NO17</f>
        <v>0</v>
      </c>
      <c r="NP41" s="97">
        <f>Seniori!NP17</f>
        <v>0</v>
      </c>
      <c r="NQ41" s="97">
        <f>Seniori!NQ17</f>
        <v>0</v>
      </c>
      <c r="NR41" s="97">
        <f>Seniori!NR17</f>
        <v>0</v>
      </c>
      <c r="NS41" s="97">
        <f>Seniori!NS17</f>
        <v>0</v>
      </c>
      <c r="NT41" s="97">
        <f>Seniori!NT17</f>
        <v>0</v>
      </c>
      <c r="NU41" s="97">
        <f>Seniori!NU17</f>
        <v>0</v>
      </c>
      <c r="NV41" s="97">
        <f>Seniori!NV17</f>
        <v>0</v>
      </c>
      <c r="NW41" s="97">
        <f>Seniori!NW17</f>
        <v>0</v>
      </c>
      <c r="NX41" s="97">
        <f>Seniori!NX17</f>
        <v>0</v>
      </c>
      <c r="NY41" s="97">
        <f>Seniori!NY17</f>
        <v>0</v>
      </c>
      <c r="NZ41" s="97">
        <f>Seniori!NZ17</f>
        <v>0</v>
      </c>
      <c r="OA41" s="97">
        <f>Seniori!OA17</f>
        <v>0</v>
      </c>
      <c r="OB41" s="97">
        <f>Seniori!OB17</f>
        <v>0</v>
      </c>
      <c r="OC41" s="97">
        <f>Seniori!OC17</f>
        <v>0</v>
      </c>
      <c r="OD41" s="97">
        <f>Seniori!OD17</f>
        <v>0</v>
      </c>
      <c r="OE41" s="97">
        <f>Seniori!OE17</f>
        <v>0</v>
      </c>
      <c r="OF41" s="97">
        <f>Seniori!OF17</f>
        <v>0</v>
      </c>
      <c r="OG41" s="97">
        <f>Seniori!OG17</f>
        <v>0</v>
      </c>
      <c r="OH41" s="97">
        <f>Seniori!OH17</f>
        <v>0</v>
      </c>
      <c r="OI41" s="97">
        <f>Seniori!OI17</f>
        <v>0</v>
      </c>
      <c r="OJ41" s="97">
        <f>Seniori!OJ17</f>
        <v>0</v>
      </c>
      <c r="OK41" s="97">
        <f>Seniori!OK17</f>
        <v>0</v>
      </c>
      <c r="OL41" s="97">
        <f>Seniori!OL17</f>
        <v>0</v>
      </c>
      <c r="OM41" s="97">
        <f>Seniori!OM17</f>
        <v>0</v>
      </c>
      <c r="ON41" s="97">
        <f>Seniori!ON17</f>
        <v>0</v>
      </c>
      <c r="OO41" s="97">
        <f>Seniori!OO17</f>
        <v>0</v>
      </c>
      <c r="OP41" s="97">
        <f>Seniori!OP17</f>
        <v>0</v>
      </c>
      <c r="OQ41" s="97">
        <f>Seniori!OQ17</f>
        <v>0</v>
      </c>
      <c r="OR41" s="97">
        <f>Seniori!OR17</f>
        <v>0</v>
      </c>
      <c r="OS41" s="97">
        <f>Seniori!OS17</f>
        <v>0</v>
      </c>
      <c r="OT41" s="97">
        <f>Seniori!OT17</f>
        <v>0</v>
      </c>
      <c r="OU41" s="97">
        <f>Seniori!OU17</f>
        <v>0</v>
      </c>
      <c r="OV41" s="97">
        <f>Seniori!OV17</f>
        <v>0</v>
      </c>
      <c r="OW41" s="97">
        <f>Seniori!OW17</f>
        <v>0</v>
      </c>
      <c r="OX41" s="97">
        <f>Seniori!OX17</f>
        <v>0</v>
      </c>
      <c r="OY41" s="97">
        <f>Seniori!OY17</f>
        <v>0</v>
      </c>
      <c r="OZ41" s="97">
        <f>Seniori!OZ17</f>
        <v>0</v>
      </c>
      <c r="PA41" s="97">
        <f>Seniori!PA17</f>
        <v>0</v>
      </c>
      <c r="PB41" s="97">
        <f>Seniori!PB17</f>
        <v>0</v>
      </c>
      <c r="PC41" s="97">
        <f>Seniori!PC17</f>
        <v>0</v>
      </c>
      <c r="PD41" s="97">
        <f>Seniori!PD17</f>
        <v>0</v>
      </c>
      <c r="PE41" s="97">
        <f>Seniori!PE17</f>
        <v>0</v>
      </c>
      <c r="PF41" s="97">
        <f>Seniori!PF17</f>
        <v>0</v>
      </c>
      <c r="PG41" s="97">
        <f>Seniori!PG17</f>
        <v>0</v>
      </c>
      <c r="PH41" s="97">
        <f>Seniori!PH17</f>
        <v>0</v>
      </c>
      <c r="PI41" s="97">
        <f>Seniori!PI17</f>
        <v>0</v>
      </c>
      <c r="PJ41" s="97">
        <f>Seniori!PJ17</f>
        <v>0</v>
      </c>
      <c r="PK41" s="97">
        <f>Seniori!PK17</f>
        <v>0</v>
      </c>
      <c r="PL41" s="97">
        <f>Seniori!PL17</f>
        <v>0</v>
      </c>
      <c r="PM41" s="97">
        <f>Seniori!PM17</f>
        <v>0</v>
      </c>
      <c r="PN41" s="97">
        <f>Seniori!PN17</f>
        <v>0</v>
      </c>
      <c r="PO41" s="97">
        <f>Seniori!PO17</f>
        <v>0</v>
      </c>
      <c r="PP41" s="97">
        <f>Seniori!PP17</f>
        <v>0</v>
      </c>
      <c r="PQ41" s="97">
        <f>Seniori!PQ17</f>
        <v>0</v>
      </c>
      <c r="PR41" s="97">
        <f>Seniori!PR17</f>
        <v>0</v>
      </c>
      <c r="PS41" s="97">
        <f>Seniori!PS17</f>
        <v>0</v>
      </c>
      <c r="PT41" s="97">
        <f>Seniori!PT17</f>
        <v>0</v>
      </c>
      <c r="PU41" s="97">
        <f>Seniori!PU17</f>
        <v>0</v>
      </c>
      <c r="PV41" s="97">
        <f>Seniori!PV17</f>
        <v>0</v>
      </c>
      <c r="PW41" s="97">
        <f>Seniori!PW17</f>
        <v>0</v>
      </c>
      <c r="PX41" s="97">
        <f>Seniori!PX17</f>
        <v>0</v>
      </c>
      <c r="PY41" s="97">
        <f>Seniori!PY17</f>
        <v>0</v>
      </c>
      <c r="PZ41" s="97">
        <f>Seniori!PZ17</f>
        <v>0</v>
      </c>
      <c r="QA41" s="97">
        <f>Seniori!QA17</f>
        <v>0</v>
      </c>
      <c r="QB41" s="97">
        <f>Seniori!QB17</f>
        <v>0</v>
      </c>
      <c r="QC41" s="97">
        <f>Seniori!QC17</f>
        <v>0</v>
      </c>
      <c r="QD41" s="97">
        <f>Seniori!QD17</f>
        <v>0</v>
      </c>
      <c r="QE41" s="97">
        <f>Seniori!QE17</f>
        <v>0</v>
      </c>
      <c r="QF41" s="97">
        <f>Seniori!QF17</f>
        <v>0</v>
      </c>
      <c r="QG41" s="97">
        <f>Seniori!QG17</f>
        <v>0</v>
      </c>
      <c r="QH41" s="97">
        <f>Seniori!QH17</f>
        <v>0</v>
      </c>
      <c r="QI41" s="97">
        <f>Seniori!QI17</f>
        <v>0</v>
      </c>
      <c r="QJ41" s="97">
        <f>Seniori!QJ17</f>
        <v>0</v>
      </c>
      <c r="QK41" s="97">
        <f>Seniori!QK17</f>
        <v>0</v>
      </c>
      <c r="QL41" s="97">
        <f>Seniori!QL17</f>
        <v>0</v>
      </c>
      <c r="QM41" s="97">
        <f>Seniori!QM17</f>
        <v>0</v>
      </c>
      <c r="QN41" s="97">
        <f>Seniori!QN17</f>
        <v>0</v>
      </c>
      <c r="QO41" s="97">
        <f>Seniori!QO17</f>
        <v>0</v>
      </c>
      <c r="QP41" s="97">
        <f>Seniori!QP17</f>
        <v>0</v>
      </c>
      <c r="QQ41" s="97">
        <f>Seniori!QQ17</f>
        <v>0</v>
      </c>
      <c r="QR41" s="97">
        <f>Seniori!QR17</f>
        <v>0</v>
      </c>
      <c r="QS41" s="97">
        <f>Seniori!QS17</f>
        <v>0</v>
      </c>
      <c r="QT41" s="97">
        <f>Seniori!QT17</f>
        <v>0</v>
      </c>
      <c r="QU41" s="97">
        <f>Seniori!QU17</f>
        <v>0</v>
      </c>
      <c r="QV41" s="97">
        <f>Seniori!QV17</f>
        <v>0</v>
      </c>
      <c r="QW41" s="97">
        <f>Seniori!QW17</f>
        <v>0</v>
      </c>
      <c r="QX41" s="97">
        <f>Seniori!QX17</f>
        <v>0</v>
      </c>
      <c r="QY41" s="97">
        <f>Seniori!QY17</f>
        <v>0</v>
      </c>
      <c r="QZ41" s="97">
        <f>Seniori!QZ17</f>
        <v>0</v>
      </c>
      <c r="RA41" s="97">
        <f>Seniori!RA17</f>
        <v>0</v>
      </c>
      <c r="RB41" s="97">
        <f>Seniori!RB17</f>
        <v>0</v>
      </c>
      <c r="RC41" s="97">
        <f>Seniori!RC17</f>
        <v>0</v>
      </c>
      <c r="RD41" s="97">
        <f>Seniori!RD17</f>
        <v>0</v>
      </c>
      <c r="RE41" s="97">
        <f>Seniori!RE17</f>
        <v>0</v>
      </c>
      <c r="RF41" s="97">
        <f>Seniori!RF17</f>
        <v>0</v>
      </c>
      <c r="RG41" s="97">
        <f>Seniori!RG17</f>
        <v>0</v>
      </c>
      <c r="RH41" s="97">
        <f>Seniori!RH17</f>
        <v>0</v>
      </c>
      <c r="RI41" s="97">
        <f>Seniori!RI17</f>
        <v>0</v>
      </c>
      <c r="RJ41" s="97">
        <f>Seniori!RJ17</f>
        <v>0</v>
      </c>
      <c r="RK41" s="97">
        <f>Seniori!RK17</f>
        <v>0</v>
      </c>
      <c r="RL41" s="97">
        <f>Seniori!RL17</f>
        <v>0</v>
      </c>
      <c r="RM41" s="97">
        <f>Seniori!RM17</f>
        <v>0</v>
      </c>
      <c r="RN41" s="97">
        <f>Seniori!RN17</f>
        <v>0</v>
      </c>
      <c r="RO41" s="97">
        <f>Seniori!RO17</f>
        <v>0</v>
      </c>
      <c r="RP41" s="97">
        <f>Seniori!RP17</f>
        <v>0</v>
      </c>
      <c r="RQ41" s="97">
        <f>Seniori!RQ17</f>
        <v>0</v>
      </c>
      <c r="RR41" s="97">
        <f>Seniori!RR17</f>
        <v>0</v>
      </c>
      <c r="RS41" s="97">
        <f>Seniori!RS17</f>
        <v>0</v>
      </c>
      <c r="RT41" s="97">
        <f>Seniori!RT17</f>
        <v>0</v>
      </c>
      <c r="RU41" s="97">
        <f>Seniori!RU17</f>
        <v>0</v>
      </c>
      <c r="RV41" s="97">
        <f>Seniori!RV17</f>
        <v>0</v>
      </c>
      <c r="RW41" s="97">
        <f>Seniori!RW17</f>
        <v>0</v>
      </c>
      <c r="RX41" s="97">
        <f>Seniori!RX17</f>
        <v>0</v>
      </c>
      <c r="RY41" s="97">
        <f>Seniori!RY17</f>
        <v>0</v>
      </c>
      <c r="RZ41" s="97">
        <f>Seniori!RZ17</f>
        <v>0</v>
      </c>
      <c r="SA41" s="97">
        <f>Seniori!SA17</f>
        <v>0</v>
      </c>
      <c r="SB41" s="97">
        <f>Seniori!SB17</f>
        <v>0</v>
      </c>
      <c r="SC41" s="97">
        <f>Seniori!SC17</f>
        <v>0</v>
      </c>
      <c r="SD41" s="97">
        <f>Seniori!SD17</f>
        <v>0</v>
      </c>
      <c r="SE41" s="97">
        <f>Seniori!SE17</f>
        <v>0</v>
      </c>
      <c r="SF41" s="97">
        <f>Seniori!SF17</f>
        <v>0</v>
      </c>
      <c r="SG41" s="97">
        <f>Seniori!SG17</f>
        <v>0</v>
      </c>
      <c r="SH41" s="97">
        <f>Seniori!SH17</f>
        <v>0</v>
      </c>
      <c r="SI41" s="97">
        <f>Seniori!SI17</f>
        <v>0</v>
      </c>
      <c r="SJ41" s="97">
        <f>Seniori!SJ17</f>
        <v>0</v>
      </c>
      <c r="SK41" s="97">
        <f>Seniori!SK17</f>
        <v>0</v>
      </c>
      <c r="SL41" s="97">
        <f>Seniori!SL17</f>
        <v>0</v>
      </c>
      <c r="SM41" s="97">
        <f>Seniori!SM17</f>
        <v>0</v>
      </c>
      <c r="SN41" s="97">
        <f>Seniori!SN17</f>
        <v>0</v>
      </c>
      <c r="SO41" s="97">
        <f>Seniori!SO17</f>
        <v>0</v>
      </c>
      <c r="SP41" s="97">
        <f>Seniori!SP17</f>
        <v>0</v>
      </c>
      <c r="SQ41" s="97">
        <f>Seniori!SQ17</f>
        <v>0</v>
      </c>
      <c r="SR41" s="97">
        <f>Seniori!SR17</f>
        <v>0</v>
      </c>
      <c r="SS41" s="97">
        <f>Seniori!SS17</f>
        <v>0</v>
      </c>
      <c r="ST41" s="97">
        <f>Seniori!ST17</f>
        <v>0</v>
      </c>
      <c r="SU41" s="97">
        <f>Seniori!SU17</f>
        <v>0</v>
      </c>
      <c r="SV41" s="97">
        <f>Seniori!SV17</f>
        <v>0</v>
      </c>
      <c r="SW41" s="97">
        <f>Seniori!SW17</f>
        <v>0</v>
      </c>
      <c r="SX41" s="97">
        <f>Seniori!SX17</f>
        <v>0</v>
      </c>
      <c r="SY41" s="97">
        <f>Seniori!SY17</f>
        <v>0</v>
      </c>
      <c r="SZ41" s="97">
        <f>Seniori!SZ17</f>
        <v>0</v>
      </c>
      <c r="TA41" s="97">
        <f>Seniori!TA17</f>
        <v>0</v>
      </c>
      <c r="TB41" s="97">
        <f>Seniori!TB17</f>
        <v>0</v>
      </c>
    </row>
    <row r="42" spans="1:522" s="1" customFormat="1" ht="18" customHeight="1" x14ac:dyDescent="0.2">
      <c r="A42" s="12">
        <v>26</v>
      </c>
      <c r="B42" s="11" t="s">
        <v>372</v>
      </c>
      <c r="C42" s="1">
        <v>12749</v>
      </c>
      <c r="E42" s="4" t="s">
        <v>337</v>
      </c>
      <c r="F42" s="1">
        <v>9793</v>
      </c>
      <c r="G42" s="9" t="s">
        <v>101</v>
      </c>
      <c r="H42" s="4" t="s">
        <v>268</v>
      </c>
      <c r="I42" s="1">
        <f t="shared" si="4"/>
        <v>2</v>
      </c>
      <c r="J42" s="12">
        <f>Tabuľka3[[#This Row],[Stĺpec9]]</f>
        <v>2</v>
      </c>
      <c r="K42" s="97">
        <v>1</v>
      </c>
      <c r="L42" s="102" t="s">
        <v>523</v>
      </c>
      <c r="M42" s="97"/>
      <c r="N42" s="97"/>
      <c r="O42" s="97"/>
      <c r="P42" s="97"/>
      <c r="Q42" s="97"/>
      <c r="R42" s="97"/>
      <c r="S42" s="102" t="s">
        <v>523</v>
      </c>
      <c r="T42" s="97">
        <v>1</v>
      </c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102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" customFormat="1" ht="18" customHeight="1" x14ac:dyDescent="0.2">
      <c r="A43" s="12"/>
      <c r="B43" s="11" t="s">
        <v>272</v>
      </c>
      <c r="C43" s="1">
        <v>10670</v>
      </c>
      <c r="E43" s="4" t="s">
        <v>172</v>
      </c>
      <c r="F43" s="1">
        <v>9571</v>
      </c>
      <c r="G43" s="9" t="s">
        <v>101</v>
      </c>
      <c r="H43" s="4" t="s">
        <v>171</v>
      </c>
      <c r="I43" s="1">
        <f t="shared" si="4"/>
        <v>0</v>
      </c>
      <c r="J43" s="12">
        <f>Tabuľka3[[#This Row],[Stĺpec9]]+I44</f>
        <v>2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102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102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" customFormat="1" ht="18" customHeight="1" x14ac:dyDescent="0.2">
      <c r="A44" s="12"/>
      <c r="B44" s="11"/>
      <c r="E44" s="4" t="s">
        <v>306</v>
      </c>
      <c r="F44" s="1">
        <v>9838</v>
      </c>
      <c r="G44" s="9" t="s">
        <v>96</v>
      </c>
      <c r="H44" s="4"/>
      <c r="I44" s="1">
        <f t="shared" si="4"/>
        <v>2</v>
      </c>
      <c r="J44" s="12"/>
      <c r="K44" s="97">
        <f>Juniori!K16</f>
        <v>0</v>
      </c>
      <c r="L44" s="97">
        <f>Juniori!L16</f>
        <v>0</v>
      </c>
      <c r="M44" s="97">
        <f>Juniori!M16</f>
        <v>0</v>
      </c>
      <c r="N44" s="97">
        <f>Juniori!N16</f>
        <v>0</v>
      </c>
      <c r="O44" s="97">
        <f>Juniori!O16</f>
        <v>0</v>
      </c>
      <c r="P44" s="97">
        <f>Juniori!P16</f>
        <v>0</v>
      </c>
      <c r="Q44" s="97">
        <f>Juniori!Q16</f>
        <v>0</v>
      </c>
      <c r="R44" s="97">
        <f>Juniori!R16</f>
        <v>0</v>
      </c>
      <c r="S44" s="97">
        <f>Juniori!S16</f>
        <v>0</v>
      </c>
      <c r="T44" s="97">
        <f>Juniori!T16</f>
        <v>0</v>
      </c>
      <c r="U44" s="97">
        <f>Juniori!U16</f>
        <v>0</v>
      </c>
      <c r="V44" s="97">
        <f>Juniori!V16</f>
        <v>0</v>
      </c>
      <c r="W44" s="97">
        <f>Juniori!W16</f>
        <v>0</v>
      </c>
      <c r="X44" s="97">
        <f>Juniori!X16</f>
        <v>0</v>
      </c>
      <c r="Y44" s="97">
        <f>Juniori!Y16</f>
        <v>0</v>
      </c>
      <c r="Z44" s="97" t="str">
        <f>Juniori!Z16</f>
        <v>o</v>
      </c>
      <c r="AA44" s="97">
        <f>Juniori!AA16</f>
        <v>2</v>
      </c>
      <c r="AB44" s="97">
        <f>Juniori!AB16</f>
        <v>0</v>
      </c>
      <c r="AC44" s="97">
        <f>Juniori!AC16</f>
        <v>0</v>
      </c>
      <c r="AD44" s="97">
        <f>Juniori!AD16</f>
        <v>0</v>
      </c>
      <c r="AE44" s="97">
        <f>Juniori!AE16</f>
        <v>0</v>
      </c>
      <c r="AF44" s="97">
        <f>Juniori!AF16</f>
        <v>0</v>
      </c>
      <c r="AG44" s="97">
        <f>Juniori!AG16</f>
        <v>0</v>
      </c>
      <c r="AH44" s="97">
        <f>Juniori!AH16</f>
        <v>0</v>
      </c>
      <c r="AI44" s="97">
        <f>Juniori!AI16</f>
        <v>0</v>
      </c>
      <c r="AJ44" s="97">
        <f>Juniori!AJ16</f>
        <v>0</v>
      </c>
      <c r="AK44" s="97">
        <f>Juniori!AK16</f>
        <v>0</v>
      </c>
      <c r="AL44" s="97">
        <f>Juniori!AL16</f>
        <v>0</v>
      </c>
      <c r="AM44" s="97">
        <f>Juniori!AM16</f>
        <v>0</v>
      </c>
      <c r="AN44" s="97">
        <f>Juniori!AN16</f>
        <v>0</v>
      </c>
      <c r="AO44" s="97">
        <f>Juniori!AO16</f>
        <v>0</v>
      </c>
      <c r="AP44" s="97">
        <f>Juniori!AP16</f>
        <v>0</v>
      </c>
      <c r="AQ44" s="97">
        <f>Juniori!AQ16</f>
        <v>0</v>
      </c>
      <c r="AR44" s="97">
        <f>Juniori!AR16</f>
        <v>0</v>
      </c>
      <c r="AS44" s="97">
        <f>Juniori!AS16</f>
        <v>0</v>
      </c>
      <c r="AT44" s="97">
        <f>Juniori!AT16</f>
        <v>0</v>
      </c>
      <c r="AU44" s="97">
        <f>Juniori!AU16</f>
        <v>0</v>
      </c>
      <c r="AV44" s="97">
        <f>Juniori!AV16</f>
        <v>0</v>
      </c>
      <c r="AW44" s="97">
        <f>Juniori!AW16</f>
        <v>0</v>
      </c>
      <c r="AX44" s="97">
        <f>Juniori!AX16</f>
        <v>0</v>
      </c>
      <c r="AY44" s="97">
        <f>Juniori!AY16</f>
        <v>0</v>
      </c>
      <c r="AZ44" s="97">
        <f>Juniori!AZ16</f>
        <v>0</v>
      </c>
      <c r="BA44" s="97">
        <f>Juniori!BA16</f>
        <v>0</v>
      </c>
      <c r="BB44" s="97">
        <f>Juniori!BB16</f>
        <v>0</v>
      </c>
      <c r="BC44" s="97">
        <f>Juniori!BC16</f>
        <v>0</v>
      </c>
      <c r="BD44" s="97">
        <f>Juniori!BD16</f>
        <v>0</v>
      </c>
      <c r="BE44" s="97">
        <f>Juniori!BE16</f>
        <v>0</v>
      </c>
      <c r="BF44" s="97">
        <f>Juniori!BF16</f>
        <v>0</v>
      </c>
      <c r="BG44" s="97">
        <f>Juniori!BG16</f>
        <v>0</v>
      </c>
      <c r="BH44" s="97">
        <f>Juniori!BH16</f>
        <v>0</v>
      </c>
      <c r="BI44" s="97">
        <f>Juniori!BI16</f>
        <v>0</v>
      </c>
      <c r="BJ44" s="97">
        <f>Juniori!BJ16</f>
        <v>0</v>
      </c>
      <c r="BK44" s="97">
        <f>Juniori!BK16</f>
        <v>0</v>
      </c>
      <c r="BL44" s="97">
        <f>Juniori!BL16</f>
        <v>0</v>
      </c>
      <c r="BM44" s="97">
        <f>Juniori!BM16</f>
        <v>0</v>
      </c>
      <c r="BN44" s="97">
        <f>Juniori!BN16</f>
        <v>0</v>
      </c>
      <c r="BO44" s="97">
        <f>Juniori!BO16</f>
        <v>0</v>
      </c>
      <c r="BP44" s="97">
        <f>Juniori!BP16</f>
        <v>0</v>
      </c>
      <c r="BQ44" s="97">
        <f>Juniori!BQ16</f>
        <v>0</v>
      </c>
      <c r="BR44" s="97">
        <f>Juniori!BR16</f>
        <v>0</v>
      </c>
      <c r="BS44" s="97">
        <f>Juniori!BS16</f>
        <v>0</v>
      </c>
      <c r="BT44" s="97">
        <f>Juniori!BT16</f>
        <v>0</v>
      </c>
      <c r="BU44" s="97">
        <f>Juniori!BU16</f>
        <v>0</v>
      </c>
      <c r="BV44" s="97">
        <f>Juniori!BV16</f>
        <v>0</v>
      </c>
      <c r="BW44" s="97">
        <f>Juniori!BW16</f>
        <v>0</v>
      </c>
      <c r="BX44" s="97">
        <f>Juniori!BX16</f>
        <v>0</v>
      </c>
      <c r="BY44" s="97">
        <f>Juniori!BY16</f>
        <v>0</v>
      </c>
      <c r="BZ44" s="97">
        <f>Juniori!BZ16</f>
        <v>0</v>
      </c>
      <c r="CA44" s="97">
        <f>Juniori!CA16</f>
        <v>0</v>
      </c>
      <c r="CB44" s="97">
        <f>Juniori!CB16</f>
        <v>0</v>
      </c>
      <c r="CC44" s="97">
        <f>Juniori!CC16</f>
        <v>0</v>
      </c>
      <c r="CD44" s="97">
        <f>Juniori!CD16</f>
        <v>0</v>
      </c>
      <c r="CE44" s="97">
        <f>Juniori!CE16</f>
        <v>0</v>
      </c>
      <c r="CF44" s="97">
        <f>Juniori!CF16</f>
        <v>0</v>
      </c>
      <c r="CG44" s="97">
        <f>Juniori!CG16</f>
        <v>0</v>
      </c>
      <c r="CH44" s="97">
        <f>Juniori!CH16</f>
        <v>0</v>
      </c>
      <c r="CI44" s="97">
        <f>Juniori!CI16</f>
        <v>0</v>
      </c>
      <c r="CJ44" s="97">
        <f>Juniori!CJ16</f>
        <v>0</v>
      </c>
      <c r="CK44" s="97">
        <f>Juniori!CK16</f>
        <v>0</v>
      </c>
      <c r="CL44" s="97">
        <f>Juniori!CL16</f>
        <v>0</v>
      </c>
      <c r="CM44" s="97">
        <f>Juniori!CM16</f>
        <v>0</v>
      </c>
      <c r="CN44" s="97">
        <f>Juniori!CN16</f>
        <v>0</v>
      </c>
      <c r="CO44" s="97">
        <f>Juniori!CO16</f>
        <v>0</v>
      </c>
      <c r="CP44" s="97">
        <f>Juniori!CP16</f>
        <v>0</v>
      </c>
      <c r="CQ44" s="97">
        <f>Juniori!CQ16</f>
        <v>0</v>
      </c>
      <c r="CR44" s="97">
        <f>Juniori!CR16</f>
        <v>0</v>
      </c>
      <c r="CS44" s="97">
        <f>Juniori!CS16</f>
        <v>0</v>
      </c>
      <c r="CT44" s="97">
        <f>Juniori!CT16</f>
        <v>0</v>
      </c>
      <c r="CU44" s="97">
        <f>Juniori!CU16</f>
        <v>0</v>
      </c>
      <c r="CV44" s="97">
        <f>Juniori!CV16</f>
        <v>0</v>
      </c>
      <c r="CW44" s="97">
        <f>Juniori!CW16</f>
        <v>0</v>
      </c>
      <c r="CX44" s="97">
        <f>Juniori!CX16</f>
        <v>0</v>
      </c>
      <c r="CY44" s="97">
        <f>Juniori!CY16</f>
        <v>0</v>
      </c>
      <c r="CZ44" s="97">
        <f>Juniori!CZ16</f>
        <v>0</v>
      </c>
      <c r="DA44" s="97">
        <f>Juniori!DA16</f>
        <v>0</v>
      </c>
      <c r="DB44" s="97">
        <f>Juniori!DB16</f>
        <v>0</v>
      </c>
      <c r="DC44" s="97">
        <f>Juniori!DC16</f>
        <v>0</v>
      </c>
      <c r="DD44" s="97">
        <f>Juniori!DD16</f>
        <v>0</v>
      </c>
      <c r="DE44" s="97">
        <f>Juniori!DE16</f>
        <v>0</v>
      </c>
      <c r="DF44" s="97">
        <f>Juniori!DF16</f>
        <v>0</v>
      </c>
      <c r="DG44" s="97">
        <f>Juniori!DG16</f>
        <v>0</v>
      </c>
      <c r="DH44" s="97">
        <f>Juniori!DH16</f>
        <v>0</v>
      </c>
      <c r="DI44" s="97">
        <f>Juniori!DI16</f>
        <v>0</v>
      </c>
      <c r="DJ44" s="97">
        <f>Juniori!DJ16</f>
        <v>0</v>
      </c>
      <c r="DK44" s="97">
        <f>Juniori!DK16</f>
        <v>0</v>
      </c>
      <c r="DL44" s="97">
        <f>Juniori!DL16</f>
        <v>0</v>
      </c>
      <c r="DM44" s="97">
        <f>Juniori!DM16</f>
        <v>0</v>
      </c>
      <c r="DN44" s="97">
        <f>Juniori!DN16</f>
        <v>0</v>
      </c>
      <c r="DO44" s="97">
        <f>Juniori!DO16</f>
        <v>0</v>
      </c>
      <c r="DP44" s="97">
        <f>Juniori!DP16</f>
        <v>0</v>
      </c>
      <c r="DQ44" s="97">
        <f>Juniori!DQ16</f>
        <v>0</v>
      </c>
      <c r="DR44" s="97">
        <f>Juniori!DR16</f>
        <v>0</v>
      </c>
      <c r="DS44" s="97">
        <f>Juniori!DS16</f>
        <v>0</v>
      </c>
      <c r="DT44" s="97">
        <f>Juniori!DT16</f>
        <v>0</v>
      </c>
      <c r="DU44" s="97">
        <f>Juniori!DU16</f>
        <v>0</v>
      </c>
      <c r="DV44" s="97">
        <f>Juniori!DV16</f>
        <v>0</v>
      </c>
      <c r="DW44" s="97">
        <f>Juniori!DW16</f>
        <v>0</v>
      </c>
      <c r="DX44" s="97">
        <f>Juniori!DX16</f>
        <v>0</v>
      </c>
      <c r="DY44" s="97">
        <f>Juniori!DY16</f>
        <v>0</v>
      </c>
      <c r="DZ44" s="97">
        <f>Juniori!DZ16</f>
        <v>0</v>
      </c>
      <c r="EA44" s="97">
        <f>Juniori!EA16</f>
        <v>0</v>
      </c>
      <c r="EB44" s="97">
        <f>Juniori!EB16</f>
        <v>0</v>
      </c>
      <c r="EC44" s="97">
        <f>Juniori!EC16</f>
        <v>0</v>
      </c>
      <c r="ED44" s="97">
        <f>Juniori!ED16</f>
        <v>0</v>
      </c>
      <c r="EE44" s="97">
        <f>Juniori!EE16</f>
        <v>0</v>
      </c>
      <c r="EF44" s="97">
        <f>Juniori!EF16</f>
        <v>0</v>
      </c>
      <c r="EG44" s="97">
        <f>Juniori!EG16</f>
        <v>0</v>
      </c>
      <c r="EH44" s="97">
        <f>Juniori!EH16</f>
        <v>0</v>
      </c>
      <c r="EI44" s="97">
        <f>Juniori!EI16</f>
        <v>0</v>
      </c>
      <c r="EJ44" s="97">
        <f>Juniori!EJ16</f>
        <v>0</v>
      </c>
      <c r="EK44" s="97">
        <f>Juniori!EK16</f>
        <v>0</v>
      </c>
      <c r="EL44" s="97">
        <f>Juniori!EL16</f>
        <v>0</v>
      </c>
      <c r="EM44" s="97">
        <f>Juniori!EM16</f>
        <v>0</v>
      </c>
      <c r="EN44" s="97">
        <f>Juniori!EN16</f>
        <v>0</v>
      </c>
      <c r="EO44" s="97">
        <f>Juniori!EO16</f>
        <v>0</v>
      </c>
      <c r="EP44" s="97">
        <f>Juniori!EP16</f>
        <v>0</v>
      </c>
      <c r="EQ44" s="97">
        <f>Juniori!EQ16</f>
        <v>0</v>
      </c>
      <c r="ER44" s="97">
        <f>Juniori!ER16</f>
        <v>0</v>
      </c>
      <c r="ES44" s="97">
        <f>Juniori!ES16</f>
        <v>0</v>
      </c>
      <c r="ET44" s="97">
        <f>Juniori!ET16</f>
        <v>0</v>
      </c>
      <c r="EU44" s="97">
        <f>Juniori!EU16</f>
        <v>0</v>
      </c>
      <c r="EV44" s="97">
        <f>Juniori!EV16</f>
        <v>0</v>
      </c>
      <c r="EW44" s="97">
        <f>Juniori!EW16</f>
        <v>0</v>
      </c>
      <c r="EX44" s="97">
        <f>Juniori!EX16</f>
        <v>0</v>
      </c>
      <c r="EY44" s="97">
        <f>Juniori!EY16</f>
        <v>0</v>
      </c>
      <c r="EZ44" s="97">
        <f>Juniori!EZ16</f>
        <v>0</v>
      </c>
      <c r="FA44" s="97">
        <f>Juniori!FA16</f>
        <v>0</v>
      </c>
      <c r="FB44" s="97">
        <f>Juniori!FB16</f>
        <v>0</v>
      </c>
      <c r="FC44" s="97">
        <f>Juniori!FC16</f>
        <v>0</v>
      </c>
      <c r="FD44" s="97">
        <f>Juniori!FD16</f>
        <v>0</v>
      </c>
      <c r="FE44" s="97">
        <f>Juniori!FE16</f>
        <v>0</v>
      </c>
      <c r="FF44" s="97">
        <f>Juniori!FF16</f>
        <v>0</v>
      </c>
      <c r="FG44" s="97">
        <f>Juniori!FG16</f>
        <v>0</v>
      </c>
      <c r="FH44" s="97">
        <f>Juniori!FH16</f>
        <v>0</v>
      </c>
      <c r="FI44" s="97">
        <f>Juniori!FI16</f>
        <v>0</v>
      </c>
      <c r="FJ44" s="97">
        <f>Juniori!FJ16</f>
        <v>0</v>
      </c>
      <c r="FK44" s="97">
        <f>Juniori!FK16</f>
        <v>0</v>
      </c>
      <c r="FL44" s="97">
        <f>Juniori!FL16</f>
        <v>0</v>
      </c>
      <c r="FM44" s="97">
        <f>Juniori!FM16</f>
        <v>0</v>
      </c>
      <c r="FN44" s="97">
        <f>Juniori!FN16</f>
        <v>0</v>
      </c>
      <c r="FO44" s="97">
        <f>Juniori!FO16</f>
        <v>0</v>
      </c>
      <c r="FP44" s="97">
        <f>Juniori!FP16</f>
        <v>0</v>
      </c>
      <c r="FQ44" s="97">
        <f>Juniori!FQ16</f>
        <v>0</v>
      </c>
      <c r="FR44" s="97">
        <f>Juniori!FR16</f>
        <v>0</v>
      </c>
      <c r="FS44" s="97">
        <f>Juniori!FS16</f>
        <v>0</v>
      </c>
      <c r="FT44" s="97">
        <f>Juniori!FT16</f>
        <v>0</v>
      </c>
      <c r="FU44" s="97">
        <f>Juniori!FU16</f>
        <v>0</v>
      </c>
      <c r="FV44" s="97">
        <f>Juniori!FV16</f>
        <v>0</v>
      </c>
      <c r="FW44" s="97">
        <f>Juniori!FW16</f>
        <v>0</v>
      </c>
      <c r="FX44" s="97">
        <f>Juniori!FX16</f>
        <v>0</v>
      </c>
      <c r="FY44" s="97">
        <f>Juniori!FY16</f>
        <v>0</v>
      </c>
      <c r="FZ44" s="97">
        <f>Juniori!FZ16</f>
        <v>0</v>
      </c>
      <c r="GA44" s="97">
        <f>Juniori!GA16</f>
        <v>0</v>
      </c>
      <c r="GB44" s="97">
        <f>Juniori!GB16</f>
        <v>0</v>
      </c>
      <c r="GC44" s="97">
        <f>Juniori!GC16</f>
        <v>0</v>
      </c>
      <c r="GD44" s="97">
        <f>Juniori!GD16</f>
        <v>0</v>
      </c>
      <c r="GE44" s="97">
        <f>Juniori!GE16</f>
        <v>0</v>
      </c>
      <c r="GF44" s="97">
        <f>Juniori!GF16</f>
        <v>0</v>
      </c>
      <c r="GG44" s="97">
        <f>Juniori!GG16</f>
        <v>0</v>
      </c>
      <c r="GH44" s="97">
        <f>Juniori!GH16</f>
        <v>0</v>
      </c>
      <c r="GI44" s="97">
        <f>Juniori!GI16</f>
        <v>0</v>
      </c>
      <c r="GJ44" s="97">
        <f>Juniori!GJ16</f>
        <v>0</v>
      </c>
      <c r="GK44" s="97">
        <f>Juniori!GK16</f>
        <v>0</v>
      </c>
      <c r="GL44" s="97">
        <f>Juniori!GL16</f>
        <v>0</v>
      </c>
      <c r="GM44" s="97">
        <f>Juniori!GM16</f>
        <v>0</v>
      </c>
      <c r="GN44" s="97">
        <f>Juniori!GN16</f>
        <v>0</v>
      </c>
      <c r="GO44" s="97">
        <f>Juniori!GO16</f>
        <v>0</v>
      </c>
      <c r="GP44" s="97">
        <f>Juniori!GP16</f>
        <v>0</v>
      </c>
      <c r="GQ44" s="97">
        <f>Juniori!GQ16</f>
        <v>0</v>
      </c>
      <c r="GR44" s="97">
        <f>Juniori!GR16</f>
        <v>0</v>
      </c>
      <c r="GS44" s="97">
        <f>Juniori!GS16</f>
        <v>0</v>
      </c>
      <c r="GT44" s="97">
        <f>Juniori!GT16</f>
        <v>0</v>
      </c>
      <c r="GU44" s="97">
        <f>Juniori!GU16</f>
        <v>0</v>
      </c>
      <c r="GV44" s="97">
        <f>Juniori!GV16</f>
        <v>0</v>
      </c>
      <c r="GW44" s="97">
        <f>Juniori!GW16</f>
        <v>0</v>
      </c>
      <c r="GX44" s="97">
        <f>Juniori!GX16</f>
        <v>0</v>
      </c>
      <c r="GY44" s="97">
        <f>Juniori!GY16</f>
        <v>0</v>
      </c>
      <c r="GZ44" s="97">
        <f>Juniori!GZ16</f>
        <v>0</v>
      </c>
      <c r="HA44" s="97">
        <f>Juniori!HA16</f>
        <v>0</v>
      </c>
      <c r="HB44" s="97">
        <f>Juniori!HB16</f>
        <v>0</v>
      </c>
      <c r="HC44" s="97">
        <f>Juniori!HC16</f>
        <v>0</v>
      </c>
      <c r="HD44" s="97">
        <f>Juniori!HD16</f>
        <v>0</v>
      </c>
      <c r="HE44" s="97">
        <f>Juniori!HE16</f>
        <v>0</v>
      </c>
      <c r="HF44" s="97">
        <f>Juniori!HF16</f>
        <v>0</v>
      </c>
      <c r="HG44" s="97">
        <f>Juniori!HG16</f>
        <v>0</v>
      </c>
      <c r="HH44" s="97">
        <f>Juniori!HH16</f>
        <v>0</v>
      </c>
      <c r="HI44" s="97">
        <f>Juniori!HI16</f>
        <v>0</v>
      </c>
      <c r="HJ44" s="97">
        <f>Juniori!HJ16</f>
        <v>0</v>
      </c>
      <c r="HK44" s="97">
        <f>Juniori!HK16</f>
        <v>0</v>
      </c>
      <c r="HL44" s="97">
        <f>Juniori!HL16</f>
        <v>0</v>
      </c>
      <c r="HM44" s="97">
        <f>Juniori!HM16</f>
        <v>0</v>
      </c>
      <c r="HN44" s="97">
        <f>Juniori!HN16</f>
        <v>0</v>
      </c>
      <c r="HO44" s="97">
        <f>Juniori!HO16</f>
        <v>0</v>
      </c>
      <c r="HP44" s="97">
        <f>Juniori!HP16</f>
        <v>0</v>
      </c>
      <c r="HQ44" s="97">
        <f>Juniori!HQ16</f>
        <v>0</v>
      </c>
      <c r="HR44" s="97">
        <f>Juniori!HR16</f>
        <v>0</v>
      </c>
      <c r="HS44" s="97">
        <f>Juniori!HS16</f>
        <v>0</v>
      </c>
      <c r="HT44" s="97">
        <f>Juniori!HT16</f>
        <v>0</v>
      </c>
      <c r="HU44" s="97">
        <f>Juniori!HU16</f>
        <v>0</v>
      </c>
      <c r="HV44" s="97">
        <f>Juniori!HV16</f>
        <v>0</v>
      </c>
      <c r="HW44" s="97">
        <f>Juniori!HW16</f>
        <v>0</v>
      </c>
      <c r="HX44" s="97">
        <f>Juniori!HX16</f>
        <v>0</v>
      </c>
      <c r="HY44" s="97">
        <f>Juniori!HY16</f>
        <v>0</v>
      </c>
      <c r="HZ44" s="97">
        <f>Juniori!HZ16</f>
        <v>0</v>
      </c>
      <c r="IA44" s="97">
        <f>Juniori!IA16</f>
        <v>0</v>
      </c>
      <c r="IB44" s="97">
        <f>Juniori!IB16</f>
        <v>0</v>
      </c>
      <c r="IC44" s="97">
        <f>Juniori!IC16</f>
        <v>0</v>
      </c>
      <c r="ID44" s="97">
        <f>Juniori!ID16</f>
        <v>0</v>
      </c>
      <c r="IE44" s="97">
        <f>Juniori!IE16</f>
        <v>0</v>
      </c>
      <c r="IF44" s="97">
        <f>Juniori!IF16</f>
        <v>0</v>
      </c>
      <c r="IG44" s="97">
        <f>Juniori!IG16</f>
        <v>0</v>
      </c>
      <c r="IH44" s="97">
        <f>Juniori!IH16</f>
        <v>0</v>
      </c>
      <c r="II44" s="97">
        <f>Juniori!II16</f>
        <v>0</v>
      </c>
      <c r="IJ44" s="97">
        <f>Juniori!IJ16</f>
        <v>0</v>
      </c>
      <c r="IK44" s="97">
        <f>Juniori!IK16</f>
        <v>0</v>
      </c>
      <c r="IL44" s="97">
        <f>Juniori!IL16</f>
        <v>0</v>
      </c>
      <c r="IM44" s="97">
        <f>Juniori!IM16</f>
        <v>0</v>
      </c>
      <c r="IN44" s="97">
        <f>Juniori!IN16</f>
        <v>0</v>
      </c>
      <c r="IO44" s="97">
        <f>Juniori!IO16</f>
        <v>0</v>
      </c>
      <c r="IP44" s="97">
        <f>Juniori!IP16</f>
        <v>0</v>
      </c>
      <c r="IQ44" s="97">
        <f>Juniori!IQ16</f>
        <v>0</v>
      </c>
      <c r="IR44" s="97">
        <f>Juniori!IR16</f>
        <v>0</v>
      </c>
      <c r="IS44" s="97">
        <f>Juniori!IS16</f>
        <v>0</v>
      </c>
      <c r="IT44" s="97">
        <f>Juniori!IT16</f>
        <v>0</v>
      </c>
      <c r="IU44" s="97">
        <f>Juniori!IU16</f>
        <v>0</v>
      </c>
      <c r="IV44" s="97">
        <f>Juniori!IV16</f>
        <v>0</v>
      </c>
      <c r="IW44" s="97">
        <f>Juniori!IW16</f>
        <v>0</v>
      </c>
      <c r="IX44" s="97">
        <f>Juniori!IX16</f>
        <v>0</v>
      </c>
      <c r="IY44" s="97">
        <f>Juniori!IY16</f>
        <v>0</v>
      </c>
      <c r="IZ44" s="97">
        <f>Juniori!IZ16</f>
        <v>0</v>
      </c>
      <c r="JA44" s="97">
        <f>Juniori!JA16</f>
        <v>0</v>
      </c>
      <c r="JB44" s="97">
        <f>Juniori!JB16</f>
        <v>0</v>
      </c>
      <c r="JC44" s="97">
        <f>Juniori!JC16</f>
        <v>0</v>
      </c>
      <c r="JD44" s="97">
        <f>Juniori!JD16</f>
        <v>0</v>
      </c>
      <c r="JE44" s="97">
        <f>Juniori!JE16</f>
        <v>0</v>
      </c>
      <c r="JF44" s="97">
        <f>Juniori!JF16</f>
        <v>0</v>
      </c>
      <c r="JG44" s="97">
        <f>Juniori!JG16</f>
        <v>0</v>
      </c>
      <c r="JH44" s="97">
        <f>Juniori!JH16</f>
        <v>0</v>
      </c>
      <c r="JI44" s="97">
        <f>Juniori!JI16</f>
        <v>0</v>
      </c>
      <c r="JJ44" s="97">
        <f>Juniori!JJ16</f>
        <v>0</v>
      </c>
      <c r="JK44" s="97">
        <f>Juniori!JK16</f>
        <v>0</v>
      </c>
      <c r="JL44" s="97">
        <f>Juniori!JL16</f>
        <v>0</v>
      </c>
      <c r="JM44" s="97">
        <f>Juniori!JM16</f>
        <v>0</v>
      </c>
      <c r="JN44" s="97">
        <f>Juniori!JN16</f>
        <v>0</v>
      </c>
      <c r="JO44" s="97">
        <f>Juniori!JO16</f>
        <v>0</v>
      </c>
      <c r="JP44" s="97">
        <f>Juniori!JP16</f>
        <v>0</v>
      </c>
      <c r="JQ44" s="97">
        <f>Juniori!JQ16</f>
        <v>0</v>
      </c>
      <c r="JR44" s="97">
        <f>Juniori!JR16</f>
        <v>0</v>
      </c>
      <c r="JS44" s="97">
        <f>Juniori!JS16</f>
        <v>0</v>
      </c>
      <c r="JT44" s="97">
        <f>Juniori!JT16</f>
        <v>0</v>
      </c>
      <c r="JU44" s="97">
        <f>Juniori!JU16</f>
        <v>0</v>
      </c>
      <c r="JV44" s="97">
        <f>Juniori!JV16</f>
        <v>0</v>
      </c>
      <c r="JW44" s="97">
        <f>Juniori!JW16</f>
        <v>0</v>
      </c>
      <c r="JX44" s="97">
        <f>Juniori!JX16</f>
        <v>0</v>
      </c>
      <c r="JY44" s="97">
        <f>Juniori!JY16</f>
        <v>0</v>
      </c>
      <c r="JZ44" s="97">
        <f>Juniori!JZ16</f>
        <v>0</v>
      </c>
      <c r="KA44" s="97">
        <f>Juniori!KA16</f>
        <v>0</v>
      </c>
      <c r="KB44" s="97">
        <f>Juniori!KB16</f>
        <v>0</v>
      </c>
      <c r="KC44" s="97">
        <f>Juniori!KC16</f>
        <v>0</v>
      </c>
      <c r="KD44" s="97">
        <f>Juniori!KD16</f>
        <v>0</v>
      </c>
      <c r="KE44" s="97">
        <f>Juniori!KE16</f>
        <v>0</v>
      </c>
      <c r="KF44" s="97">
        <f>Juniori!KF16</f>
        <v>0</v>
      </c>
      <c r="KG44" s="97">
        <f>Juniori!KG16</f>
        <v>0</v>
      </c>
      <c r="KH44" s="97">
        <f>Juniori!KH16</f>
        <v>0</v>
      </c>
      <c r="KI44" s="97">
        <f>Juniori!KI16</f>
        <v>0</v>
      </c>
      <c r="KJ44" s="97">
        <f>Juniori!KJ16</f>
        <v>0</v>
      </c>
      <c r="KK44" s="97">
        <f>Juniori!KK16</f>
        <v>0</v>
      </c>
      <c r="KL44" s="97">
        <f>Juniori!KL16</f>
        <v>0</v>
      </c>
      <c r="KM44" s="97">
        <f>Juniori!KM16</f>
        <v>0</v>
      </c>
      <c r="KN44" s="97">
        <f>Juniori!KN16</f>
        <v>0</v>
      </c>
      <c r="KO44" s="97">
        <f>Juniori!KO16</f>
        <v>0</v>
      </c>
      <c r="KP44" s="97">
        <f>Juniori!KP16</f>
        <v>0</v>
      </c>
      <c r="KQ44" s="97">
        <f>Juniori!KQ16</f>
        <v>0</v>
      </c>
      <c r="KR44" s="97">
        <f>Juniori!KR16</f>
        <v>0</v>
      </c>
      <c r="KS44" s="97">
        <f>Juniori!KS16</f>
        <v>0</v>
      </c>
      <c r="KT44" s="97">
        <f>Juniori!KT16</f>
        <v>0</v>
      </c>
      <c r="KU44" s="97">
        <f>Juniori!KU16</f>
        <v>0</v>
      </c>
      <c r="KV44" s="97">
        <f>Juniori!KV16</f>
        <v>0</v>
      </c>
      <c r="KW44" s="97">
        <f>Juniori!KW16</f>
        <v>0</v>
      </c>
      <c r="KX44" s="97">
        <f>Juniori!KX16</f>
        <v>0</v>
      </c>
      <c r="KY44" s="97">
        <f>Juniori!KY16</f>
        <v>0</v>
      </c>
      <c r="KZ44" s="97">
        <f>Juniori!KZ16</f>
        <v>0</v>
      </c>
      <c r="LA44" s="97">
        <f>Juniori!LA16</f>
        <v>0</v>
      </c>
      <c r="LB44" s="97">
        <f>Juniori!LB16</f>
        <v>0</v>
      </c>
      <c r="LC44" s="97">
        <f>Juniori!LC16</f>
        <v>0</v>
      </c>
      <c r="LD44" s="97">
        <f>Juniori!LD16</f>
        <v>0</v>
      </c>
      <c r="LE44" s="97">
        <f>Juniori!LE16</f>
        <v>0</v>
      </c>
      <c r="LF44" s="97">
        <f>Juniori!LF16</f>
        <v>0</v>
      </c>
      <c r="LG44" s="97">
        <f>Juniori!LG16</f>
        <v>0</v>
      </c>
      <c r="LH44" s="97">
        <f>Juniori!LH16</f>
        <v>0</v>
      </c>
      <c r="LI44" s="97">
        <f>Juniori!LI16</f>
        <v>0</v>
      </c>
      <c r="LJ44" s="97">
        <f>Juniori!LJ16</f>
        <v>0</v>
      </c>
      <c r="LK44" s="97">
        <f>Juniori!LK16</f>
        <v>0</v>
      </c>
      <c r="LL44" s="97">
        <f>Juniori!LL16</f>
        <v>0</v>
      </c>
      <c r="LM44" s="97">
        <f>Juniori!LM16</f>
        <v>0</v>
      </c>
      <c r="LN44" s="97">
        <f>Juniori!LN16</f>
        <v>0</v>
      </c>
      <c r="LO44" s="97">
        <f>Juniori!LO16</f>
        <v>0</v>
      </c>
      <c r="LP44" s="97">
        <f>Juniori!LP16</f>
        <v>0</v>
      </c>
      <c r="LQ44" s="97">
        <f>Juniori!LQ16</f>
        <v>0</v>
      </c>
      <c r="LR44" s="97">
        <f>Juniori!LR16</f>
        <v>0</v>
      </c>
      <c r="LS44" s="97">
        <f>Juniori!LS16</f>
        <v>0</v>
      </c>
      <c r="LT44" s="97">
        <f>Juniori!LT16</f>
        <v>0</v>
      </c>
      <c r="LU44" s="97">
        <f>Juniori!LU16</f>
        <v>0</v>
      </c>
      <c r="LV44" s="97">
        <f>Juniori!LV16</f>
        <v>0</v>
      </c>
      <c r="LW44" s="97">
        <f>Juniori!LW16</f>
        <v>0</v>
      </c>
      <c r="LX44" s="97">
        <f>Juniori!LX16</f>
        <v>0</v>
      </c>
      <c r="LY44" s="97">
        <f>Juniori!LY16</f>
        <v>0</v>
      </c>
      <c r="LZ44" s="97">
        <f>Juniori!LZ16</f>
        <v>0</v>
      </c>
      <c r="MA44" s="97">
        <f>Juniori!MA16</f>
        <v>0</v>
      </c>
      <c r="MB44" s="97">
        <f>Juniori!MB16</f>
        <v>0</v>
      </c>
      <c r="MC44" s="97">
        <f>Juniori!MC16</f>
        <v>0</v>
      </c>
      <c r="MD44" s="97">
        <f>Juniori!MD16</f>
        <v>0</v>
      </c>
      <c r="ME44" s="97">
        <f>Juniori!ME16</f>
        <v>0</v>
      </c>
      <c r="MF44" s="97">
        <f>Juniori!MF16</f>
        <v>0</v>
      </c>
      <c r="MG44" s="97">
        <f>Juniori!MG16</f>
        <v>0</v>
      </c>
      <c r="MH44" s="97">
        <f>Juniori!MH16</f>
        <v>0</v>
      </c>
      <c r="MI44" s="97">
        <f>Juniori!MI16</f>
        <v>0</v>
      </c>
      <c r="MJ44" s="97">
        <f>Juniori!MJ16</f>
        <v>0</v>
      </c>
      <c r="MK44" s="97">
        <f>Juniori!MK16</f>
        <v>0</v>
      </c>
      <c r="ML44" s="97">
        <f>Juniori!ML16</f>
        <v>0</v>
      </c>
      <c r="MM44" s="97">
        <f>Juniori!MM16</f>
        <v>0</v>
      </c>
      <c r="MN44" s="97">
        <f>Juniori!MN16</f>
        <v>0</v>
      </c>
      <c r="MO44" s="97">
        <f>Juniori!MO16</f>
        <v>0</v>
      </c>
      <c r="MP44" s="97">
        <f>Juniori!MP16</f>
        <v>0</v>
      </c>
      <c r="MQ44" s="97">
        <f>Juniori!MQ16</f>
        <v>0</v>
      </c>
      <c r="MR44" s="97">
        <f>Juniori!MR16</f>
        <v>0</v>
      </c>
      <c r="MS44" s="97">
        <f>Juniori!MS16</f>
        <v>0</v>
      </c>
      <c r="MT44" s="97">
        <f>Juniori!MT16</f>
        <v>0</v>
      </c>
      <c r="MU44" s="97">
        <f>Juniori!MU16</f>
        <v>0</v>
      </c>
      <c r="MV44" s="97">
        <f>Juniori!MV16</f>
        <v>0</v>
      </c>
      <c r="MW44" s="97">
        <f>Juniori!MW16</f>
        <v>0</v>
      </c>
      <c r="MX44" s="97">
        <f>Juniori!MX16</f>
        <v>0</v>
      </c>
      <c r="MY44" s="97">
        <f>Juniori!MY16</f>
        <v>0</v>
      </c>
      <c r="MZ44" s="97">
        <f>Juniori!MZ16</f>
        <v>0</v>
      </c>
      <c r="NA44" s="97">
        <f>Juniori!NA16</f>
        <v>0</v>
      </c>
      <c r="NB44" s="97">
        <f>Juniori!NB16</f>
        <v>0</v>
      </c>
      <c r="NC44" s="97">
        <f>Juniori!NC16</f>
        <v>0</v>
      </c>
      <c r="ND44" s="97">
        <f>Juniori!ND16</f>
        <v>0</v>
      </c>
      <c r="NE44" s="97">
        <f>Juniori!NE16</f>
        <v>0</v>
      </c>
      <c r="NF44" s="97">
        <f>Juniori!NF16</f>
        <v>0</v>
      </c>
      <c r="NG44" s="97">
        <f>Juniori!NG16</f>
        <v>0</v>
      </c>
      <c r="NH44" s="97">
        <f>Juniori!NH16</f>
        <v>0</v>
      </c>
      <c r="NI44" s="97">
        <f>Juniori!NI16</f>
        <v>0</v>
      </c>
      <c r="NJ44" s="97">
        <f>Juniori!NJ16</f>
        <v>0</v>
      </c>
      <c r="NK44" s="97">
        <f>Juniori!NK16</f>
        <v>0</v>
      </c>
      <c r="NL44" s="97">
        <f>Juniori!NL16</f>
        <v>0</v>
      </c>
      <c r="NM44" s="97">
        <f>Juniori!NM16</f>
        <v>0</v>
      </c>
      <c r="NN44" s="97">
        <f>Juniori!NN16</f>
        <v>0</v>
      </c>
      <c r="NO44" s="97">
        <f>Juniori!NO16</f>
        <v>0</v>
      </c>
      <c r="NP44" s="97">
        <f>Juniori!NP16</f>
        <v>0</v>
      </c>
      <c r="NQ44" s="97">
        <f>Juniori!NQ16</f>
        <v>0</v>
      </c>
      <c r="NR44" s="97">
        <f>Juniori!NR16</f>
        <v>0</v>
      </c>
      <c r="NS44" s="97">
        <f>Juniori!NS16</f>
        <v>0</v>
      </c>
      <c r="NT44" s="97">
        <f>Juniori!NT16</f>
        <v>0</v>
      </c>
      <c r="NU44" s="97">
        <f>Juniori!NU16</f>
        <v>0</v>
      </c>
      <c r="NV44" s="97">
        <f>Juniori!NV16</f>
        <v>0</v>
      </c>
      <c r="NW44" s="97">
        <f>Juniori!NW16</f>
        <v>0</v>
      </c>
      <c r="NX44" s="97">
        <f>Juniori!NX16</f>
        <v>0</v>
      </c>
      <c r="NY44" s="97">
        <f>Juniori!NY16</f>
        <v>0</v>
      </c>
      <c r="NZ44" s="97">
        <f>Juniori!NZ16</f>
        <v>0</v>
      </c>
      <c r="OA44" s="97">
        <f>Juniori!OA16</f>
        <v>0</v>
      </c>
      <c r="OB44" s="97">
        <f>Juniori!OB16</f>
        <v>0</v>
      </c>
      <c r="OC44" s="97">
        <f>Juniori!OC16</f>
        <v>0</v>
      </c>
      <c r="OD44" s="97">
        <f>Juniori!OD16</f>
        <v>0</v>
      </c>
      <c r="OE44" s="97">
        <f>Juniori!OE16</f>
        <v>0</v>
      </c>
      <c r="OF44" s="97">
        <f>Juniori!OF16</f>
        <v>0</v>
      </c>
      <c r="OG44" s="97">
        <f>Juniori!OG16</f>
        <v>0</v>
      </c>
      <c r="OH44" s="97">
        <f>Juniori!OH16</f>
        <v>0</v>
      </c>
      <c r="OI44" s="97">
        <f>Juniori!OI16</f>
        <v>0</v>
      </c>
      <c r="OJ44" s="97">
        <f>Juniori!OJ16</f>
        <v>0</v>
      </c>
      <c r="OK44" s="97">
        <f>Juniori!OK16</f>
        <v>0</v>
      </c>
      <c r="OL44" s="97">
        <f>Juniori!OL16</f>
        <v>0</v>
      </c>
      <c r="OM44" s="97">
        <f>Juniori!OM16</f>
        <v>0</v>
      </c>
      <c r="ON44" s="97">
        <f>Juniori!ON16</f>
        <v>0</v>
      </c>
      <c r="OO44" s="97">
        <f>Juniori!OO16</f>
        <v>0</v>
      </c>
      <c r="OP44" s="97">
        <f>Juniori!OP16</f>
        <v>0</v>
      </c>
      <c r="OQ44" s="97">
        <f>Juniori!OQ16</f>
        <v>0</v>
      </c>
      <c r="OR44" s="97">
        <f>Juniori!OR16</f>
        <v>0</v>
      </c>
      <c r="OS44" s="97">
        <f>Juniori!OS16</f>
        <v>0</v>
      </c>
      <c r="OT44" s="97">
        <f>Juniori!OT16</f>
        <v>0</v>
      </c>
      <c r="OU44" s="97">
        <f>Juniori!OU16</f>
        <v>0</v>
      </c>
      <c r="OV44" s="97">
        <f>Juniori!OV16</f>
        <v>0</v>
      </c>
      <c r="OW44" s="97">
        <f>Juniori!OW16</f>
        <v>0</v>
      </c>
      <c r="OX44" s="97">
        <f>Juniori!OX16</f>
        <v>0</v>
      </c>
      <c r="OY44" s="97">
        <f>Juniori!OY16</f>
        <v>0</v>
      </c>
      <c r="OZ44" s="97">
        <f>Juniori!OZ16</f>
        <v>0</v>
      </c>
      <c r="PA44" s="97">
        <f>Juniori!PA16</f>
        <v>0</v>
      </c>
      <c r="PB44" s="97">
        <f>Juniori!PB16</f>
        <v>0</v>
      </c>
      <c r="PC44" s="97">
        <f>Juniori!PC16</f>
        <v>0</v>
      </c>
      <c r="PD44" s="97">
        <f>Juniori!PD16</f>
        <v>0</v>
      </c>
      <c r="PE44" s="97">
        <f>Juniori!PE16</f>
        <v>0</v>
      </c>
      <c r="PF44" s="97">
        <f>Juniori!PF16</f>
        <v>0</v>
      </c>
      <c r="PG44" s="97">
        <f>Juniori!PG16</f>
        <v>0</v>
      </c>
      <c r="PH44" s="97">
        <f>Juniori!PH16</f>
        <v>0</v>
      </c>
      <c r="PI44" s="97">
        <f>Juniori!PI16</f>
        <v>0</v>
      </c>
      <c r="PJ44" s="97">
        <f>Juniori!PJ16</f>
        <v>0</v>
      </c>
      <c r="PK44" s="97">
        <f>Juniori!PK16</f>
        <v>0</v>
      </c>
      <c r="PL44" s="97">
        <f>Juniori!PL16</f>
        <v>0</v>
      </c>
      <c r="PM44" s="97">
        <f>Juniori!PM16</f>
        <v>0</v>
      </c>
      <c r="PN44" s="97">
        <f>Juniori!PN16</f>
        <v>0</v>
      </c>
      <c r="PO44" s="97">
        <f>Juniori!PO16</f>
        <v>0</v>
      </c>
      <c r="PP44" s="97">
        <f>Juniori!PP16</f>
        <v>0</v>
      </c>
      <c r="PQ44" s="97">
        <f>Juniori!PQ16</f>
        <v>0</v>
      </c>
      <c r="PR44" s="97">
        <f>Juniori!PR16</f>
        <v>0</v>
      </c>
      <c r="PS44" s="97">
        <f>Juniori!PS16</f>
        <v>0</v>
      </c>
      <c r="PT44" s="97">
        <f>Juniori!PT16</f>
        <v>0</v>
      </c>
      <c r="PU44" s="97">
        <f>Juniori!PU16</f>
        <v>0</v>
      </c>
      <c r="PV44" s="97">
        <f>Juniori!PV16</f>
        <v>0</v>
      </c>
      <c r="PW44" s="97">
        <f>Juniori!PW16</f>
        <v>0</v>
      </c>
      <c r="PX44" s="97">
        <f>Juniori!PX16</f>
        <v>0</v>
      </c>
      <c r="PY44" s="97">
        <f>Juniori!PY16</f>
        <v>0</v>
      </c>
      <c r="PZ44" s="97">
        <f>Juniori!PZ16</f>
        <v>0</v>
      </c>
      <c r="QA44" s="97">
        <f>Juniori!QA16</f>
        <v>0</v>
      </c>
      <c r="QB44" s="97">
        <f>Juniori!QB16</f>
        <v>0</v>
      </c>
      <c r="QC44" s="97">
        <f>Juniori!QC16</f>
        <v>0</v>
      </c>
      <c r="QD44" s="97">
        <f>Juniori!QD16</f>
        <v>0</v>
      </c>
      <c r="QE44" s="97">
        <f>Juniori!QE16</f>
        <v>0</v>
      </c>
      <c r="QF44" s="97">
        <f>Juniori!QF16</f>
        <v>0</v>
      </c>
      <c r="QG44" s="97">
        <f>Juniori!QG16</f>
        <v>0</v>
      </c>
      <c r="QH44" s="97">
        <f>Juniori!QH16</f>
        <v>0</v>
      </c>
      <c r="QI44" s="97">
        <f>Juniori!QI16</f>
        <v>0</v>
      </c>
      <c r="QJ44" s="97">
        <f>Juniori!QJ16</f>
        <v>0</v>
      </c>
      <c r="QK44" s="97">
        <f>Juniori!QK16</f>
        <v>0</v>
      </c>
      <c r="QL44" s="97">
        <f>Juniori!QL16</f>
        <v>0</v>
      </c>
      <c r="QM44" s="97">
        <f>Juniori!QM16</f>
        <v>0</v>
      </c>
      <c r="QN44" s="97">
        <f>Juniori!QN16</f>
        <v>0</v>
      </c>
      <c r="QO44" s="97">
        <f>Juniori!QO16</f>
        <v>0</v>
      </c>
      <c r="QP44" s="97">
        <f>Juniori!QP16</f>
        <v>0</v>
      </c>
      <c r="QQ44" s="97">
        <f>Juniori!QQ16</f>
        <v>0</v>
      </c>
      <c r="QR44" s="97">
        <f>Juniori!QR16</f>
        <v>0</v>
      </c>
      <c r="QS44" s="97">
        <f>Juniori!QS16</f>
        <v>0</v>
      </c>
      <c r="QT44" s="97">
        <f>Juniori!QT16</f>
        <v>0</v>
      </c>
      <c r="QU44" s="97">
        <f>Juniori!QU16</f>
        <v>0</v>
      </c>
      <c r="QV44" s="97">
        <f>Juniori!QV16</f>
        <v>0</v>
      </c>
      <c r="QW44" s="97">
        <f>Juniori!QW16</f>
        <v>0</v>
      </c>
      <c r="QX44" s="97">
        <f>Juniori!QX16</f>
        <v>0</v>
      </c>
      <c r="QY44" s="97">
        <f>Juniori!QY16</f>
        <v>0</v>
      </c>
      <c r="QZ44" s="97">
        <f>Juniori!QZ16</f>
        <v>0</v>
      </c>
      <c r="RA44" s="97">
        <f>Juniori!RA16</f>
        <v>0</v>
      </c>
      <c r="RB44" s="97">
        <f>Juniori!RB16</f>
        <v>0</v>
      </c>
      <c r="RC44" s="97">
        <f>Juniori!RC16</f>
        <v>0</v>
      </c>
      <c r="RD44" s="97">
        <f>Juniori!RD16</f>
        <v>0</v>
      </c>
      <c r="RE44" s="97">
        <f>Juniori!RE16</f>
        <v>0</v>
      </c>
      <c r="RF44" s="97">
        <f>Juniori!RF16</f>
        <v>0</v>
      </c>
      <c r="RG44" s="97">
        <f>Juniori!RG16</f>
        <v>0</v>
      </c>
      <c r="RH44" s="97">
        <f>Juniori!RH16</f>
        <v>0</v>
      </c>
      <c r="RI44" s="97">
        <f>Juniori!RI16</f>
        <v>0</v>
      </c>
      <c r="RJ44" s="97">
        <f>Juniori!RJ16</f>
        <v>0</v>
      </c>
      <c r="RK44" s="97">
        <f>Juniori!RK16</f>
        <v>0</v>
      </c>
      <c r="RL44" s="97">
        <f>Juniori!RL16</f>
        <v>0</v>
      </c>
      <c r="RM44" s="97">
        <f>Juniori!RM16</f>
        <v>0</v>
      </c>
      <c r="RN44" s="97">
        <f>Juniori!RN16</f>
        <v>0</v>
      </c>
      <c r="RO44" s="97">
        <f>Juniori!RO16</f>
        <v>0</v>
      </c>
      <c r="RP44" s="97">
        <f>Juniori!RP16</f>
        <v>0</v>
      </c>
      <c r="RQ44" s="97">
        <f>Juniori!RQ16</f>
        <v>0</v>
      </c>
      <c r="RR44" s="97">
        <f>Juniori!RR16</f>
        <v>0</v>
      </c>
      <c r="RS44" s="97">
        <f>Juniori!RS16</f>
        <v>0</v>
      </c>
      <c r="RT44" s="97">
        <f>Juniori!RT16</f>
        <v>0</v>
      </c>
      <c r="RU44" s="97">
        <f>Juniori!RU16</f>
        <v>0</v>
      </c>
      <c r="RV44" s="97">
        <f>Juniori!RV16</f>
        <v>0</v>
      </c>
      <c r="RW44" s="97">
        <f>Juniori!RW16</f>
        <v>0</v>
      </c>
      <c r="RX44" s="97">
        <f>Juniori!RX16</f>
        <v>0</v>
      </c>
      <c r="RY44" s="97">
        <f>Juniori!RY16</f>
        <v>0</v>
      </c>
      <c r="RZ44" s="97">
        <f>Juniori!RZ16</f>
        <v>0</v>
      </c>
      <c r="SA44" s="97">
        <f>Juniori!SA16</f>
        <v>0</v>
      </c>
      <c r="SB44" s="97">
        <f>Juniori!SB16</f>
        <v>0</v>
      </c>
      <c r="SC44" s="97">
        <f>Juniori!SC16</f>
        <v>0</v>
      </c>
      <c r="SD44" s="97">
        <f>Juniori!SD16</f>
        <v>0</v>
      </c>
      <c r="SE44" s="97">
        <f>Juniori!SE16</f>
        <v>0</v>
      </c>
      <c r="SF44" s="97">
        <f>Juniori!SF16</f>
        <v>0</v>
      </c>
      <c r="SG44" s="97">
        <f>Juniori!SG16</f>
        <v>0</v>
      </c>
      <c r="SH44" s="97">
        <f>Juniori!SH16</f>
        <v>0</v>
      </c>
      <c r="SI44" s="97">
        <f>Juniori!SI16</f>
        <v>0</v>
      </c>
      <c r="SJ44" s="97">
        <f>Juniori!SJ16</f>
        <v>0</v>
      </c>
      <c r="SK44" s="97">
        <f>Juniori!SK16</f>
        <v>0</v>
      </c>
      <c r="SL44" s="97">
        <f>Juniori!SL16</f>
        <v>0</v>
      </c>
      <c r="SM44" s="97">
        <f>Juniori!SM16</f>
        <v>0</v>
      </c>
      <c r="SN44" s="97">
        <f>Juniori!SN16</f>
        <v>0</v>
      </c>
      <c r="SO44" s="97">
        <f>Juniori!SO16</f>
        <v>0</v>
      </c>
      <c r="SP44" s="97">
        <f>Juniori!SP16</f>
        <v>0</v>
      </c>
      <c r="SQ44" s="97">
        <f>Juniori!SQ16</f>
        <v>0</v>
      </c>
      <c r="SR44" s="97">
        <f>Juniori!SR16</f>
        <v>0</v>
      </c>
      <c r="SS44" s="97">
        <f>Juniori!SS16</f>
        <v>0</v>
      </c>
      <c r="ST44" s="97">
        <f>Juniori!ST16</f>
        <v>0</v>
      </c>
      <c r="SU44" s="97">
        <f>Juniori!SU16</f>
        <v>0</v>
      </c>
      <c r="SV44" s="97">
        <f>Juniori!SV16</f>
        <v>0</v>
      </c>
      <c r="SW44" s="97">
        <f>Juniori!SW16</f>
        <v>0</v>
      </c>
      <c r="SX44" s="97">
        <f>Juniori!SX16</f>
        <v>0</v>
      </c>
      <c r="SY44" s="97">
        <f>Juniori!SY16</f>
        <v>0</v>
      </c>
      <c r="SZ44" s="97">
        <f>Juniori!SZ16</f>
        <v>0</v>
      </c>
      <c r="TA44" s="97">
        <f>Juniori!TA16</f>
        <v>0</v>
      </c>
      <c r="TB44" s="97">
        <f>Juniori!TB16</f>
        <v>0</v>
      </c>
    </row>
    <row r="45" spans="1:522" s="1" customFormat="1" ht="18" customHeight="1" x14ac:dyDescent="0.2">
      <c r="A45" s="12"/>
      <c r="B45" s="11" t="s">
        <v>568</v>
      </c>
      <c r="C45" s="1">
        <v>13181</v>
      </c>
      <c r="E45" s="4" t="s">
        <v>566</v>
      </c>
      <c r="F45" s="9" t="s">
        <v>567</v>
      </c>
      <c r="G45" s="9" t="s">
        <v>98</v>
      </c>
      <c r="H45" s="4" t="s">
        <v>19</v>
      </c>
      <c r="I45" s="1">
        <f t="shared" si="4"/>
        <v>2</v>
      </c>
      <c r="J45" s="12">
        <f>Tabuľka3[[#This Row],[Stĺpec9]]</f>
        <v>2</v>
      </c>
      <c r="K45" s="97">
        <f>Seniori!K21</f>
        <v>0</v>
      </c>
      <c r="L45" s="97">
        <f>Seniori!L21</f>
        <v>0</v>
      </c>
      <c r="M45" s="97">
        <f>Seniori!M21</f>
        <v>0</v>
      </c>
      <c r="N45" s="97">
        <f>Seniori!N21</f>
        <v>0</v>
      </c>
      <c r="O45" s="97">
        <f>Seniori!O21</f>
        <v>0</v>
      </c>
      <c r="P45" s="97">
        <f>Seniori!P21</f>
        <v>0</v>
      </c>
      <c r="Q45" s="97">
        <f>Seniori!Q21</f>
        <v>0</v>
      </c>
      <c r="R45" s="97">
        <f>Seniori!R21</f>
        <v>0</v>
      </c>
      <c r="S45" s="97">
        <f>Seniori!S21</f>
        <v>0</v>
      </c>
      <c r="T45" s="97">
        <f>Seniori!T21</f>
        <v>0</v>
      </c>
      <c r="U45" s="97">
        <f>Seniori!U21</f>
        <v>0</v>
      </c>
      <c r="V45" s="97">
        <f>Seniori!V21</f>
        <v>0</v>
      </c>
      <c r="W45" s="97">
        <f>Seniori!W21</f>
        <v>0</v>
      </c>
      <c r="X45" s="97">
        <f>Seniori!X21</f>
        <v>0</v>
      </c>
      <c r="Y45" s="97">
        <f>Seniori!Y21</f>
        <v>0</v>
      </c>
      <c r="Z45" s="97">
        <f>Seniori!Z21</f>
        <v>0</v>
      </c>
      <c r="AA45" s="97">
        <f>Seniori!AA21</f>
        <v>0</v>
      </c>
      <c r="AB45" s="97">
        <f>Seniori!AB21</f>
        <v>0</v>
      </c>
      <c r="AC45" s="97">
        <f>Seniori!AC21</f>
        <v>0</v>
      </c>
      <c r="AD45" s="97">
        <f>Seniori!AD21</f>
        <v>0</v>
      </c>
      <c r="AE45" s="97">
        <f>Seniori!AE21</f>
        <v>0</v>
      </c>
      <c r="AF45" s="97">
        <f>Seniori!AF21</f>
        <v>0</v>
      </c>
      <c r="AG45" s="97">
        <f>Seniori!AG21</f>
        <v>0</v>
      </c>
      <c r="AH45" s="97">
        <f>Seniori!AH21</f>
        <v>0</v>
      </c>
      <c r="AI45" s="97">
        <f>Seniori!AI21</f>
        <v>0</v>
      </c>
      <c r="AJ45" s="97">
        <f>Seniori!AJ21</f>
        <v>0</v>
      </c>
      <c r="AK45" s="97">
        <f>Seniori!AK21</f>
        <v>0</v>
      </c>
      <c r="AL45" s="97">
        <f>Seniori!AL21</f>
        <v>0</v>
      </c>
      <c r="AM45" s="97">
        <f>Seniori!AM21</f>
        <v>0</v>
      </c>
      <c r="AN45" s="97">
        <f>Seniori!AN21</f>
        <v>0</v>
      </c>
      <c r="AO45" s="97">
        <f>Seniori!AO21</f>
        <v>0</v>
      </c>
      <c r="AP45" s="97">
        <f>Seniori!AP21</f>
        <v>0</v>
      </c>
      <c r="AQ45" s="97">
        <f>Seniori!AQ21</f>
        <v>0</v>
      </c>
      <c r="AR45" s="97">
        <f>Seniori!AR21</f>
        <v>0</v>
      </c>
      <c r="AS45" s="97">
        <f>Seniori!AS21</f>
        <v>0</v>
      </c>
      <c r="AT45" s="97">
        <f>Seniori!AT21</f>
        <v>0</v>
      </c>
      <c r="AU45" s="97">
        <f>Seniori!AU21</f>
        <v>0</v>
      </c>
      <c r="AV45" s="97">
        <f>Seniori!AV21</f>
        <v>0</v>
      </c>
      <c r="AW45" s="97">
        <f>Seniori!AW21</f>
        <v>0</v>
      </c>
      <c r="AX45" s="97">
        <f>Seniori!AX21</f>
        <v>0</v>
      </c>
      <c r="AY45" s="97">
        <f>Seniori!AY21</f>
        <v>0</v>
      </c>
      <c r="AZ45" s="97">
        <f>Seniori!AZ21</f>
        <v>0</v>
      </c>
      <c r="BA45" s="97">
        <f>Seniori!BA21</f>
        <v>0</v>
      </c>
      <c r="BB45" s="97">
        <f>Seniori!BB21</f>
        <v>0</v>
      </c>
      <c r="BC45" s="97">
        <f>Seniori!BC21</f>
        <v>0</v>
      </c>
      <c r="BD45" s="97">
        <f>Seniori!BD21</f>
        <v>0</v>
      </c>
      <c r="BE45" s="97">
        <f>Seniori!BE21</f>
        <v>0</v>
      </c>
      <c r="BF45" s="97">
        <f>Seniori!BF21</f>
        <v>0</v>
      </c>
      <c r="BG45" s="97">
        <f>Seniori!BG21</f>
        <v>0</v>
      </c>
      <c r="BH45" s="97">
        <f>Seniori!BH21</f>
        <v>0</v>
      </c>
      <c r="BI45" s="97">
        <f>Seniori!BI21</f>
        <v>0</v>
      </c>
      <c r="BJ45" s="97">
        <f>Seniori!BJ21</f>
        <v>0</v>
      </c>
      <c r="BK45" s="97">
        <f>Seniori!BK21</f>
        <v>0</v>
      </c>
      <c r="BL45" s="97">
        <f>Seniori!BL21</f>
        <v>0</v>
      </c>
      <c r="BM45" s="97">
        <f>Seniori!BM21</f>
        <v>0</v>
      </c>
      <c r="BN45" s="97">
        <f>Seniori!BN21</f>
        <v>0</v>
      </c>
      <c r="BO45" s="97" t="str">
        <f>Seniori!BO21</f>
        <v>o</v>
      </c>
      <c r="BP45" s="97">
        <f>Seniori!BP21</f>
        <v>0</v>
      </c>
      <c r="BQ45" s="97">
        <f>Seniori!BQ21</f>
        <v>0</v>
      </c>
      <c r="BR45" s="97">
        <f>Seniori!BR21</f>
        <v>2</v>
      </c>
      <c r="BS45" s="97">
        <f>Seniori!BS21</f>
        <v>0</v>
      </c>
      <c r="BT45" s="97">
        <f>Seniori!BT21</f>
        <v>0</v>
      </c>
      <c r="BU45" s="97">
        <f>Seniori!BU21</f>
        <v>0</v>
      </c>
      <c r="BV45" s="97">
        <f>Seniori!BV21</f>
        <v>0</v>
      </c>
      <c r="BW45" s="97">
        <f>Seniori!BW21</f>
        <v>0</v>
      </c>
      <c r="BX45" s="97">
        <f>Seniori!BX21</f>
        <v>0</v>
      </c>
      <c r="BY45" s="97">
        <f>Seniori!BY21</f>
        <v>0</v>
      </c>
      <c r="BZ45" s="97">
        <f>Seniori!BZ21</f>
        <v>0</v>
      </c>
      <c r="CA45" s="97">
        <f>Seniori!CA21</f>
        <v>0</v>
      </c>
      <c r="CB45" s="97">
        <f>Seniori!CB21</f>
        <v>0</v>
      </c>
      <c r="CC45" s="97">
        <f>Seniori!CC21</f>
        <v>0</v>
      </c>
      <c r="CD45" s="97">
        <f>Seniori!CD21</f>
        <v>0</v>
      </c>
      <c r="CE45" s="97">
        <f>Seniori!CE21</f>
        <v>0</v>
      </c>
      <c r="CF45" s="97">
        <f>Seniori!CF21</f>
        <v>0</v>
      </c>
      <c r="CG45" s="97">
        <f>Seniori!CG21</f>
        <v>0</v>
      </c>
      <c r="CH45" s="97">
        <f>Seniori!CH21</f>
        <v>0</v>
      </c>
      <c r="CI45" s="97">
        <f>Seniori!CI21</f>
        <v>0</v>
      </c>
      <c r="CJ45" s="97">
        <f>Seniori!CJ21</f>
        <v>0</v>
      </c>
      <c r="CK45" s="97">
        <f>Seniori!CK21</f>
        <v>0</v>
      </c>
      <c r="CL45" s="97">
        <f>Seniori!CL21</f>
        <v>0</v>
      </c>
      <c r="CM45" s="97">
        <f>Seniori!CM21</f>
        <v>0</v>
      </c>
      <c r="CN45" s="97">
        <f>Seniori!CN21</f>
        <v>0</v>
      </c>
      <c r="CO45" s="97">
        <f>Seniori!CO21</f>
        <v>0</v>
      </c>
      <c r="CP45" s="97">
        <f>Seniori!CP21</f>
        <v>0</v>
      </c>
      <c r="CQ45" s="97">
        <f>Seniori!CQ21</f>
        <v>0</v>
      </c>
      <c r="CR45" s="97">
        <f>Seniori!CR21</f>
        <v>0</v>
      </c>
      <c r="CS45" s="97">
        <f>Seniori!CS21</f>
        <v>0</v>
      </c>
      <c r="CT45" s="97">
        <f>Seniori!CT21</f>
        <v>0</v>
      </c>
      <c r="CU45" s="97">
        <f>Seniori!CU21</f>
        <v>0</v>
      </c>
      <c r="CV45" s="97">
        <f>Seniori!CV21</f>
        <v>0</v>
      </c>
      <c r="CW45" s="97">
        <f>Seniori!CW21</f>
        <v>0</v>
      </c>
      <c r="CX45" s="97">
        <f>Seniori!CX21</f>
        <v>0</v>
      </c>
      <c r="CY45" s="97">
        <f>Seniori!CY21</f>
        <v>0</v>
      </c>
      <c r="CZ45" s="97">
        <f>Seniori!CZ21</f>
        <v>0</v>
      </c>
      <c r="DA45" s="97">
        <f>Seniori!DA21</f>
        <v>0</v>
      </c>
      <c r="DB45" s="97">
        <f>Seniori!DB21</f>
        <v>0</v>
      </c>
      <c r="DC45" s="97">
        <f>Seniori!DC21</f>
        <v>0</v>
      </c>
      <c r="DD45" s="97">
        <f>Seniori!DD21</f>
        <v>0</v>
      </c>
      <c r="DE45" s="97">
        <f>Seniori!DE21</f>
        <v>0</v>
      </c>
      <c r="DF45" s="97">
        <f>Seniori!DF21</f>
        <v>0</v>
      </c>
      <c r="DG45" s="97">
        <f>Seniori!DG21</f>
        <v>0</v>
      </c>
      <c r="DH45" s="97">
        <f>Seniori!DH21</f>
        <v>0</v>
      </c>
      <c r="DI45" s="97">
        <f>Seniori!DI21</f>
        <v>0</v>
      </c>
      <c r="DJ45" s="97">
        <f>Seniori!DJ21</f>
        <v>0</v>
      </c>
      <c r="DK45" s="97">
        <f>Seniori!DK21</f>
        <v>0</v>
      </c>
      <c r="DL45" s="97">
        <f>Seniori!DL21</f>
        <v>0</v>
      </c>
      <c r="DM45" s="97">
        <f>Seniori!DM21</f>
        <v>0</v>
      </c>
      <c r="DN45" s="97">
        <f>Seniori!DN21</f>
        <v>0</v>
      </c>
      <c r="DO45" s="97">
        <f>Seniori!DO21</f>
        <v>0</v>
      </c>
      <c r="DP45" s="97">
        <f>Seniori!DP21</f>
        <v>0</v>
      </c>
      <c r="DQ45" s="97">
        <f>Seniori!DQ21</f>
        <v>0</v>
      </c>
      <c r="DR45" s="97">
        <f>Seniori!DR21</f>
        <v>0</v>
      </c>
      <c r="DS45" s="97">
        <f>Seniori!DS21</f>
        <v>0</v>
      </c>
      <c r="DT45" s="97">
        <f>Seniori!DT21</f>
        <v>0</v>
      </c>
      <c r="DU45" s="97">
        <f>Seniori!DU21</f>
        <v>0</v>
      </c>
      <c r="DV45" s="97">
        <f>Seniori!DV21</f>
        <v>0</v>
      </c>
      <c r="DW45" s="97">
        <f>Seniori!DW21</f>
        <v>0</v>
      </c>
      <c r="DX45" s="97">
        <f>Seniori!DX21</f>
        <v>0</v>
      </c>
      <c r="DY45" s="97">
        <f>Seniori!DY21</f>
        <v>0</v>
      </c>
      <c r="DZ45" s="97">
        <f>Seniori!DZ21</f>
        <v>0</v>
      </c>
      <c r="EA45" s="97">
        <f>Seniori!EA21</f>
        <v>0</v>
      </c>
      <c r="EB45" s="97">
        <f>Seniori!EB21</f>
        <v>0</v>
      </c>
      <c r="EC45" s="97">
        <f>Seniori!EC21</f>
        <v>0</v>
      </c>
      <c r="ED45" s="97">
        <f>Seniori!ED21</f>
        <v>0</v>
      </c>
      <c r="EE45" s="97">
        <f>Seniori!EE21</f>
        <v>0</v>
      </c>
      <c r="EF45" s="97">
        <f>Seniori!EF21</f>
        <v>0</v>
      </c>
      <c r="EG45" s="97">
        <f>Seniori!EG21</f>
        <v>0</v>
      </c>
      <c r="EH45" s="97">
        <f>Seniori!EH21</f>
        <v>0</v>
      </c>
      <c r="EI45" s="97">
        <f>Seniori!EI21</f>
        <v>0</v>
      </c>
      <c r="EJ45" s="97">
        <f>Seniori!EJ21</f>
        <v>0</v>
      </c>
      <c r="EK45" s="97">
        <f>Seniori!EK21</f>
        <v>0</v>
      </c>
      <c r="EL45" s="97">
        <f>Seniori!EL21</f>
        <v>0</v>
      </c>
      <c r="EM45" s="97">
        <f>Seniori!EM21</f>
        <v>0</v>
      </c>
      <c r="EN45" s="97">
        <f>Seniori!EN21</f>
        <v>0</v>
      </c>
      <c r="EO45" s="97">
        <f>Seniori!EO21</f>
        <v>0</v>
      </c>
      <c r="EP45" s="97">
        <f>Seniori!EP21</f>
        <v>0</v>
      </c>
      <c r="EQ45" s="97">
        <f>Seniori!EQ21</f>
        <v>0</v>
      </c>
      <c r="ER45" s="97">
        <f>Seniori!ER21</f>
        <v>0</v>
      </c>
      <c r="ES45" s="97">
        <f>Seniori!ES21</f>
        <v>0</v>
      </c>
      <c r="ET45" s="97">
        <f>Seniori!ET21</f>
        <v>0</v>
      </c>
      <c r="EU45" s="97">
        <f>Seniori!EU21</f>
        <v>0</v>
      </c>
      <c r="EV45" s="97">
        <f>Seniori!EV21</f>
        <v>0</v>
      </c>
      <c r="EW45" s="97">
        <f>Seniori!EW21</f>
        <v>0</v>
      </c>
      <c r="EX45" s="97">
        <f>Seniori!EX21</f>
        <v>0</v>
      </c>
      <c r="EY45" s="97">
        <f>Seniori!EY21</f>
        <v>0</v>
      </c>
      <c r="EZ45" s="97">
        <f>Seniori!EZ21</f>
        <v>0</v>
      </c>
      <c r="FA45" s="97">
        <f>Seniori!FA21</f>
        <v>0</v>
      </c>
      <c r="FB45" s="97">
        <f>Seniori!FB21</f>
        <v>0</v>
      </c>
      <c r="FC45" s="97">
        <f>Seniori!FC21</f>
        <v>0</v>
      </c>
      <c r="FD45" s="97">
        <f>Seniori!FD21</f>
        <v>0</v>
      </c>
      <c r="FE45" s="97">
        <f>Seniori!FE21</f>
        <v>0</v>
      </c>
      <c r="FF45" s="97">
        <f>Seniori!FF21</f>
        <v>0</v>
      </c>
      <c r="FG45" s="97">
        <f>Seniori!FG21</f>
        <v>0</v>
      </c>
      <c r="FH45" s="97">
        <f>Seniori!FH21</f>
        <v>0</v>
      </c>
      <c r="FI45" s="97">
        <f>Seniori!FI21</f>
        <v>0</v>
      </c>
      <c r="FJ45" s="97">
        <f>Seniori!FJ21</f>
        <v>0</v>
      </c>
      <c r="FK45" s="97">
        <f>Seniori!FK21</f>
        <v>0</v>
      </c>
      <c r="FL45" s="97">
        <f>Seniori!FL21</f>
        <v>0</v>
      </c>
      <c r="FM45" s="97">
        <f>Seniori!FM21</f>
        <v>0</v>
      </c>
      <c r="FN45" s="97">
        <f>Seniori!FN21</f>
        <v>0</v>
      </c>
      <c r="FO45" s="97">
        <f>Seniori!FO21</f>
        <v>0</v>
      </c>
      <c r="FP45" s="97">
        <f>Seniori!FP21</f>
        <v>0</v>
      </c>
      <c r="FQ45" s="97">
        <f>Seniori!FQ21</f>
        <v>0</v>
      </c>
      <c r="FR45" s="97">
        <f>Seniori!FR21</f>
        <v>0</v>
      </c>
      <c r="FS45" s="97">
        <f>Seniori!FS21</f>
        <v>0</v>
      </c>
      <c r="FT45" s="97">
        <f>Seniori!FT21</f>
        <v>0</v>
      </c>
      <c r="FU45" s="97">
        <f>Seniori!FU21</f>
        <v>0</v>
      </c>
      <c r="FV45" s="97">
        <f>Seniori!FV21</f>
        <v>0</v>
      </c>
      <c r="FW45" s="97">
        <f>Seniori!FW21</f>
        <v>0</v>
      </c>
      <c r="FX45" s="97">
        <f>Seniori!FX21</f>
        <v>0</v>
      </c>
      <c r="FY45" s="97">
        <f>Seniori!FY21</f>
        <v>0</v>
      </c>
      <c r="FZ45" s="97">
        <f>Seniori!FZ21</f>
        <v>0</v>
      </c>
      <c r="GA45" s="97">
        <f>Seniori!GA21</f>
        <v>0</v>
      </c>
      <c r="GB45" s="97">
        <f>Seniori!GB21</f>
        <v>0</v>
      </c>
      <c r="GC45" s="97">
        <f>Seniori!GC21</f>
        <v>0</v>
      </c>
      <c r="GD45" s="97">
        <f>Seniori!GD21</f>
        <v>0</v>
      </c>
      <c r="GE45" s="97">
        <f>Seniori!GE21</f>
        <v>0</v>
      </c>
      <c r="GF45" s="97">
        <f>Seniori!GF21</f>
        <v>0</v>
      </c>
      <c r="GG45" s="97">
        <f>Seniori!GG21</f>
        <v>0</v>
      </c>
      <c r="GH45" s="97">
        <f>Seniori!GH21</f>
        <v>0</v>
      </c>
      <c r="GI45" s="97">
        <f>Seniori!GI21</f>
        <v>0</v>
      </c>
      <c r="GJ45" s="97">
        <f>Seniori!GJ21</f>
        <v>0</v>
      </c>
      <c r="GK45" s="97">
        <f>Seniori!GK21</f>
        <v>0</v>
      </c>
      <c r="GL45" s="97">
        <f>Seniori!GL21</f>
        <v>0</v>
      </c>
      <c r="GM45" s="97">
        <f>Seniori!GM21</f>
        <v>0</v>
      </c>
      <c r="GN45" s="97">
        <f>Seniori!GN21</f>
        <v>0</v>
      </c>
      <c r="GO45" s="97">
        <f>Seniori!GO21</f>
        <v>0</v>
      </c>
      <c r="GP45" s="97">
        <f>Seniori!GP21</f>
        <v>0</v>
      </c>
      <c r="GQ45" s="97">
        <f>Seniori!GQ21</f>
        <v>0</v>
      </c>
      <c r="GR45" s="97">
        <f>Seniori!GR21</f>
        <v>0</v>
      </c>
      <c r="GS45" s="97">
        <f>Seniori!GS21</f>
        <v>0</v>
      </c>
      <c r="GT45" s="97">
        <f>Seniori!GT21</f>
        <v>0</v>
      </c>
      <c r="GU45" s="97">
        <f>Seniori!GU21</f>
        <v>0</v>
      </c>
      <c r="GV45" s="97">
        <f>Seniori!GV21</f>
        <v>0</v>
      </c>
      <c r="GW45" s="97">
        <f>Seniori!GW21</f>
        <v>0</v>
      </c>
      <c r="GX45" s="97">
        <f>Seniori!GX21</f>
        <v>0</v>
      </c>
      <c r="GY45" s="97">
        <f>Seniori!GY21</f>
        <v>0</v>
      </c>
      <c r="GZ45" s="97">
        <f>Seniori!GZ21</f>
        <v>0</v>
      </c>
      <c r="HA45" s="97">
        <f>Seniori!HA21</f>
        <v>0</v>
      </c>
      <c r="HB45" s="97">
        <f>Seniori!HB21</f>
        <v>0</v>
      </c>
      <c r="HC45" s="97">
        <f>Seniori!HC21</f>
        <v>0</v>
      </c>
      <c r="HD45" s="97">
        <f>Seniori!HD21</f>
        <v>0</v>
      </c>
      <c r="HE45" s="97">
        <f>Seniori!HE21</f>
        <v>0</v>
      </c>
      <c r="HF45" s="97">
        <f>Seniori!HF21</f>
        <v>0</v>
      </c>
      <c r="HG45" s="97">
        <f>Seniori!HG21</f>
        <v>0</v>
      </c>
      <c r="HH45" s="97">
        <f>Seniori!HH21</f>
        <v>0</v>
      </c>
      <c r="HI45" s="97">
        <f>Seniori!HI21</f>
        <v>0</v>
      </c>
      <c r="HJ45" s="97">
        <f>Seniori!HJ21</f>
        <v>0</v>
      </c>
      <c r="HK45" s="97">
        <f>Seniori!HK21</f>
        <v>0</v>
      </c>
      <c r="HL45" s="97">
        <f>Seniori!HL21</f>
        <v>0</v>
      </c>
      <c r="HM45" s="97">
        <f>Seniori!HM21</f>
        <v>0</v>
      </c>
      <c r="HN45" s="97">
        <f>Seniori!HN21</f>
        <v>0</v>
      </c>
      <c r="HO45" s="97">
        <f>Seniori!HO21</f>
        <v>0</v>
      </c>
      <c r="HP45" s="97">
        <f>Seniori!HP21</f>
        <v>0</v>
      </c>
      <c r="HQ45" s="97">
        <f>Seniori!HQ21</f>
        <v>0</v>
      </c>
      <c r="HR45" s="97">
        <f>Seniori!HR21</f>
        <v>0</v>
      </c>
      <c r="HS45" s="97">
        <f>Seniori!HS21</f>
        <v>0</v>
      </c>
      <c r="HT45" s="97">
        <f>Seniori!HT21</f>
        <v>0</v>
      </c>
      <c r="HU45" s="97">
        <f>Seniori!HU21</f>
        <v>0</v>
      </c>
      <c r="HV45" s="97">
        <f>Seniori!HV21</f>
        <v>0</v>
      </c>
      <c r="HW45" s="97">
        <f>Seniori!HW21</f>
        <v>0</v>
      </c>
      <c r="HX45" s="97">
        <f>Seniori!HX21</f>
        <v>0</v>
      </c>
      <c r="HY45" s="97">
        <f>Seniori!HY21</f>
        <v>0</v>
      </c>
      <c r="HZ45" s="97">
        <f>Seniori!HZ21</f>
        <v>0</v>
      </c>
      <c r="IA45" s="97">
        <f>Seniori!IA21</f>
        <v>0</v>
      </c>
      <c r="IB45" s="97">
        <f>Seniori!IB21</f>
        <v>0</v>
      </c>
      <c r="IC45" s="97">
        <f>Seniori!IC21</f>
        <v>0</v>
      </c>
      <c r="ID45" s="97">
        <f>Seniori!ID21</f>
        <v>0</v>
      </c>
      <c r="IE45" s="97">
        <f>Seniori!IE21</f>
        <v>0</v>
      </c>
      <c r="IF45" s="97">
        <f>Seniori!IF21</f>
        <v>0</v>
      </c>
      <c r="IG45" s="97">
        <f>Seniori!IG21</f>
        <v>0</v>
      </c>
      <c r="IH45" s="97">
        <f>Seniori!IH21</f>
        <v>0</v>
      </c>
      <c r="II45" s="97">
        <f>Seniori!II21</f>
        <v>0</v>
      </c>
      <c r="IJ45" s="97">
        <f>Seniori!IJ21</f>
        <v>0</v>
      </c>
      <c r="IK45" s="97">
        <f>Seniori!IK21</f>
        <v>0</v>
      </c>
      <c r="IL45" s="97">
        <f>Seniori!IL21</f>
        <v>0</v>
      </c>
      <c r="IM45" s="97">
        <f>Seniori!IM21</f>
        <v>0</v>
      </c>
      <c r="IN45" s="97">
        <f>Seniori!IN21</f>
        <v>0</v>
      </c>
      <c r="IO45" s="97">
        <f>Seniori!IO21</f>
        <v>0</v>
      </c>
      <c r="IP45" s="97">
        <f>Seniori!IP21</f>
        <v>0</v>
      </c>
      <c r="IQ45" s="97">
        <f>Seniori!IQ21</f>
        <v>0</v>
      </c>
      <c r="IR45" s="97">
        <f>Seniori!IR21</f>
        <v>0</v>
      </c>
      <c r="IS45" s="97">
        <f>Seniori!IS21</f>
        <v>0</v>
      </c>
      <c r="IT45" s="97">
        <f>Seniori!IT21</f>
        <v>0</v>
      </c>
      <c r="IU45" s="97">
        <f>Seniori!IU21</f>
        <v>0</v>
      </c>
      <c r="IV45" s="97">
        <f>Seniori!IV21</f>
        <v>0</v>
      </c>
      <c r="IW45" s="97">
        <f>Seniori!IW21</f>
        <v>0</v>
      </c>
      <c r="IX45" s="97">
        <f>Seniori!IX21</f>
        <v>0</v>
      </c>
      <c r="IY45" s="97">
        <f>Seniori!IY21</f>
        <v>0</v>
      </c>
      <c r="IZ45" s="97">
        <f>Seniori!IZ21</f>
        <v>0</v>
      </c>
      <c r="JA45" s="97">
        <f>Seniori!JA21</f>
        <v>0</v>
      </c>
      <c r="JB45" s="97">
        <f>Seniori!JB21</f>
        <v>0</v>
      </c>
      <c r="JC45" s="97">
        <f>Seniori!JC21</f>
        <v>0</v>
      </c>
      <c r="JD45" s="97">
        <f>Seniori!JD21</f>
        <v>0</v>
      </c>
      <c r="JE45" s="97">
        <f>Seniori!JE21</f>
        <v>0</v>
      </c>
      <c r="JF45" s="97">
        <f>Seniori!JF21</f>
        <v>0</v>
      </c>
      <c r="JG45" s="97">
        <f>Seniori!JG21</f>
        <v>0</v>
      </c>
      <c r="JH45" s="97">
        <f>Seniori!JH21</f>
        <v>0</v>
      </c>
      <c r="JI45" s="97">
        <f>Seniori!JI21</f>
        <v>0</v>
      </c>
      <c r="JJ45" s="97">
        <f>Seniori!JJ21</f>
        <v>0</v>
      </c>
      <c r="JK45" s="97">
        <f>Seniori!JK21</f>
        <v>0</v>
      </c>
      <c r="JL45" s="97">
        <f>Seniori!JL21</f>
        <v>0</v>
      </c>
      <c r="JM45" s="97">
        <f>Seniori!JM21</f>
        <v>0</v>
      </c>
      <c r="JN45" s="97">
        <f>Seniori!JN21</f>
        <v>0</v>
      </c>
      <c r="JO45" s="97">
        <f>Seniori!JO21</f>
        <v>0</v>
      </c>
      <c r="JP45" s="97">
        <f>Seniori!JP21</f>
        <v>0</v>
      </c>
      <c r="JQ45" s="97">
        <f>Seniori!JQ21</f>
        <v>0</v>
      </c>
      <c r="JR45" s="97">
        <f>Seniori!JR21</f>
        <v>0</v>
      </c>
      <c r="JS45" s="97">
        <f>Seniori!JS21</f>
        <v>0</v>
      </c>
      <c r="JT45" s="97">
        <f>Seniori!JT21</f>
        <v>0</v>
      </c>
      <c r="JU45" s="97">
        <f>Seniori!JU21</f>
        <v>0</v>
      </c>
      <c r="JV45" s="97">
        <f>Seniori!JV21</f>
        <v>0</v>
      </c>
      <c r="JW45" s="97">
        <f>Seniori!JW21</f>
        <v>0</v>
      </c>
      <c r="JX45" s="97">
        <f>Seniori!JX21</f>
        <v>0</v>
      </c>
      <c r="JY45" s="97">
        <f>Seniori!JY21</f>
        <v>0</v>
      </c>
      <c r="JZ45" s="97">
        <f>Seniori!JZ21</f>
        <v>0</v>
      </c>
      <c r="KA45" s="97">
        <f>Seniori!KA21</f>
        <v>0</v>
      </c>
      <c r="KB45" s="97">
        <f>Seniori!KB21</f>
        <v>0</v>
      </c>
      <c r="KC45" s="97">
        <f>Seniori!KC21</f>
        <v>0</v>
      </c>
      <c r="KD45" s="97">
        <f>Seniori!KD21</f>
        <v>0</v>
      </c>
      <c r="KE45" s="97">
        <f>Seniori!KE21</f>
        <v>0</v>
      </c>
      <c r="KF45" s="97">
        <f>Seniori!KF21</f>
        <v>0</v>
      </c>
      <c r="KG45" s="97">
        <f>Seniori!KG21</f>
        <v>0</v>
      </c>
      <c r="KH45" s="97">
        <f>Seniori!KH21</f>
        <v>0</v>
      </c>
      <c r="KI45" s="97">
        <f>Seniori!KI21</f>
        <v>0</v>
      </c>
      <c r="KJ45" s="97">
        <f>Seniori!KJ21</f>
        <v>0</v>
      </c>
      <c r="KK45" s="97">
        <f>Seniori!KK21</f>
        <v>0</v>
      </c>
      <c r="KL45" s="97">
        <f>Seniori!KL21</f>
        <v>0</v>
      </c>
      <c r="KM45" s="97">
        <f>Seniori!KM21</f>
        <v>0</v>
      </c>
      <c r="KN45" s="97">
        <f>Seniori!KN21</f>
        <v>0</v>
      </c>
      <c r="KO45" s="97">
        <f>Seniori!KO21</f>
        <v>0</v>
      </c>
      <c r="KP45" s="97">
        <f>Seniori!KP21</f>
        <v>0</v>
      </c>
      <c r="KQ45" s="97">
        <f>Seniori!KQ21</f>
        <v>0</v>
      </c>
      <c r="KR45" s="97">
        <f>Seniori!KR21</f>
        <v>0</v>
      </c>
      <c r="KS45" s="97">
        <f>Seniori!KS21</f>
        <v>0</v>
      </c>
      <c r="KT45" s="97">
        <f>Seniori!KT21</f>
        <v>0</v>
      </c>
      <c r="KU45" s="97">
        <f>Seniori!KU21</f>
        <v>0</v>
      </c>
      <c r="KV45" s="97">
        <f>Seniori!KV21</f>
        <v>0</v>
      </c>
      <c r="KW45" s="97">
        <f>Seniori!KW21</f>
        <v>0</v>
      </c>
      <c r="KX45" s="97">
        <f>Seniori!KX21</f>
        <v>0</v>
      </c>
      <c r="KY45" s="97">
        <f>Seniori!KY21</f>
        <v>0</v>
      </c>
      <c r="KZ45" s="97">
        <f>Seniori!KZ21</f>
        <v>0</v>
      </c>
      <c r="LA45" s="97">
        <f>Seniori!LA21</f>
        <v>0</v>
      </c>
      <c r="LB45" s="97">
        <f>Seniori!LB21</f>
        <v>0</v>
      </c>
      <c r="LC45" s="97">
        <f>Seniori!LC21</f>
        <v>0</v>
      </c>
      <c r="LD45" s="97">
        <f>Seniori!LD21</f>
        <v>0</v>
      </c>
      <c r="LE45" s="97">
        <f>Seniori!LE21</f>
        <v>0</v>
      </c>
      <c r="LF45" s="97">
        <f>Seniori!LF21</f>
        <v>0</v>
      </c>
      <c r="LG45" s="97">
        <f>Seniori!LG21</f>
        <v>0</v>
      </c>
      <c r="LH45" s="97">
        <f>Seniori!LH21</f>
        <v>0</v>
      </c>
      <c r="LI45" s="97">
        <f>Seniori!LI21</f>
        <v>0</v>
      </c>
      <c r="LJ45" s="97">
        <f>Seniori!LJ21</f>
        <v>0</v>
      </c>
      <c r="LK45" s="97">
        <f>Seniori!LK21</f>
        <v>0</v>
      </c>
      <c r="LL45" s="97">
        <f>Seniori!LL21</f>
        <v>0</v>
      </c>
      <c r="LM45" s="97">
        <f>Seniori!LM21</f>
        <v>0</v>
      </c>
      <c r="LN45" s="97">
        <f>Seniori!LN21</f>
        <v>0</v>
      </c>
      <c r="LO45" s="97">
        <f>Seniori!LO21</f>
        <v>0</v>
      </c>
      <c r="LP45" s="97">
        <f>Seniori!LP21</f>
        <v>0</v>
      </c>
      <c r="LQ45" s="97">
        <f>Seniori!LQ21</f>
        <v>0</v>
      </c>
      <c r="LR45" s="97">
        <f>Seniori!LR21</f>
        <v>0</v>
      </c>
      <c r="LS45" s="97">
        <f>Seniori!LS21</f>
        <v>0</v>
      </c>
      <c r="LT45" s="97">
        <f>Seniori!LT21</f>
        <v>0</v>
      </c>
      <c r="LU45" s="97">
        <f>Seniori!LU21</f>
        <v>0</v>
      </c>
      <c r="LV45" s="97">
        <f>Seniori!LV21</f>
        <v>0</v>
      </c>
      <c r="LW45" s="97">
        <f>Seniori!LW21</f>
        <v>0</v>
      </c>
      <c r="LX45" s="97">
        <f>Seniori!LX21</f>
        <v>0</v>
      </c>
      <c r="LY45" s="97">
        <f>Seniori!LY21</f>
        <v>0</v>
      </c>
      <c r="LZ45" s="97">
        <f>Seniori!LZ21</f>
        <v>0</v>
      </c>
      <c r="MA45" s="97">
        <f>Seniori!MA21</f>
        <v>0</v>
      </c>
      <c r="MB45" s="97">
        <f>Seniori!MB21</f>
        <v>0</v>
      </c>
      <c r="MC45" s="97">
        <f>Seniori!MC21</f>
        <v>0</v>
      </c>
      <c r="MD45" s="97">
        <f>Seniori!MD21</f>
        <v>0</v>
      </c>
      <c r="ME45" s="97">
        <f>Seniori!ME21</f>
        <v>0</v>
      </c>
      <c r="MF45" s="97">
        <f>Seniori!MF21</f>
        <v>0</v>
      </c>
      <c r="MG45" s="97">
        <f>Seniori!MG21</f>
        <v>0</v>
      </c>
      <c r="MH45" s="97">
        <f>Seniori!MH21</f>
        <v>0</v>
      </c>
      <c r="MI45" s="97">
        <f>Seniori!MI21</f>
        <v>0</v>
      </c>
      <c r="MJ45" s="97">
        <f>Seniori!MJ21</f>
        <v>0</v>
      </c>
      <c r="MK45" s="97">
        <f>Seniori!MK21</f>
        <v>0</v>
      </c>
      <c r="ML45" s="97">
        <f>Seniori!ML21</f>
        <v>0</v>
      </c>
      <c r="MM45" s="97">
        <f>Seniori!MM21</f>
        <v>0</v>
      </c>
      <c r="MN45" s="97">
        <f>Seniori!MN21</f>
        <v>0</v>
      </c>
      <c r="MO45" s="97">
        <f>Seniori!MO21</f>
        <v>0</v>
      </c>
      <c r="MP45" s="97">
        <f>Seniori!MP21</f>
        <v>0</v>
      </c>
      <c r="MQ45" s="97">
        <f>Seniori!MQ21</f>
        <v>0</v>
      </c>
      <c r="MR45" s="97">
        <f>Seniori!MR21</f>
        <v>0</v>
      </c>
      <c r="MS45" s="97">
        <f>Seniori!MS21</f>
        <v>0</v>
      </c>
      <c r="MT45" s="97">
        <f>Seniori!MT21</f>
        <v>0</v>
      </c>
      <c r="MU45" s="97">
        <f>Seniori!MU21</f>
        <v>0</v>
      </c>
      <c r="MV45" s="97">
        <f>Seniori!MV21</f>
        <v>0</v>
      </c>
      <c r="MW45" s="97">
        <f>Seniori!MW21</f>
        <v>0</v>
      </c>
      <c r="MX45" s="97">
        <f>Seniori!MX21</f>
        <v>0</v>
      </c>
      <c r="MY45" s="97">
        <f>Seniori!MY21</f>
        <v>0</v>
      </c>
      <c r="MZ45" s="97">
        <f>Seniori!MZ21</f>
        <v>0</v>
      </c>
      <c r="NA45" s="97">
        <f>Seniori!NA21</f>
        <v>0</v>
      </c>
      <c r="NB45" s="97">
        <f>Seniori!NB21</f>
        <v>0</v>
      </c>
      <c r="NC45" s="97">
        <f>Seniori!NC21</f>
        <v>0</v>
      </c>
      <c r="ND45" s="97">
        <f>Seniori!ND21</f>
        <v>0</v>
      </c>
      <c r="NE45" s="97">
        <f>Seniori!NE21</f>
        <v>0</v>
      </c>
      <c r="NF45" s="97">
        <f>Seniori!NF21</f>
        <v>0</v>
      </c>
      <c r="NG45" s="97">
        <f>Seniori!NG21</f>
        <v>0</v>
      </c>
      <c r="NH45" s="97">
        <f>Seniori!NH21</f>
        <v>0</v>
      </c>
      <c r="NI45" s="97">
        <f>Seniori!NI21</f>
        <v>0</v>
      </c>
      <c r="NJ45" s="97">
        <f>Seniori!NJ21</f>
        <v>0</v>
      </c>
      <c r="NK45" s="97">
        <f>Seniori!NK21</f>
        <v>0</v>
      </c>
      <c r="NL45" s="97">
        <f>Seniori!NL21</f>
        <v>0</v>
      </c>
      <c r="NM45" s="97">
        <f>Seniori!NM21</f>
        <v>0</v>
      </c>
      <c r="NN45" s="97">
        <f>Seniori!NN21</f>
        <v>0</v>
      </c>
      <c r="NO45" s="97">
        <f>Seniori!NO21</f>
        <v>0</v>
      </c>
      <c r="NP45" s="97">
        <f>Seniori!NP21</f>
        <v>0</v>
      </c>
      <c r="NQ45" s="97">
        <f>Seniori!NQ21</f>
        <v>0</v>
      </c>
      <c r="NR45" s="97">
        <f>Seniori!NR21</f>
        <v>0</v>
      </c>
      <c r="NS45" s="97">
        <f>Seniori!NS21</f>
        <v>0</v>
      </c>
      <c r="NT45" s="97">
        <f>Seniori!NT21</f>
        <v>0</v>
      </c>
      <c r="NU45" s="97">
        <f>Seniori!NU21</f>
        <v>0</v>
      </c>
      <c r="NV45" s="97">
        <f>Seniori!NV21</f>
        <v>0</v>
      </c>
      <c r="NW45" s="97">
        <f>Seniori!NW21</f>
        <v>0</v>
      </c>
      <c r="NX45" s="97">
        <f>Seniori!NX21</f>
        <v>0</v>
      </c>
      <c r="NY45" s="97">
        <f>Seniori!NY21</f>
        <v>0</v>
      </c>
      <c r="NZ45" s="97">
        <f>Seniori!NZ21</f>
        <v>0</v>
      </c>
      <c r="OA45" s="97">
        <f>Seniori!OA21</f>
        <v>0</v>
      </c>
      <c r="OB45" s="97">
        <f>Seniori!OB21</f>
        <v>0</v>
      </c>
      <c r="OC45" s="97">
        <f>Seniori!OC21</f>
        <v>0</v>
      </c>
      <c r="OD45" s="97">
        <f>Seniori!OD21</f>
        <v>0</v>
      </c>
      <c r="OE45" s="97">
        <f>Seniori!OE21</f>
        <v>0</v>
      </c>
      <c r="OF45" s="97">
        <f>Seniori!OF21</f>
        <v>0</v>
      </c>
      <c r="OG45" s="97">
        <f>Seniori!OG21</f>
        <v>0</v>
      </c>
      <c r="OH45" s="97">
        <f>Seniori!OH21</f>
        <v>0</v>
      </c>
      <c r="OI45" s="97">
        <f>Seniori!OI21</f>
        <v>0</v>
      </c>
      <c r="OJ45" s="97">
        <f>Seniori!OJ21</f>
        <v>0</v>
      </c>
      <c r="OK45" s="97">
        <f>Seniori!OK21</f>
        <v>0</v>
      </c>
      <c r="OL45" s="97">
        <f>Seniori!OL21</f>
        <v>0</v>
      </c>
      <c r="OM45" s="97">
        <f>Seniori!OM21</f>
        <v>0</v>
      </c>
      <c r="ON45" s="97">
        <f>Seniori!ON21</f>
        <v>0</v>
      </c>
      <c r="OO45" s="97">
        <f>Seniori!OO21</f>
        <v>0</v>
      </c>
      <c r="OP45" s="97">
        <f>Seniori!OP21</f>
        <v>0</v>
      </c>
      <c r="OQ45" s="97">
        <f>Seniori!OQ21</f>
        <v>0</v>
      </c>
      <c r="OR45" s="97">
        <f>Seniori!OR21</f>
        <v>0</v>
      </c>
      <c r="OS45" s="97">
        <f>Seniori!OS21</f>
        <v>0</v>
      </c>
      <c r="OT45" s="97">
        <f>Seniori!OT21</f>
        <v>0</v>
      </c>
      <c r="OU45" s="97">
        <f>Seniori!OU21</f>
        <v>0</v>
      </c>
      <c r="OV45" s="97">
        <f>Seniori!OV21</f>
        <v>0</v>
      </c>
      <c r="OW45" s="97">
        <f>Seniori!OW21</f>
        <v>0</v>
      </c>
      <c r="OX45" s="97">
        <f>Seniori!OX21</f>
        <v>0</v>
      </c>
      <c r="OY45" s="97">
        <f>Seniori!OY21</f>
        <v>0</v>
      </c>
      <c r="OZ45" s="97">
        <f>Seniori!OZ21</f>
        <v>0</v>
      </c>
      <c r="PA45" s="97">
        <f>Seniori!PA21</f>
        <v>0</v>
      </c>
      <c r="PB45" s="97">
        <f>Seniori!PB21</f>
        <v>0</v>
      </c>
      <c r="PC45" s="97">
        <f>Seniori!PC21</f>
        <v>0</v>
      </c>
      <c r="PD45" s="97">
        <f>Seniori!PD21</f>
        <v>0</v>
      </c>
      <c r="PE45" s="97">
        <f>Seniori!PE21</f>
        <v>0</v>
      </c>
      <c r="PF45" s="97">
        <f>Seniori!PF21</f>
        <v>0</v>
      </c>
      <c r="PG45" s="97">
        <f>Seniori!PG21</f>
        <v>0</v>
      </c>
      <c r="PH45" s="97">
        <f>Seniori!PH21</f>
        <v>0</v>
      </c>
      <c r="PI45" s="97">
        <f>Seniori!PI21</f>
        <v>0</v>
      </c>
      <c r="PJ45" s="97">
        <f>Seniori!PJ21</f>
        <v>0</v>
      </c>
      <c r="PK45" s="97">
        <f>Seniori!PK21</f>
        <v>0</v>
      </c>
      <c r="PL45" s="97">
        <f>Seniori!PL21</f>
        <v>0</v>
      </c>
      <c r="PM45" s="97">
        <f>Seniori!PM21</f>
        <v>0</v>
      </c>
      <c r="PN45" s="97">
        <f>Seniori!PN21</f>
        <v>0</v>
      </c>
      <c r="PO45" s="97">
        <f>Seniori!PO21</f>
        <v>0</v>
      </c>
      <c r="PP45" s="97">
        <f>Seniori!PP21</f>
        <v>0</v>
      </c>
      <c r="PQ45" s="97">
        <f>Seniori!PQ21</f>
        <v>0</v>
      </c>
      <c r="PR45" s="97">
        <f>Seniori!PR21</f>
        <v>0</v>
      </c>
      <c r="PS45" s="97">
        <f>Seniori!PS21</f>
        <v>0</v>
      </c>
      <c r="PT45" s="97">
        <f>Seniori!PT21</f>
        <v>0</v>
      </c>
      <c r="PU45" s="97">
        <f>Seniori!PU21</f>
        <v>0</v>
      </c>
      <c r="PV45" s="97">
        <f>Seniori!PV21</f>
        <v>0</v>
      </c>
      <c r="PW45" s="97">
        <f>Seniori!PW21</f>
        <v>0</v>
      </c>
      <c r="PX45" s="97">
        <f>Seniori!PX21</f>
        <v>0</v>
      </c>
      <c r="PY45" s="97">
        <f>Seniori!PY21</f>
        <v>0</v>
      </c>
      <c r="PZ45" s="97">
        <f>Seniori!PZ21</f>
        <v>0</v>
      </c>
      <c r="QA45" s="97">
        <f>Seniori!QA21</f>
        <v>0</v>
      </c>
      <c r="QB45" s="97">
        <f>Seniori!QB21</f>
        <v>0</v>
      </c>
      <c r="QC45" s="97">
        <f>Seniori!QC21</f>
        <v>0</v>
      </c>
      <c r="QD45" s="97">
        <f>Seniori!QD21</f>
        <v>0</v>
      </c>
      <c r="QE45" s="97">
        <f>Seniori!QE21</f>
        <v>0</v>
      </c>
      <c r="QF45" s="97">
        <f>Seniori!QF21</f>
        <v>0</v>
      </c>
      <c r="QG45" s="97">
        <f>Seniori!QG21</f>
        <v>0</v>
      </c>
      <c r="QH45" s="97">
        <f>Seniori!QH21</f>
        <v>0</v>
      </c>
      <c r="QI45" s="97">
        <f>Seniori!QI21</f>
        <v>0</v>
      </c>
      <c r="QJ45" s="97">
        <f>Seniori!QJ21</f>
        <v>0</v>
      </c>
      <c r="QK45" s="97">
        <f>Seniori!QK21</f>
        <v>0</v>
      </c>
      <c r="QL45" s="97">
        <f>Seniori!QL21</f>
        <v>0</v>
      </c>
      <c r="QM45" s="97">
        <f>Seniori!QM21</f>
        <v>0</v>
      </c>
      <c r="QN45" s="97">
        <f>Seniori!QN21</f>
        <v>0</v>
      </c>
      <c r="QO45" s="97">
        <f>Seniori!QO21</f>
        <v>0</v>
      </c>
      <c r="QP45" s="97">
        <f>Seniori!QP21</f>
        <v>0</v>
      </c>
      <c r="QQ45" s="97">
        <f>Seniori!QQ21</f>
        <v>0</v>
      </c>
      <c r="QR45" s="97">
        <f>Seniori!QR21</f>
        <v>0</v>
      </c>
      <c r="QS45" s="97">
        <f>Seniori!QS21</f>
        <v>0</v>
      </c>
      <c r="QT45" s="97">
        <f>Seniori!QT21</f>
        <v>0</v>
      </c>
      <c r="QU45" s="97">
        <f>Seniori!QU21</f>
        <v>0</v>
      </c>
      <c r="QV45" s="97">
        <f>Seniori!QV21</f>
        <v>0</v>
      </c>
      <c r="QW45" s="97">
        <f>Seniori!QW21</f>
        <v>0</v>
      </c>
      <c r="QX45" s="97">
        <f>Seniori!QX21</f>
        <v>0</v>
      </c>
      <c r="QY45" s="97">
        <f>Seniori!QY21</f>
        <v>0</v>
      </c>
      <c r="QZ45" s="97">
        <f>Seniori!QZ21</f>
        <v>0</v>
      </c>
      <c r="RA45" s="97">
        <f>Seniori!RA21</f>
        <v>0</v>
      </c>
      <c r="RB45" s="97">
        <f>Seniori!RB21</f>
        <v>0</v>
      </c>
      <c r="RC45" s="97">
        <f>Seniori!RC21</f>
        <v>0</v>
      </c>
      <c r="RD45" s="97">
        <f>Seniori!RD21</f>
        <v>0</v>
      </c>
      <c r="RE45" s="97">
        <f>Seniori!RE21</f>
        <v>0</v>
      </c>
      <c r="RF45" s="97">
        <f>Seniori!RF21</f>
        <v>0</v>
      </c>
      <c r="RG45" s="97">
        <f>Seniori!RG21</f>
        <v>0</v>
      </c>
      <c r="RH45" s="97">
        <f>Seniori!RH21</f>
        <v>0</v>
      </c>
      <c r="RI45" s="97">
        <f>Seniori!RI21</f>
        <v>0</v>
      </c>
      <c r="RJ45" s="97">
        <f>Seniori!RJ21</f>
        <v>0</v>
      </c>
      <c r="RK45" s="97">
        <f>Seniori!RK21</f>
        <v>0</v>
      </c>
      <c r="RL45" s="97">
        <f>Seniori!RL21</f>
        <v>0</v>
      </c>
      <c r="RM45" s="97">
        <f>Seniori!RM21</f>
        <v>0</v>
      </c>
      <c r="RN45" s="97">
        <f>Seniori!RN21</f>
        <v>0</v>
      </c>
      <c r="RO45" s="97">
        <f>Seniori!RO21</f>
        <v>0</v>
      </c>
      <c r="RP45" s="97">
        <f>Seniori!RP21</f>
        <v>0</v>
      </c>
      <c r="RQ45" s="97">
        <f>Seniori!RQ21</f>
        <v>0</v>
      </c>
      <c r="RR45" s="97">
        <f>Seniori!RR21</f>
        <v>0</v>
      </c>
      <c r="RS45" s="97">
        <f>Seniori!RS21</f>
        <v>0</v>
      </c>
      <c r="RT45" s="97">
        <f>Seniori!RT21</f>
        <v>0</v>
      </c>
      <c r="RU45" s="97">
        <f>Seniori!RU21</f>
        <v>0</v>
      </c>
      <c r="RV45" s="97">
        <f>Seniori!RV21</f>
        <v>0</v>
      </c>
      <c r="RW45" s="97">
        <f>Seniori!RW21</f>
        <v>0</v>
      </c>
      <c r="RX45" s="97">
        <f>Seniori!RX21</f>
        <v>0</v>
      </c>
      <c r="RY45" s="97">
        <f>Seniori!RY21</f>
        <v>0</v>
      </c>
      <c r="RZ45" s="97">
        <f>Seniori!RZ21</f>
        <v>0</v>
      </c>
      <c r="SA45" s="97">
        <f>Seniori!SA21</f>
        <v>0</v>
      </c>
      <c r="SB45" s="97">
        <f>Seniori!SB21</f>
        <v>0</v>
      </c>
      <c r="SC45" s="97">
        <f>Seniori!SC21</f>
        <v>0</v>
      </c>
      <c r="SD45" s="97">
        <f>Seniori!SD21</f>
        <v>0</v>
      </c>
      <c r="SE45" s="97">
        <f>Seniori!SE21</f>
        <v>0</v>
      </c>
      <c r="SF45" s="97">
        <f>Seniori!SF21</f>
        <v>0</v>
      </c>
      <c r="SG45" s="97">
        <f>Seniori!SG21</f>
        <v>0</v>
      </c>
      <c r="SH45" s="97">
        <f>Seniori!SH21</f>
        <v>0</v>
      </c>
      <c r="SI45" s="97">
        <f>Seniori!SI21</f>
        <v>0</v>
      </c>
      <c r="SJ45" s="97">
        <f>Seniori!SJ21</f>
        <v>0</v>
      </c>
      <c r="SK45" s="97">
        <f>Seniori!SK21</f>
        <v>0</v>
      </c>
      <c r="SL45" s="97">
        <f>Seniori!SL21</f>
        <v>0</v>
      </c>
      <c r="SM45" s="97">
        <f>Seniori!SM21</f>
        <v>0</v>
      </c>
      <c r="SN45" s="97">
        <f>Seniori!SN21</f>
        <v>0</v>
      </c>
      <c r="SO45" s="97">
        <f>Seniori!SO21</f>
        <v>0</v>
      </c>
      <c r="SP45" s="97">
        <f>Seniori!SP21</f>
        <v>0</v>
      </c>
      <c r="SQ45" s="97">
        <f>Seniori!SQ21</f>
        <v>0</v>
      </c>
      <c r="SR45" s="97">
        <f>Seniori!SR21</f>
        <v>0</v>
      </c>
      <c r="SS45" s="97">
        <f>Seniori!SS21</f>
        <v>0</v>
      </c>
      <c r="ST45" s="97">
        <f>Seniori!ST21</f>
        <v>0</v>
      </c>
      <c r="SU45" s="97">
        <f>Seniori!SU21</f>
        <v>0</v>
      </c>
      <c r="SV45" s="97">
        <f>Seniori!SV21</f>
        <v>0</v>
      </c>
      <c r="SW45" s="97">
        <f>Seniori!SW21</f>
        <v>0</v>
      </c>
      <c r="SX45" s="97">
        <f>Seniori!SX21</f>
        <v>0</v>
      </c>
      <c r="SY45" s="97">
        <f>Seniori!SY21</f>
        <v>0</v>
      </c>
      <c r="SZ45" s="97">
        <f>Seniori!SZ21</f>
        <v>0</v>
      </c>
      <c r="TA45" s="97">
        <f>Seniori!TA21</f>
        <v>0</v>
      </c>
      <c r="TB45" s="97">
        <f>Seniori!TB21</f>
        <v>0</v>
      </c>
    </row>
    <row r="46" spans="1:522" s="1" customFormat="1" ht="18" customHeight="1" x14ac:dyDescent="0.2">
      <c r="A46" s="12">
        <v>29</v>
      </c>
      <c r="B46" s="11" t="s">
        <v>562</v>
      </c>
      <c r="C46" s="1">
        <v>8780</v>
      </c>
      <c r="E46" s="4" t="s">
        <v>334</v>
      </c>
      <c r="F46" s="9">
        <v>9965</v>
      </c>
      <c r="G46" s="9" t="s">
        <v>96</v>
      </c>
      <c r="H46" s="4" t="s">
        <v>19</v>
      </c>
      <c r="I46" s="1">
        <f t="shared" si="4"/>
        <v>1</v>
      </c>
      <c r="J46" s="12">
        <f>Tabuľka3[[#This Row],[Stĺpec9]]</f>
        <v>1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>
        <v>1</v>
      </c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" customFormat="1" ht="18" customHeight="1" x14ac:dyDescent="0.2">
      <c r="A47" s="12"/>
      <c r="B47" s="11" t="s">
        <v>522</v>
      </c>
      <c r="C47" s="1">
        <v>13122</v>
      </c>
      <c r="E47" s="4" t="s">
        <v>92</v>
      </c>
      <c r="F47" s="9">
        <v>8872</v>
      </c>
      <c r="G47" s="9" t="s">
        <v>101</v>
      </c>
      <c r="H47" s="4" t="s">
        <v>524</v>
      </c>
      <c r="I47" s="1">
        <f t="shared" si="4"/>
        <v>1</v>
      </c>
      <c r="J47" s="12">
        <f>Tabuľka3[[#This Row],[Stĺpec9]]</f>
        <v>1</v>
      </c>
      <c r="K47" s="97"/>
      <c r="L47" s="97">
        <v>1</v>
      </c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" customFormat="1" ht="18" customHeight="1" x14ac:dyDescent="0.2">
      <c r="A48" s="12"/>
      <c r="B48" s="11" t="s">
        <v>540</v>
      </c>
      <c r="C48" s="1">
        <v>13123</v>
      </c>
      <c r="E48" s="4" t="s">
        <v>92</v>
      </c>
      <c r="F48" s="9">
        <v>8872</v>
      </c>
      <c r="G48" s="9" t="s">
        <v>101</v>
      </c>
      <c r="H48" s="4" t="s">
        <v>524</v>
      </c>
      <c r="I48" s="1">
        <f t="shared" si="4"/>
        <v>1</v>
      </c>
      <c r="J48" s="12">
        <f>Tabuľka3[[#This Row],[Stĺpec9]]</f>
        <v>1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>
        <v>1</v>
      </c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64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4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64"/>
      <c r="OD48" s="64"/>
      <c r="OE48" s="64"/>
      <c r="OF48" s="64"/>
      <c r="OG48" s="64"/>
      <c r="OH48" s="64"/>
      <c r="OI48" s="64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4"/>
      <c r="OV48" s="64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" customFormat="1" ht="18" customHeight="1" x14ac:dyDescent="0.2">
      <c r="A49" s="12"/>
      <c r="B49" s="11" t="s">
        <v>543</v>
      </c>
      <c r="C49" s="1">
        <v>8781</v>
      </c>
      <c r="E49" s="4" t="s">
        <v>459</v>
      </c>
      <c r="F49" s="9">
        <v>10274</v>
      </c>
      <c r="G49" s="9" t="s">
        <v>100</v>
      </c>
      <c r="H49" s="4" t="s">
        <v>59</v>
      </c>
      <c r="I49" s="1">
        <f>SUM(K49:TB49)</f>
        <v>1</v>
      </c>
      <c r="J49" s="12">
        <f>Tabuľka3[[#This Row],[Stĺpec9]]</f>
        <v>1</v>
      </c>
      <c r="K49" s="97">
        <f>'Mladí jazdci'!K21</f>
        <v>0</v>
      </c>
      <c r="L49" s="97">
        <f>'Mladí jazdci'!L21</f>
        <v>0</v>
      </c>
      <c r="M49" s="97">
        <f>'Mladí jazdci'!M21</f>
        <v>0</v>
      </c>
      <c r="N49" s="97">
        <f>'Mladí jazdci'!N21</f>
        <v>0</v>
      </c>
      <c r="O49" s="97">
        <f>'Mladí jazdci'!O21</f>
        <v>0</v>
      </c>
      <c r="P49" s="97">
        <f>'Mladí jazdci'!P21</f>
        <v>0</v>
      </c>
      <c r="Q49" s="97">
        <f>'Mladí jazdci'!Q21</f>
        <v>0</v>
      </c>
      <c r="R49" s="97">
        <f>'Mladí jazdci'!R21</f>
        <v>0</v>
      </c>
      <c r="S49" s="97">
        <f>'Mladí jazdci'!S21</f>
        <v>0</v>
      </c>
      <c r="T49" s="97">
        <f>'Mladí jazdci'!T21</f>
        <v>0</v>
      </c>
      <c r="U49" s="97">
        <f>'Mladí jazdci'!U21</f>
        <v>0</v>
      </c>
      <c r="V49" s="97">
        <f>'Mladí jazdci'!V21</f>
        <v>0</v>
      </c>
      <c r="W49" s="97">
        <f>'Mladí jazdci'!W21</f>
        <v>0</v>
      </c>
      <c r="X49" s="97">
        <f>'Mladí jazdci'!X21</f>
        <v>0</v>
      </c>
      <c r="Y49" s="97">
        <f>'Mladí jazdci'!Y21</f>
        <v>0</v>
      </c>
      <c r="Z49" s="97">
        <f>'Mladí jazdci'!Z21</f>
        <v>0</v>
      </c>
      <c r="AA49" s="97">
        <f>'Mladí jazdci'!AA21</f>
        <v>0</v>
      </c>
      <c r="AB49" s="97">
        <f>'Mladí jazdci'!AB21</f>
        <v>0</v>
      </c>
      <c r="AC49" s="97">
        <f>'Mladí jazdci'!AC21</f>
        <v>0</v>
      </c>
      <c r="AD49" s="97">
        <f>'Mladí jazdci'!AD21</f>
        <v>0</v>
      </c>
      <c r="AE49" s="97">
        <f>'Mladí jazdci'!AE21</f>
        <v>0</v>
      </c>
      <c r="AF49" s="97">
        <f>'Mladí jazdci'!AF21</f>
        <v>0</v>
      </c>
      <c r="AG49" s="97" t="str">
        <f>'Mladí jazdci'!AG21</f>
        <v>o</v>
      </c>
      <c r="AH49" s="97">
        <f>'Mladí jazdci'!AH21</f>
        <v>0</v>
      </c>
      <c r="AI49" s="97">
        <f>'Mladí jazdci'!AI21</f>
        <v>0</v>
      </c>
      <c r="AJ49" s="97">
        <f>'Mladí jazdci'!AJ21</f>
        <v>0</v>
      </c>
      <c r="AK49" s="97">
        <f>'Mladí jazdci'!AK21</f>
        <v>0</v>
      </c>
      <c r="AL49" s="97">
        <f>'Mladí jazdci'!AL21</f>
        <v>0</v>
      </c>
      <c r="AM49" s="97">
        <f>'Mladí jazdci'!AM21</f>
        <v>0</v>
      </c>
      <c r="AN49" s="97">
        <f>'Mladí jazdci'!AN21</f>
        <v>0</v>
      </c>
      <c r="AO49" s="97">
        <f>'Mladí jazdci'!AO21</f>
        <v>0</v>
      </c>
      <c r="AP49" s="97">
        <f>'Mladí jazdci'!AP21</f>
        <v>0</v>
      </c>
      <c r="AQ49" s="97">
        <f>'Mladí jazdci'!AQ21</f>
        <v>0</v>
      </c>
      <c r="AR49" s="97">
        <f>'Mladí jazdci'!AR21</f>
        <v>0</v>
      </c>
      <c r="AS49" s="97">
        <f>'Mladí jazdci'!AS21</f>
        <v>0</v>
      </c>
      <c r="AT49" s="97">
        <f>'Mladí jazdci'!AT21</f>
        <v>0</v>
      </c>
      <c r="AU49" s="97">
        <f>'Mladí jazdci'!AU21</f>
        <v>0</v>
      </c>
      <c r="AV49" s="97">
        <f>'Mladí jazdci'!AV21</f>
        <v>0</v>
      </c>
      <c r="AW49" s="97">
        <f>'Mladí jazdci'!AW21</f>
        <v>0</v>
      </c>
      <c r="AX49" s="97">
        <f>'Mladí jazdci'!AX21</f>
        <v>0</v>
      </c>
      <c r="AY49" s="97">
        <f>'Mladí jazdci'!AY21</f>
        <v>0</v>
      </c>
      <c r="AZ49" s="97">
        <f>'Mladí jazdci'!AZ21</f>
        <v>0</v>
      </c>
      <c r="BA49" s="97">
        <f>'Mladí jazdci'!BA21</f>
        <v>0</v>
      </c>
      <c r="BB49" s="97">
        <f>'Mladí jazdci'!BB21</f>
        <v>0</v>
      </c>
      <c r="BC49" s="97">
        <f>'Mladí jazdci'!BC21</f>
        <v>0</v>
      </c>
      <c r="BD49" s="97">
        <f>'Mladí jazdci'!BD21</f>
        <v>0</v>
      </c>
      <c r="BE49" s="97">
        <f>'Mladí jazdci'!BE21</f>
        <v>0</v>
      </c>
      <c r="BF49" s="97">
        <f>'Mladí jazdci'!BF21</f>
        <v>0</v>
      </c>
      <c r="BG49" s="97">
        <f>'Mladí jazdci'!BG21</f>
        <v>0</v>
      </c>
      <c r="BH49" s="97">
        <f>'Mladí jazdci'!BH21</f>
        <v>1</v>
      </c>
      <c r="BI49" s="97">
        <f>'Mladí jazdci'!BI21</f>
        <v>0</v>
      </c>
      <c r="BJ49" s="97">
        <f>'Mladí jazdci'!BJ21</f>
        <v>0</v>
      </c>
      <c r="BK49" s="97">
        <f>'Mladí jazdci'!BK21</f>
        <v>0</v>
      </c>
      <c r="BL49" s="97">
        <f>'Mladí jazdci'!BL21</f>
        <v>0</v>
      </c>
      <c r="BM49" s="97">
        <f>'Mladí jazdci'!BM21</f>
        <v>0</v>
      </c>
      <c r="BN49" s="97">
        <f>'Mladí jazdci'!BN21</f>
        <v>0</v>
      </c>
      <c r="BO49" s="97">
        <f>'Mladí jazdci'!BO21</f>
        <v>0</v>
      </c>
      <c r="BP49" s="97">
        <f>'Mladí jazdci'!BP21</f>
        <v>0</v>
      </c>
      <c r="BQ49" s="97">
        <f>'Mladí jazdci'!BQ21</f>
        <v>0</v>
      </c>
      <c r="BR49" s="97">
        <f>'Mladí jazdci'!BR21</f>
        <v>0</v>
      </c>
      <c r="BS49" s="97">
        <f>'Mladí jazdci'!BS21</f>
        <v>0</v>
      </c>
      <c r="BT49" s="97">
        <f>'Mladí jazdci'!BT21</f>
        <v>0</v>
      </c>
      <c r="BU49" s="97">
        <f>'Mladí jazdci'!BU21</f>
        <v>0</v>
      </c>
      <c r="BV49" s="97">
        <f>'Mladí jazdci'!BV21</f>
        <v>0</v>
      </c>
      <c r="BW49" s="97">
        <f>'Mladí jazdci'!BW21</f>
        <v>0</v>
      </c>
      <c r="BX49" s="97">
        <f>'Mladí jazdci'!BX21</f>
        <v>0</v>
      </c>
      <c r="BY49" s="97">
        <f>'Mladí jazdci'!BY21</f>
        <v>0</v>
      </c>
      <c r="BZ49" s="97">
        <f>'Mladí jazdci'!BZ21</f>
        <v>0</v>
      </c>
      <c r="CA49" s="97">
        <f>'Mladí jazdci'!CA21</f>
        <v>0</v>
      </c>
      <c r="CB49" s="97">
        <f>'Mladí jazdci'!CB21</f>
        <v>0</v>
      </c>
      <c r="CC49" s="97">
        <f>'Mladí jazdci'!CC21</f>
        <v>0</v>
      </c>
      <c r="CD49" s="97">
        <f>'Mladí jazdci'!CD21</f>
        <v>0</v>
      </c>
      <c r="CE49" s="97">
        <f>'Mladí jazdci'!CE21</f>
        <v>0</v>
      </c>
      <c r="CF49" s="97">
        <f>'Mladí jazdci'!CF21</f>
        <v>0</v>
      </c>
      <c r="CG49" s="97">
        <f>'Mladí jazdci'!CG21</f>
        <v>0</v>
      </c>
      <c r="CH49" s="97">
        <f>'Mladí jazdci'!CH21</f>
        <v>0</v>
      </c>
      <c r="CI49" s="97">
        <f>'Mladí jazdci'!CI21</f>
        <v>0</v>
      </c>
      <c r="CJ49" s="97">
        <f>'Mladí jazdci'!CJ21</f>
        <v>0</v>
      </c>
      <c r="CK49" s="97">
        <f>'Mladí jazdci'!CK21</f>
        <v>0</v>
      </c>
      <c r="CL49" s="97">
        <f>'Mladí jazdci'!CL21</f>
        <v>0</v>
      </c>
      <c r="CM49" s="97">
        <f>'Mladí jazdci'!CM21</f>
        <v>0</v>
      </c>
      <c r="CN49" s="97">
        <f>'Mladí jazdci'!CN21</f>
        <v>0</v>
      </c>
      <c r="CO49" s="97">
        <f>'Mladí jazdci'!CO21</f>
        <v>0</v>
      </c>
      <c r="CP49" s="97">
        <f>'Mladí jazdci'!CP21</f>
        <v>0</v>
      </c>
      <c r="CQ49" s="97">
        <f>'Mladí jazdci'!CQ21</f>
        <v>0</v>
      </c>
      <c r="CR49" s="97">
        <f>'Mladí jazdci'!CR21</f>
        <v>0</v>
      </c>
      <c r="CS49" s="97">
        <f>'Mladí jazdci'!CS21</f>
        <v>0</v>
      </c>
      <c r="CT49" s="97">
        <f>'Mladí jazdci'!CT21</f>
        <v>0</v>
      </c>
      <c r="CU49" s="97">
        <f>'Mladí jazdci'!CU21</f>
        <v>0</v>
      </c>
      <c r="CV49" s="97">
        <f>'Mladí jazdci'!CV21</f>
        <v>0</v>
      </c>
      <c r="CW49" s="97">
        <f>'Mladí jazdci'!CW21</f>
        <v>0</v>
      </c>
      <c r="CX49" s="97">
        <f>'Mladí jazdci'!CX21</f>
        <v>0</v>
      </c>
      <c r="CY49" s="97">
        <f>'Mladí jazdci'!CY21</f>
        <v>0</v>
      </c>
      <c r="CZ49" s="97">
        <f>'Mladí jazdci'!CZ21</f>
        <v>0</v>
      </c>
      <c r="DA49" s="97">
        <f>'Mladí jazdci'!DA21</f>
        <v>0</v>
      </c>
      <c r="DB49" s="97">
        <f>'Mladí jazdci'!DB21</f>
        <v>0</v>
      </c>
      <c r="DC49" s="97">
        <f>'Mladí jazdci'!DC21</f>
        <v>0</v>
      </c>
      <c r="DD49" s="97">
        <f>'Mladí jazdci'!DD21</f>
        <v>0</v>
      </c>
      <c r="DE49" s="97">
        <f>'Mladí jazdci'!DE21</f>
        <v>0</v>
      </c>
      <c r="DF49" s="97">
        <f>'Mladí jazdci'!DF21</f>
        <v>0</v>
      </c>
      <c r="DG49" s="97">
        <f>'Mladí jazdci'!DG21</f>
        <v>0</v>
      </c>
      <c r="DH49" s="97">
        <f>'Mladí jazdci'!DH21</f>
        <v>0</v>
      </c>
      <c r="DI49" s="97">
        <f>'Mladí jazdci'!DI21</f>
        <v>0</v>
      </c>
      <c r="DJ49" s="97">
        <f>'Mladí jazdci'!DJ21</f>
        <v>0</v>
      </c>
      <c r="DK49" s="97">
        <f>'Mladí jazdci'!DK21</f>
        <v>0</v>
      </c>
      <c r="DL49" s="97">
        <f>'Mladí jazdci'!DL21</f>
        <v>0</v>
      </c>
      <c r="DM49" s="97">
        <f>'Mladí jazdci'!DM21</f>
        <v>0</v>
      </c>
      <c r="DN49" s="97">
        <f>'Mladí jazdci'!DN21</f>
        <v>0</v>
      </c>
      <c r="DO49" s="97">
        <f>'Mladí jazdci'!DO21</f>
        <v>0</v>
      </c>
      <c r="DP49" s="97">
        <f>'Mladí jazdci'!DP21</f>
        <v>0</v>
      </c>
      <c r="DQ49" s="97">
        <f>'Mladí jazdci'!DQ21</f>
        <v>0</v>
      </c>
      <c r="DR49" s="97">
        <f>'Mladí jazdci'!DR21</f>
        <v>0</v>
      </c>
      <c r="DS49" s="97">
        <f>'Mladí jazdci'!DS21</f>
        <v>0</v>
      </c>
      <c r="DT49" s="97">
        <f>'Mladí jazdci'!DT21</f>
        <v>0</v>
      </c>
      <c r="DU49" s="97">
        <f>'Mladí jazdci'!DU21</f>
        <v>0</v>
      </c>
      <c r="DV49" s="97">
        <f>'Mladí jazdci'!DV21</f>
        <v>0</v>
      </c>
      <c r="DW49" s="97">
        <f>'Mladí jazdci'!DW21</f>
        <v>0</v>
      </c>
      <c r="DX49" s="97">
        <f>'Mladí jazdci'!DX21</f>
        <v>0</v>
      </c>
      <c r="DY49" s="97">
        <f>'Mladí jazdci'!DY21</f>
        <v>0</v>
      </c>
      <c r="DZ49" s="97">
        <f>'Mladí jazdci'!DZ21</f>
        <v>0</v>
      </c>
      <c r="EA49" s="97">
        <f>'Mladí jazdci'!EA21</f>
        <v>0</v>
      </c>
      <c r="EB49" s="97">
        <f>'Mladí jazdci'!EB21</f>
        <v>0</v>
      </c>
      <c r="EC49" s="97">
        <f>'Mladí jazdci'!EC21</f>
        <v>0</v>
      </c>
      <c r="ED49" s="97">
        <f>'Mladí jazdci'!ED21</f>
        <v>0</v>
      </c>
      <c r="EE49" s="97">
        <f>'Mladí jazdci'!EE21</f>
        <v>0</v>
      </c>
      <c r="EF49" s="97">
        <f>'Mladí jazdci'!EF21</f>
        <v>0</v>
      </c>
      <c r="EG49" s="97">
        <f>'Mladí jazdci'!EG21</f>
        <v>0</v>
      </c>
      <c r="EH49" s="97">
        <f>'Mladí jazdci'!EH21</f>
        <v>0</v>
      </c>
      <c r="EI49" s="97">
        <f>'Mladí jazdci'!EI21</f>
        <v>0</v>
      </c>
      <c r="EJ49" s="97">
        <f>'Mladí jazdci'!EJ21</f>
        <v>0</v>
      </c>
      <c r="EK49" s="97">
        <f>'Mladí jazdci'!EK21</f>
        <v>0</v>
      </c>
      <c r="EL49" s="97">
        <f>'Mladí jazdci'!EL21</f>
        <v>0</v>
      </c>
      <c r="EM49" s="97">
        <f>'Mladí jazdci'!EM21</f>
        <v>0</v>
      </c>
      <c r="EN49" s="97">
        <f>'Mladí jazdci'!EN21</f>
        <v>0</v>
      </c>
      <c r="EO49" s="97">
        <f>'Mladí jazdci'!EO21</f>
        <v>0</v>
      </c>
      <c r="EP49" s="97">
        <f>'Mladí jazdci'!EP21</f>
        <v>0</v>
      </c>
      <c r="EQ49" s="97">
        <f>'Mladí jazdci'!EQ21</f>
        <v>0</v>
      </c>
      <c r="ER49" s="97">
        <f>'Mladí jazdci'!ER21</f>
        <v>0</v>
      </c>
      <c r="ES49" s="97">
        <f>'Mladí jazdci'!ES21</f>
        <v>0</v>
      </c>
      <c r="ET49" s="97">
        <f>'Mladí jazdci'!ET21</f>
        <v>0</v>
      </c>
      <c r="EU49" s="97">
        <f>'Mladí jazdci'!EU21</f>
        <v>0</v>
      </c>
      <c r="EV49" s="97">
        <f>'Mladí jazdci'!EV21</f>
        <v>0</v>
      </c>
      <c r="EW49" s="97">
        <f>'Mladí jazdci'!EW21</f>
        <v>0</v>
      </c>
      <c r="EX49" s="97">
        <f>'Mladí jazdci'!EX21</f>
        <v>0</v>
      </c>
      <c r="EY49" s="97">
        <f>'Mladí jazdci'!EY21</f>
        <v>0</v>
      </c>
      <c r="EZ49" s="97">
        <f>'Mladí jazdci'!EZ21</f>
        <v>0</v>
      </c>
      <c r="FA49" s="97">
        <f>'Mladí jazdci'!FA21</f>
        <v>0</v>
      </c>
      <c r="FB49" s="97">
        <f>'Mladí jazdci'!FB21</f>
        <v>0</v>
      </c>
      <c r="FC49" s="97">
        <f>'Mladí jazdci'!FC21</f>
        <v>0</v>
      </c>
      <c r="FD49" s="97">
        <f>'Mladí jazdci'!FD21</f>
        <v>0</v>
      </c>
      <c r="FE49" s="97">
        <f>'Mladí jazdci'!FE21</f>
        <v>0</v>
      </c>
      <c r="FF49" s="97">
        <f>'Mladí jazdci'!FF21</f>
        <v>0</v>
      </c>
      <c r="FG49" s="97">
        <f>'Mladí jazdci'!FG21</f>
        <v>0</v>
      </c>
      <c r="FH49" s="97">
        <f>'Mladí jazdci'!FH21</f>
        <v>0</v>
      </c>
      <c r="FI49" s="97">
        <f>'Mladí jazdci'!FI21</f>
        <v>0</v>
      </c>
      <c r="FJ49" s="97">
        <f>'Mladí jazdci'!FJ21</f>
        <v>0</v>
      </c>
      <c r="FK49" s="97">
        <f>'Mladí jazdci'!FK21</f>
        <v>0</v>
      </c>
      <c r="FL49" s="97">
        <f>'Mladí jazdci'!FL21</f>
        <v>0</v>
      </c>
      <c r="FM49" s="97">
        <f>'Mladí jazdci'!FM21</f>
        <v>0</v>
      </c>
      <c r="FN49" s="97">
        <f>'Mladí jazdci'!FN21</f>
        <v>0</v>
      </c>
      <c r="FO49" s="97">
        <f>'Mladí jazdci'!FO21</f>
        <v>0</v>
      </c>
      <c r="FP49" s="97">
        <f>'Mladí jazdci'!FP21</f>
        <v>0</v>
      </c>
      <c r="FQ49" s="97">
        <f>'Mladí jazdci'!FQ21</f>
        <v>0</v>
      </c>
      <c r="FR49" s="97">
        <f>'Mladí jazdci'!FR21</f>
        <v>0</v>
      </c>
      <c r="FS49" s="97">
        <f>'Mladí jazdci'!FS21</f>
        <v>0</v>
      </c>
      <c r="FT49" s="97">
        <f>'Mladí jazdci'!FT21</f>
        <v>0</v>
      </c>
      <c r="FU49" s="97">
        <f>'Mladí jazdci'!FU21</f>
        <v>0</v>
      </c>
      <c r="FV49" s="97">
        <f>'Mladí jazdci'!FV21</f>
        <v>0</v>
      </c>
      <c r="FW49" s="97">
        <f>'Mladí jazdci'!FW21</f>
        <v>0</v>
      </c>
      <c r="FX49" s="97">
        <f>'Mladí jazdci'!FX21</f>
        <v>0</v>
      </c>
      <c r="FY49" s="97">
        <f>'Mladí jazdci'!FY21</f>
        <v>0</v>
      </c>
      <c r="FZ49" s="97">
        <f>'Mladí jazdci'!FZ21</f>
        <v>0</v>
      </c>
      <c r="GA49" s="97">
        <f>'Mladí jazdci'!GA21</f>
        <v>0</v>
      </c>
      <c r="GB49" s="97">
        <f>'Mladí jazdci'!GB21</f>
        <v>0</v>
      </c>
      <c r="GC49" s="97">
        <f>'Mladí jazdci'!GC21</f>
        <v>0</v>
      </c>
      <c r="GD49" s="97">
        <f>'Mladí jazdci'!GD21</f>
        <v>0</v>
      </c>
      <c r="GE49" s="97">
        <f>'Mladí jazdci'!GE21</f>
        <v>0</v>
      </c>
      <c r="GF49" s="97">
        <f>'Mladí jazdci'!GF21</f>
        <v>0</v>
      </c>
      <c r="GG49" s="97">
        <f>'Mladí jazdci'!GG21</f>
        <v>0</v>
      </c>
      <c r="GH49" s="97">
        <f>'Mladí jazdci'!GH21</f>
        <v>0</v>
      </c>
      <c r="GI49" s="97">
        <f>'Mladí jazdci'!GI21</f>
        <v>0</v>
      </c>
      <c r="GJ49" s="97">
        <f>'Mladí jazdci'!GJ21</f>
        <v>0</v>
      </c>
      <c r="GK49" s="97">
        <f>'Mladí jazdci'!GK21</f>
        <v>0</v>
      </c>
      <c r="GL49" s="97">
        <f>'Mladí jazdci'!GL21</f>
        <v>0</v>
      </c>
      <c r="GM49" s="97">
        <f>'Mladí jazdci'!GM21</f>
        <v>0</v>
      </c>
      <c r="GN49" s="97">
        <f>'Mladí jazdci'!GN21</f>
        <v>0</v>
      </c>
      <c r="GO49" s="97">
        <f>'Mladí jazdci'!GO21</f>
        <v>0</v>
      </c>
      <c r="GP49" s="97">
        <f>'Mladí jazdci'!GP21</f>
        <v>0</v>
      </c>
      <c r="GQ49" s="97">
        <f>'Mladí jazdci'!GQ21</f>
        <v>0</v>
      </c>
      <c r="GR49" s="97">
        <f>'Mladí jazdci'!GR21</f>
        <v>0</v>
      </c>
      <c r="GS49" s="97">
        <f>'Mladí jazdci'!GS21</f>
        <v>0</v>
      </c>
      <c r="GT49" s="97">
        <f>'Mladí jazdci'!GT21</f>
        <v>0</v>
      </c>
      <c r="GU49" s="97">
        <f>'Mladí jazdci'!GU21</f>
        <v>0</v>
      </c>
      <c r="GV49" s="97">
        <f>'Mladí jazdci'!GV21</f>
        <v>0</v>
      </c>
      <c r="GW49" s="97">
        <f>'Mladí jazdci'!GW21</f>
        <v>0</v>
      </c>
      <c r="GX49" s="97">
        <f>'Mladí jazdci'!GX21</f>
        <v>0</v>
      </c>
      <c r="GY49" s="97">
        <f>'Mladí jazdci'!GY21</f>
        <v>0</v>
      </c>
      <c r="GZ49" s="97">
        <f>'Mladí jazdci'!GZ21</f>
        <v>0</v>
      </c>
      <c r="HA49" s="97">
        <f>'Mladí jazdci'!HA21</f>
        <v>0</v>
      </c>
      <c r="HB49" s="97">
        <f>'Mladí jazdci'!HB21</f>
        <v>0</v>
      </c>
      <c r="HC49" s="97">
        <f>'Mladí jazdci'!HC21</f>
        <v>0</v>
      </c>
      <c r="HD49" s="97">
        <f>'Mladí jazdci'!HD21</f>
        <v>0</v>
      </c>
      <c r="HE49" s="97">
        <f>'Mladí jazdci'!HE21</f>
        <v>0</v>
      </c>
      <c r="HF49" s="97">
        <f>'Mladí jazdci'!HF21</f>
        <v>0</v>
      </c>
      <c r="HG49" s="97">
        <f>'Mladí jazdci'!HG21</f>
        <v>0</v>
      </c>
      <c r="HH49" s="97">
        <f>'Mladí jazdci'!HH21</f>
        <v>0</v>
      </c>
      <c r="HI49" s="97">
        <f>'Mladí jazdci'!HI21</f>
        <v>0</v>
      </c>
      <c r="HJ49" s="97">
        <f>'Mladí jazdci'!HJ21</f>
        <v>0</v>
      </c>
      <c r="HK49" s="97">
        <f>'Mladí jazdci'!HK21</f>
        <v>0</v>
      </c>
      <c r="HL49" s="97">
        <f>'Mladí jazdci'!HL21</f>
        <v>0</v>
      </c>
      <c r="HM49" s="97">
        <f>'Mladí jazdci'!HM21</f>
        <v>0</v>
      </c>
      <c r="HN49" s="97">
        <f>'Mladí jazdci'!HN21</f>
        <v>0</v>
      </c>
      <c r="HO49" s="97">
        <f>'Mladí jazdci'!HO21</f>
        <v>0</v>
      </c>
      <c r="HP49" s="97">
        <f>'Mladí jazdci'!HP21</f>
        <v>0</v>
      </c>
      <c r="HQ49" s="97">
        <f>'Mladí jazdci'!HQ21</f>
        <v>0</v>
      </c>
      <c r="HR49" s="97">
        <f>'Mladí jazdci'!HR21</f>
        <v>0</v>
      </c>
      <c r="HS49" s="97">
        <f>'Mladí jazdci'!HS21</f>
        <v>0</v>
      </c>
      <c r="HT49" s="97">
        <f>'Mladí jazdci'!HT21</f>
        <v>0</v>
      </c>
      <c r="HU49" s="97">
        <f>'Mladí jazdci'!HU21</f>
        <v>0</v>
      </c>
      <c r="HV49" s="97">
        <f>'Mladí jazdci'!HV21</f>
        <v>0</v>
      </c>
      <c r="HW49" s="97">
        <f>'Mladí jazdci'!HW21</f>
        <v>0</v>
      </c>
      <c r="HX49" s="97">
        <f>'Mladí jazdci'!HX21</f>
        <v>0</v>
      </c>
      <c r="HY49" s="97">
        <f>'Mladí jazdci'!HY21</f>
        <v>0</v>
      </c>
      <c r="HZ49" s="97">
        <f>'Mladí jazdci'!HZ21</f>
        <v>0</v>
      </c>
      <c r="IA49" s="97">
        <f>'Mladí jazdci'!IA21</f>
        <v>0</v>
      </c>
      <c r="IB49" s="97">
        <f>'Mladí jazdci'!IB21</f>
        <v>0</v>
      </c>
      <c r="IC49" s="97">
        <f>'Mladí jazdci'!IC21</f>
        <v>0</v>
      </c>
      <c r="ID49" s="97">
        <f>'Mladí jazdci'!ID21</f>
        <v>0</v>
      </c>
      <c r="IE49" s="97">
        <f>'Mladí jazdci'!IE21</f>
        <v>0</v>
      </c>
      <c r="IF49" s="97">
        <f>'Mladí jazdci'!IF21</f>
        <v>0</v>
      </c>
      <c r="IG49" s="97">
        <f>'Mladí jazdci'!IG21</f>
        <v>0</v>
      </c>
      <c r="IH49" s="97">
        <f>'Mladí jazdci'!IH21</f>
        <v>0</v>
      </c>
      <c r="II49" s="97">
        <f>'Mladí jazdci'!II21</f>
        <v>0</v>
      </c>
      <c r="IJ49" s="97">
        <f>'Mladí jazdci'!IJ21</f>
        <v>0</v>
      </c>
      <c r="IK49" s="97">
        <f>'Mladí jazdci'!IK21</f>
        <v>0</v>
      </c>
      <c r="IL49" s="97">
        <f>'Mladí jazdci'!IL21</f>
        <v>0</v>
      </c>
      <c r="IM49" s="97">
        <f>'Mladí jazdci'!IM21</f>
        <v>0</v>
      </c>
      <c r="IN49" s="97">
        <f>'Mladí jazdci'!IN21</f>
        <v>0</v>
      </c>
      <c r="IO49" s="97">
        <f>'Mladí jazdci'!IO21</f>
        <v>0</v>
      </c>
      <c r="IP49" s="97">
        <f>'Mladí jazdci'!IP21</f>
        <v>0</v>
      </c>
      <c r="IQ49" s="97">
        <f>'Mladí jazdci'!IQ21</f>
        <v>0</v>
      </c>
      <c r="IR49" s="97">
        <f>'Mladí jazdci'!IR21</f>
        <v>0</v>
      </c>
      <c r="IS49" s="97">
        <f>'Mladí jazdci'!IS21</f>
        <v>0</v>
      </c>
      <c r="IT49" s="97">
        <f>'Mladí jazdci'!IT21</f>
        <v>0</v>
      </c>
      <c r="IU49" s="97">
        <f>'Mladí jazdci'!IU21</f>
        <v>0</v>
      </c>
      <c r="IV49" s="97">
        <f>'Mladí jazdci'!IV21</f>
        <v>0</v>
      </c>
      <c r="IW49" s="97">
        <f>'Mladí jazdci'!IW21</f>
        <v>0</v>
      </c>
      <c r="IX49" s="97">
        <f>'Mladí jazdci'!IX21</f>
        <v>0</v>
      </c>
      <c r="IY49" s="97">
        <f>'Mladí jazdci'!IY21</f>
        <v>0</v>
      </c>
      <c r="IZ49" s="97">
        <f>'Mladí jazdci'!IZ21</f>
        <v>0</v>
      </c>
      <c r="JA49" s="97">
        <f>'Mladí jazdci'!JA21</f>
        <v>0</v>
      </c>
      <c r="JB49" s="97">
        <f>'Mladí jazdci'!JB21</f>
        <v>0</v>
      </c>
      <c r="JC49" s="97">
        <f>'Mladí jazdci'!JC21</f>
        <v>0</v>
      </c>
      <c r="JD49" s="97">
        <f>'Mladí jazdci'!JD21</f>
        <v>0</v>
      </c>
      <c r="JE49" s="97">
        <f>'Mladí jazdci'!JE21</f>
        <v>0</v>
      </c>
      <c r="JF49" s="97">
        <f>'Mladí jazdci'!JF21</f>
        <v>0</v>
      </c>
      <c r="JG49" s="97">
        <f>'Mladí jazdci'!JG21</f>
        <v>0</v>
      </c>
      <c r="JH49" s="97">
        <f>'Mladí jazdci'!JH21</f>
        <v>0</v>
      </c>
      <c r="JI49" s="97">
        <f>'Mladí jazdci'!JI21</f>
        <v>0</v>
      </c>
      <c r="JJ49" s="97">
        <f>'Mladí jazdci'!JJ21</f>
        <v>0</v>
      </c>
      <c r="JK49" s="97">
        <f>'Mladí jazdci'!JK21</f>
        <v>0</v>
      </c>
      <c r="JL49" s="97">
        <f>'Mladí jazdci'!JL21</f>
        <v>0</v>
      </c>
      <c r="JM49" s="97">
        <f>'Mladí jazdci'!JM21</f>
        <v>0</v>
      </c>
      <c r="JN49" s="97">
        <f>'Mladí jazdci'!JN21</f>
        <v>0</v>
      </c>
      <c r="JO49" s="97">
        <f>'Mladí jazdci'!JO21</f>
        <v>0</v>
      </c>
      <c r="JP49" s="97">
        <f>'Mladí jazdci'!JP21</f>
        <v>0</v>
      </c>
      <c r="JQ49" s="97">
        <f>'Mladí jazdci'!JQ21</f>
        <v>0</v>
      </c>
      <c r="JR49" s="97">
        <f>'Mladí jazdci'!JR21</f>
        <v>0</v>
      </c>
      <c r="JS49" s="97">
        <f>'Mladí jazdci'!JS21</f>
        <v>0</v>
      </c>
      <c r="JT49" s="97">
        <f>'Mladí jazdci'!JT21</f>
        <v>0</v>
      </c>
      <c r="JU49" s="97">
        <f>'Mladí jazdci'!JU21</f>
        <v>0</v>
      </c>
      <c r="JV49" s="97">
        <f>'Mladí jazdci'!JV21</f>
        <v>0</v>
      </c>
      <c r="JW49" s="97">
        <f>'Mladí jazdci'!JW21</f>
        <v>0</v>
      </c>
      <c r="JX49" s="97">
        <f>'Mladí jazdci'!JX21</f>
        <v>0</v>
      </c>
      <c r="JY49" s="97">
        <f>'Mladí jazdci'!JY21</f>
        <v>0</v>
      </c>
      <c r="JZ49" s="97">
        <f>'Mladí jazdci'!JZ21</f>
        <v>0</v>
      </c>
      <c r="KA49" s="97">
        <f>'Mladí jazdci'!KA21</f>
        <v>0</v>
      </c>
      <c r="KB49" s="97">
        <f>'Mladí jazdci'!KB21</f>
        <v>0</v>
      </c>
      <c r="KC49" s="97">
        <f>'Mladí jazdci'!KC21</f>
        <v>0</v>
      </c>
      <c r="KD49" s="97">
        <f>'Mladí jazdci'!KD21</f>
        <v>0</v>
      </c>
      <c r="KE49" s="97">
        <f>'Mladí jazdci'!KE21</f>
        <v>0</v>
      </c>
      <c r="KF49" s="97">
        <f>'Mladí jazdci'!KF21</f>
        <v>0</v>
      </c>
      <c r="KG49" s="97">
        <f>'Mladí jazdci'!KG21</f>
        <v>0</v>
      </c>
      <c r="KH49" s="97">
        <f>'Mladí jazdci'!KH21</f>
        <v>0</v>
      </c>
      <c r="KI49" s="97">
        <f>'Mladí jazdci'!KI21</f>
        <v>0</v>
      </c>
      <c r="KJ49" s="97">
        <f>'Mladí jazdci'!KJ21</f>
        <v>0</v>
      </c>
      <c r="KK49" s="97">
        <f>'Mladí jazdci'!KK21</f>
        <v>0</v>
      </c>
      <c r="KL49" s="97">
        <f>'Mladí jazdci'!KL21</f>
        <v>0</v>
      </c>
      <c r="KM49" s="97">
        <f>'Mladí jazdci'!KM21</f>
        <v>0</v>
      </c>
      <c r="KN49" s="97">
        <f>'Mladí jazdci'!KN21</f>
        <v>0</v>
      </c>
      <c r="KO49" s="97">
        <f>'Mladí jazdci'!KO21</f>
        <v>0</v>
      </c>
      <c r="KP49" s="97">
        <f>'Mladí jazdci'!KP21</f>
        <v>0</v>
      </c>
      <c r="KQ49" s="97">
        <f>'Mladí jazdci'!KQ21</f>
        <v>0</v>
      </c>
      <c r="KR49" s="97">
        <f>'Mladí jazdci'!KR21</f>
        <v>0</v>
      </c>
      <c r="KS49" s="97">
        <f>'Mladí jazdci'!KS21</f>
        <v>0</v>
      </c>
      <c r="KT49" s="97">
        <f>'Mladí jazdci'!KT21</f>
        <v>0</v>
      </c>
      <c r="KU49" s="97">
        <f>'Mladí jazdci'!KU21</f>
        <v>0</v>
      </c>
      <c r="KV49" s="97">
        <f>'Mladí jazdci'!KV21</f>
        <v>0</v>
      </c>
      <c r="KW49" s="97">
        <f>'Mladí jazdci'!KW21</f>
        <v>0</v>
      </c>
      <c r="KX49" s="97">
        <f>'Mladí jazdci'!KX21</f>
        <v>0</v>
      </c>
      <c r="KY49" s="97">
        <f>'Mladí jazdci'!KY21</f>
        <v>0</v>
      </c>
      <c r="KZ49" s="97">
        <f>'Mladí jazdci'!KZ21</f>
        <v>0</v>
      </c>
      <c r="LA49" s="97">
        <f>'Mladí jazdci'!LA21</f>
        <v>0</v>
      </c>
      <c r="LB49" s="97">
        <f>'Mladí jazdci'!LB21</f>
        <v>0</v>
      </c>
      <c r="LC49" s="97">
        <f>'Mladí jazdci'!LC21</f>
        <v>0</v>
      </c>
      <c r="LD49" s="97">
        <f>'Mladí jazdci'!LD21</f>
        <v>0</v>
      </c>
      <c r="LE49" s="97">
        <f>'Mladí jazdci'!LE21</f>
        <v>0</v>
      </c>
      <c r="LF49" s="97">
        <f>'Mladí jazdci'!LF21</f>
        <v>0</v>
      </c>
      <c r="LG49" s="97">
        <f>'Mladí jazdci'!LG21</f>
        <v>0</v>
      </c>
      <c r="LH49" s="97">
        <f>'Mladí jazdci'!LH21</f>
        <v>0</v>
      </c>
      <c r="LI49" s="97">
        <f>'Mladí jazdci'!LI21</f>
        <v>0</v>
      </c>
      <c r="LJ49" s="97">
        <f>'Mladí jazdci'!LJ21</f>
        <v>0</v>
      </c>
      <c r="LK49" s="97">
        <f>'Mladí jazdci'!LK21</f>
        <v>0</v>
      </c>
      <c r="LL49" s="97">
        <f>'Mladí jazdci'!LL21</f>
        <v>0</v>
      </c>
      <c r="LM49" s="97">
        <f>'Mladí jazdci'!LM21</f>
        <v>0</v>
      </c>
      <c r="LN49" s="97">
        <f>'Mladí jazdci'!LN21</f>
        <v>0</v>
      </c>
      <c r="LO49" s="97">
        <f>'Mladí jazdci'!LO21</f>
        <v>0</v>
      </c>
      <c r="LP49" s="97">
        <f>'Mladí jazdci'!LP21</f>
        <v>0</v>
      </c>
      <c r="LQ49" s="97">
        <f>'Mladí jazdci'!LQ21</f>
        <v>0</v>
      </c>
      <c r="LR49" s="97">
        <f>'Mladí jazdci'!LR21</f>
        <v>0</v>
      </c>
      <c r="LS49" s="97">
        <f>'Mladí jazdci'!LS21</f>
        <v>0</v>
      </c>
      <c r="LT49" s="97">
        <f>'Mladí jazdci'!LT21</f>
        <v>0</v>
      </c>
      <c r="LU49" s="97">
        <f>'Mladí jazdci'!LU21</f>
        <v>0</v>
      </c>
      <c r="LV49" s="97">
        <f>'Mladí jazdci'!LV21</f>
        <v>0</v>
      </c>
      <c r="LW49" s="97">
        <f>'Mladí jazdci'!LW21</f>
        <v>0</v>
      </c>
      <c r="LX49" s="97">
        <f>'Mladí jazdci'!LX21</f>
        <v>0</v>
      </c>
      <c r="LY49" s="97">
        <f>'Mladí jazdci'!LY21</f>
        <v>0</v>
      </c>
      <c r="LZ49" s="97">
        <f>'Mladí jazdci'!LZ21</f>
        <v>0</v>
      </c>
      <c r="MA49" s="97">
        <f>'Mladí jazdci'!MA21</f>
        <v>0</v>
      </c>
      <c r="MB49" s="97">
        <f>'Mladí jazdci'!MB21</f>
        <v>0</v>
      </c>
      <c r="MC49" s="97">
        <f>'Mladí jazdci'!MC21</f>
        <v>0</v>
      </c>
      <c r="MD49" s="97">
        <f>'Mladí jazdci'!MD21</f>
        <v>0</v>
      </c>
      <c r="ME49" s="97">
        <f>'Mladí jazdci'!ME21</f>
        <v>0</v>
      </c>
      <c r="MF49" s="97">
        <f>'Mladí jazdci'!MF21</f>
        <v>0</v>
      </c>
      <c r="MG49" s="97">
        <f>'Mladí jazdci'!MG21</f>
        <v>0</v>
      </c>
      <c r="MH49" s="97">
        <f>'Mladí jazdci'!MH21</f>
        <v>0</v>
      </c>
      <c r="MI49" s="97">
        <f>'Mladí jazdci'!MI21</f>
        <v>0</v>
      </c>
      <c r="MJ49" s="97">
        <f>'Mladí jazdci'!MJ21</f>
        <v>0</v>
      </c>
      <c r="MK49" s="97">
        <f>'Mladí jazdci'!MK21</f>
        <v>0</v>
      </c>
      <c r="ML49" s="97">
        <f>'Mladí jazdci'!ML21</f>
        <v>0</v>
      </c>
      <c r="MM49" s="97">
        <f>'Mladí jazdci'!MM21</f>
        <v>0</v>
      </c>
      <c r="MN49" s="97">
        <f>'Mladí jazdci'!MN21</f>
        <v>0</v>
      </c>
      <c r="MO49" s="97">
        <f>'Mladí jazdci'!MO21</f>
        <v>0</v>
      </c>
      <c r="MP49" s="97">
        <f>'Mladí jazdci'!MP21</f>
        <v>0</v>
      </c>
      <c r="MQ49" s="97">
        <f>'Mladí jazdci'!MQ21</f>
        <v>0</v>
      </c>
      <c r="MR49" s="97">
        <f>'Mladí jazdci'!MR21</f>
        <v>0</v>
      </c>
      <c r="MS49" s="97">
        <f>'Mladí jazdci'!MS21</f>
        <v>0</v>
      </c>
      <c r="MT49" s="97">
        <f>'Mladí jazdci'!MT21</f>
        <v>0</v>
      </c>
      <c r="MU49" s="97">
        <f>'Mladí jazdci'!MU21</f>
        <v>0</v>
      </c>
      <c r="MV49" s="97">
        <f>'Mladí jazdci'!MV21</f>
        <v>0</v>
      </c>
      <c r="MW49" s="97">
        <f>'Mladí jazdci'!MW21</f>
        <v>0</v>
      </c>
      <c r="MX49" s="97">
        <f>'Mladí jazdci'!MX21</f>
        <v>0</v>
      </c>
      <c r="MY49" s="97">
        <f>'Mladí jazdci'!MY21</f>
        <v>0</v>
      </c>
      <c r="MZ49" s="97">
        <f>'Mladí jazdci'!MZ21</f>
        <v>0</v>
      </c>
      <c r="NA49" s="97">
        <f>'Mladí jazdci'!NA21</f>
        <v>0</v>
      </c>
      <c r="NB49" s="97">
        <f>'Mladí jazdci'!NB21</f>
        <v>0</v>
      </c>
      <c r="NC49" s="97">
        <f>'Mladí jazdci'!NC21</f>
        <v>0</v>
      </c>
      <c r="ND49" s="97">
        <f>'Mladí jazdci'!ND21</f>
        <v>0</v>
      </c>
      <c r="NE49" s="97">
        <f>'Mladí jazdci'!NE21</f>
        <v>0</v>
      </c>
      <c r="NF49" s="97">
        <f>'Mladí jazdci'!NF21</f>
        <v>0</v>
      </c>
      <c r="NG49" s="97">
        <f>'Mladí jazdci'!NG21</f>
        <v>0</v>
      </c>
      <c r="NH49" s="97">
        <f>'Mladí jazdci'!NH21</f>
        <v>0</v>
      </c>
      <c r="NI49" s="97">
        <f>'Mladí jazdci'!NI21</f>
        <v>0</v>
      </c>
      <c r="NJ49" s="97">
        <f>'Mladí jazdci'!NJ21</f>
        <v>0</v>
      </c>
      <c r="NK49" s="97">
        <f>'Mladí jazdci'!NK21</f>
        <v>0</v>
      </c>
      <c r="NL49" s="97">
        <f>'Mladí jazdci'!NL21</f>
        <v>0</v>
      </c>
      <c r="NM49" s="97">
        <f>'Mladí jazdci'!NM21</f>
        <v>0</v>
      </c>
      <c r="NN49" s="97">
        <f>'Mladí jazdci'!NN21</f>
        <v>0</v>
      </c>
      <c r="NO49" s="97">
        <f>'Mladí jazdci'!NO21</f>
        <v>0</v>
      </c>
      <c r="NP49" s="97">
        <f>'Mladí jazdci'!NP21</f>
        <v>0</v>
      </c>
      <c r="NQ49" s="97">
        <f>'Mladí jazdci'!NQ21</f>
        <v>0</v>
      </c>
      <c r="NR49" s="97">
        <f>'Mladí jazdci'!NR21</f>
        <v>0</v>
      </c>
      <c r="NS49" s="97">
        <f>'Mladí jazdci'!NS21</f>
        <v>0</v>
      </c>
      <c r="NT49" s="97">
        <f>'Mladí jazdci'!NT21</f>
        <v>0</v>
      </c>
      <c r="NU49" s="97">
        <f>'Mladí jazdci'!NU21</f>
        <v>0</v>
      </c>
      <c r="NV49" s="97">
        <f>'Mladí jazdci'!NV21</f>
        <v>0</v>
      </c>
      <c r="NW49" s="97">
        <f>'Mladí jazdci'!NW21</f>
        <v>0</v>
      </c>
      <c r="NX49" s="97">
        <f>'Mladí jazdci'!NX21</f>
        <v>0</v>
      </c>
      <c r="NY49" s="97">
        <f>'Mladí jazdci'!NY21</f>
        <v>0</v>
      </c>
      <c r="NZ49" s="97">
        <f>'Mladí jazdci'!NZ21</f>
        <v>0</v>
      </c>
      <c r="OA49" s="97">
        <f>'Mladí jazdci'!OA21</f>
        <v>0</v>
      </c>
      <c r="OB49" s="97">
        <f>'Mladí jazdci'!OB21</f>
        <v>0</v>
      </c>
      <c r="OC49" s="97">
        <f>'Mladí jazdci'!OC21</f>
        <v>0</v>
      </c>
      <c r="OD49" s="97">
        <f>'Mladí jazdci'!OD21</f>
        <v>0</v>
      </c>
      <c r="OE49" s="97">
        <f>'Mladí jazdci'!OE21</f>
        <v>0</v>
      </c>
      <c r="OF49" s="97">
        <f>'Mladí jazdci'!OF21</f>
        <v>0</v>
      </c>
      <c r="OG49" s="97">
        <f>'Mladí jazdci'!OG21</f>
        <v>0</v>
      </c>
      <c r="OH49" s="97">
        <f>'Mladí jazdci'!OH21</f>
        <v>0</v>
      </c>
      <c r="OI49" s="97">
        <f>'Mladí jazdci'!OI21</f>
        <v>0</v>
      </c>
      <c r="OJ49" s="97">
        <f>'Mladí jazdci'!OJ21</f>
        <v>0</v>
      </c>
      <c r="OK49" s="97">
        <f>'Mladí jazdci'!OK21</f>
        <v>0</v>
      </c>
      <c r="OL49" s="97">
        <f>'Mladí jazdci'!OL21</f>
        <v>0</v>
      </c>
      <c r="OM49" s="97">
        <f>'Mladí jazdci'!OM21</f>
        <v>0</v>
      </c>
      <c r="ON49" s="97">
        <f>'Mladí jazdci'!ON21</f>
        <v>0</v>
      </c>
      <c r="OO49" s="97">
        <f>'Mladí jazdci'!OO21</f>
        <v>0</v>
      </c>
      <c r="OP49" s="97">
        <f>'Mladí jazdci'!OP21</f>
        <v>0</v>
      </c>
      <c r="OQ49" s="97">
        <f>'Mladí jazdci'!OQ21</f>
        <v>0</v>
      </c>
      <c r="OR49" s="97">
        <f>'Mladí jazdci'!OR21</f>
        <v>0</v>
      </c>
      <c r="OS49" s="97">
        <f>'Mladí jazdci'!OS21</f>
        <v>0</v>
      </c>
      <c r="OT49" s="97">
        <f>'Mladí jazdci'!OT21</f>
        <v>0</v>
      </c>
      <c r="OU49" s="97">
        <f>'Mladí jazdci'!OU21</f>
        <v>0</v>
      </c>
      <c r="OV49" s="97">
        <f>'Mladí jazdci'!OV21</f>
        <v>0</v>
      </c>
      <c r="OW49" s="97">
        <f>'Mladí jazdci'!OW21</f>
        <v>0</v>
      </c>
      <c r="OX49" s="97">
        <f>'Mladí jazdci'!OX21</f>
        <v>0</v>
      </c>
      <c r="OY49" s="97">
        <f>'Mladí jazdci'!OY21</f>
        <v>0</v>
      </c>
      <c r="OZ49" s="97">
        <f>'Mladí jazdci'!OZ21</f>
        <v>0</v>
      </c>
      <c r="PA49" s="97">
        <f>'Mladí jazdci'!PA21</f>
        <v>0</v>
      </c>
      <c r="PB49" s="97">
        <f>'Mladí jazdci'!PB21</f>
        <v>0</v>
      </c>
      <c r="PC49" s="97">
        <f>'Mladí jazdci'!PC21</f>
        <v>0</v>
      </c>
      <c r="PD49" s="97">
        <f>'Mladí jazdci'!PD21</f>
        <v>0</v>
      </c>
      <c r="PE49" s="97">
        <f>'Mladí jazdci'!PE21</f>
        <v>0</v>
      </c>
      <c r="PF49" s="97">
        <f>'Mladí jazdci'!PF21</f>
        <v>0</v>
      </c>
      <c r="PG49" s="97">
        <f>'Mladí jazdci'!PG21</f>
        <v>0</v>
      </c>
      <c r="PH49" s="97">
        <f>'Mladí jazdci'!PH21</f>
        <v>0</v>
      </c>
      <c r="PI49" s="97">
        <f>'Mladí jazdci'!PI21</f>
        <v>0</v>
      </c>
      <c r="PJ49" s="97">
        <f>'Mladí jazdci'!PJ21</f>
        <v>0</v>
      </c>
      <c r="PK49" s="97">
        <f>'Mladí jazdci'!PK21</f>
        <v>0</v>
      </c>
      <c r="PL49" s="97">
        <f>'Mladí jazdci'!PL21</f>
        <v>0</v>
      </c>
      <c r="PM49" s="97">
        <f>'Mladí jazdci'!PM21</f>
        <v>0</v>
      </c>
      <c r="PN49" s="97">
        <f>'Mladí jazdci'!PN21</f>
        <v>0</v>
      </c>
      <c r="PO49" s="97">
        <f>'Mladí jazdci'!PO21</f>
        <v>0</v>
      </c>
      <c r="PP49" s="97">
        <f>'Mladí jazdci'!PP21</f>
        <v>0</v>
      </c>
      <c r="PQ49" s="97">
        <f>'Mladí jazdci'!PQ21</f>
        <v>0</v>
      </c>
      <c r="PR49" s="97">
        <f>'Mladí jazdci'!PR21</f>
        <v>0</v>
      </c>
      <c r="PS49" s="97">
        <f>'Mladí jazdci'!PS21</f>
        <v>0</v>
      </c>
      <c r="PT49" s="97">
        <f>'Mladí jazdci'!PT21</f>
        <v>0</v>
      </c>
      <c r="PU49" s="97">
        <f>'Mladí jazdci'!PU21</f>
        <v>0</v>
      </c>
      <c r="PV49" s="97">
        <f>'Mladí jazdci'!PV21</f>
        <v>0</v>
      </c>
      <c r="PW49" s="97">
        <f>'Mladí jazdci'!PW21</f>
        <v>0</v>
      </c>
      <c r="PX49" s="97">
        <f>'Mladí jazdci'!PX21</f>
        <v>0</v>
      </c>
      <c r="PY49" s="97">
        <f>'Mladí jazdci'!PY21</f>
        <v>0</v>
      </c>
      <c r="PZ49" s="97">
        <f>'Mladí jazdci'!PZ21</f>
        <v>0</v>
      </c>
      <c r="QA49" s="97">
        <f>'Mladí jazdci'!QA21</f>
        <v>0</v>
      </c>
      <c r="QB49" s="97">
        <f>'Mladí jazdci'!QB21</f>
        <v>0</v>
      </c>
      <c r="QC49" s="97">
        <f>'Mladí jazdci'!QC21</f>
        <v>0</v>
      </c>
      <c r="QD49" s="97">
        <f>'Mladí jazdci'!QD21</f>
        <v>0</v>
      </c>
      <c r="QE49" s="97">
        <f>'Mladí jazdci'!QE21</f>
        <v>0</v>
      </c>
      <c r="QF49" s="97">
        <f>'Mladí jazdci'!QF21</f>
        <v>0</v>
      </c>
      <c r="QG49" s="97">
        <f>'Mladí jazdci'!QG21</f>
        <v>0</v>
      </c>
      <c r="QH49" s="97">
        <f>'Mladí jazdci'!QH21</f>
        <v>0</v>
      </c>
      <c r="QI49" s="97">
        <f>'Mladí jazdci'!QI21</f>
        <v>0</v>
      </c>
      <c r="QJ49" s="97">
        <f>'Mladí jazdci'!QJ21</f>
        <v>0</v>
      </c>
      <c r="QK49" s="97">
        <f>'Mladí jazdci'!QK21</f>
        <v>0</v>
      </c>
      <c r="QL49" s="97">
        <f>'Mladí jazdci'!QL21</f>
        <v>0</v>
      </c>
      <c r="QM49" s="97">
        <f>'Mladí jazdci'!QM21</f>
        <v>0</v>
      </c>
      <c r="QN49" s="97">
        <f>'Mladí jazdci'!QN21</f>
        <v>0</v>
      </c>
      <c r="QO49" s="97">
        <f>'Mladí jazdci'!QO21</f>
        <v>0</v>
      </c>
      <c r="QP49" s="97">
        <f>'Mladí jazdci'!QP21</f>
        <v>0</v>
      </c>
      <c r="QQ49" s="97">
        <f>'Mladí jazdci'!QQ21</f>
        <v>0</v>
      </c>
      <c r="QR49" s="97">
        <f>'Mladí jazdci'!QR21</f>
        <v>0</v>
      </c>
      <c r="QS49" s="97">
        <f>'Mladí jazdci'!QS21</f>
        <v>0</v>
      </c>
      <c r="QT49" s="97">
        <f>'Mladí jazdci'!QT21</f>
        <v>0</v>
      </c>
      <c r="QU49" s="97">
        <f>'Mladí jazdci'!QU21</f>
        <v>0</v>
      </c>
      <c r="QV49" s="97">
        <f>'Mladí jazdci'!QV21</f>
        <v>0</v>
      </c>
      <c r="QW49" s="97">
        <f>'Mladí jazdci'!QW21</f>
        <v>0</v>
      </c>
      <c r="QX49" s="97">
        <f>'Mladí jazdci'!QX21</f>
        <v>0</v>
      </c>
      <c r="QY49" s="97">
        <f>'Mladí jazdci'!QY21</f>
        <v>0</v>
      </c>
      <c r="QZ49" s="97">
        <f>'Mladí jazdci'!QZ21</f>
        <v>0</v>
      </c>
      <c r="RA49" s="97">
        <f>'Mladí jazdci'!RA21</f>
        <v>0</v>
      </c>
      <c r="RB49" s="97">
        <f>'Mladí jazdci'!RB21</f>
        <v>0</v>
      </c>
      <c r="RC49" s="97">
        <f>'Mladí jazdci'!RC21</f>
        <v>0</v>
      </c>
      <c r="RD49" s="97">
        <f>'Mladí jazdci'!RD21</f>
        <v>0</v>
      </c>
      <c r="RE49" s="97">
        <f>'Mladí jazdci'!RE21</f>
        <v>0</v>
      </c>
      <c r="RF49" s="97">
        <f>'Mladí jazdci'!RF21</f>
        <v>0</v>
      </c>
      <c r="RG49" s="97">
        <f>'Mladí jazdci'!RG21</f>
        <v>0</v>
      </c>
      <c r="RH49" s="97">
        <f>'Mladí jazdci'!RH21</f>
        <v>0</v>
      </c>
      <c r="RI49" s="97">
        <f>'Mladí jazdci'!RI21</f>
        <v>0</v>
      </c>
      <c r="RJ49" s="97">
        <f>'Mladí jazdci'!RJ21</f>
        <v>0</v>
      </c>
      <c r="RK49" s="97">
        <f>'Mladí jazdci'!RK21</f>
        <v>0</v>
      </c>
      <c r="RL49" s="97">
        <f>'Mladí jazdci'!RL21</f>
        <v>0</v>
      </c>
      <c r="RM49" s="97">
        <f>'Mladí jazdci'!RM21</f>
        <v>0</v>
      </c>
      <c r="RN49" s="97">
        <f>'Mladí jazdci'!RN21</f>
        <v>0</v>
      </c>
      <c r="RO49" s="97">
        <f>'Mladí jazdci'!RO21</f>
        <v>0</v>
      </c>
      <c r="RP49" s="97">
        <f>'Mladí jazdci'!RP21</f>
        <v>0</v>
      </c>
      <c r="RQ49" s="97">
        <f>'Mladí jazdci'!RQ21</f>
        <v>0</v>
      </c>
      <c r="RR49" s="97">
        <f>'Mladí jazdci'!RR21</f>
        <v>0</v>
      </c>
      <c r="RS49" s="97">
        <f>'Mladí jazdci'!RS21</f>
        <v>0</v>
      </c>
      <c r="RT49" s="97">
        <f>'Mladí jazdci'!RT21</f>
        <v>0</v>
      </c>
      <c r="RU49" s="97">
        <f>'Mladí jazdci'!RU21</f>
        <v>0</v>
      </c>
      <c r="RV49" s="97">
        <f>'Mladí jazdci'!RV21</f>
        <v>0</v>
      </c>
      <c r="RW49" s="97">
        <f>'Mladí jazdci'!RW21</f>
        <v>0</v>
      </c>
      <c r="RX49" s="97">
        <f>'Mladí jazdci'!RX21</f>
        <v>0</v>
      </c>
      <c r="RY49" s="97">
        <f>'Mladí jazdci'!RY21</f>
        <v>0</v>
      </c>
      <c r="RZ49" s="97">
        <f>'Mladí jazdci'!RZ21</f>
        <v>0</v>
      </c>
      <c r="SA49" s="97">
        <f>'Mladí jazdci'!SA21</f>
        <v>0</v>
      </c>
      <c r="SB49" s="97">
        <f>'Mladí jazdci'!SB21</f>
        <v>0</v>
      </c>
      <c r="SC49" s="97">
        <f>'Mladí jazdci'!SC21</f>
        <v>0</v>
      </c>
      <c r="SD49" s="97">
        <f>'Mladí jazdci'!SD21</f>
        <v>0</v>
      </c>
      <c r="SE49" s="97">
        <f>'Mladí jazdci'!SE21</f>
        <v>0</v>
      </c>
      <c r="SF49" s="97">
        <f>'Mladí jazdci'!SF21</f>
        <v>0</v>
      </c>
      <c r="SG49" s="97">
        <f>'Mladí jazdci'!SG21</f>
        <v>0</v>
      </c>
      <c r="SH49" s="97">
        <f>'Mladí jazdci'!SH21</f>
        <v>0</v>
      </c>
      <c r="SI49" s="97">
        <f>'Mladí jazdci'!SI21</f>
        <v>0</v>
      </c>
      <c r="SJ49" s="97">
        <f>'Mladí jazdci'!SJ21</f>
        <v>0</v>
      </c>
      <c r="SK49" s="97">
        <f>'Mladí jazdci'!SK21</f>
        <v>0</v>
      </c>
      <c r="SL49" s="97">
        <f>'Mladí jazdci'!SL21</f>
        <v>0</v>
      </c>
      <c r="SM49" s="97">
        <f>'Mladí jazdci'!SM21</f>
        <v>0</v>
      </c>
      <c r="SN49" s="97">
        <f>'Mladí jazdci'!SN21</f>
        <v>0</v>
      </c>
      <c r="SO49" s="97">
        <f>'Mladí jazdci'!SO21</f>
        <v>0</v>
      </c>
      <c r="SP49" s="97">
        <f>'Mladí jazdci'!SP21</f>
        <v>0</v>
      </c>
      <c r="SQ49" s="97">
        <f>'Mladí jazdci'!SQ21</f>
        <v>0</v>
      </c>
      <c r="SR49" s="97">
        <f>'Mladí jazdci'!SR21</f>
        <v>0</v>
      </c>
      <c r="SS49" s="97">
        <f>'Mladí jazdci'!SS21</f>
        <v>0</v>
      </c>
      <c r="ST49" s="97">
        <f>'Mladí jazdci'!ST21</f>
        <v>0</v>
      </c>
      <c r="SU49" s="97">
        <f>'Mladí jazdci'!SU21</f>
        <v>0</v>
      </c>
      <c r="SV49" s="97">
        <f>'Mladí jazdci'!SV21</f>
        <v>0</v>
      </c>
      <c r="SW49" s="97">
        <f>'Mladí jazdci'!SW21</f>
        <v>0</v>
      </c>
      <c r="SX49" s="97">
        <f>'Mladí jazdci'!SX21</f>
        <v>0</v>
      </c>
      <c r="SY49" s="97">
        <f>'Mladí jazdci'!SY21</f>
        <v>0</v>
      </c>
      <c r="SZ49" s="97">
        <f>'Mladí jazdci'!SZ21</f>
        <v>0</v>
      </c>
      <c r="TA49" s="97">
        <f>'Mladí jazdci'!TA21</f>
        <v>0</v>
      </c>
      <c r="TB49" s="97">
        <f>'Mladí jazdci'!TB21</f>
        <v>0</v>
      </c>
    </row>
    <row r="50" spans="1:522" s="1" customFormat="1" ht="18" customHeight="1" x14ac:dyDescent="0.2">
      <c r="A50" s="12"/>
      <c r="B50" s="11" t="s">
        <v>559</v>
      </c>
      <c r="C50" s="1">
        <v>13304</v>
      </c>
      <c r="E50" s="4" t="s">
        <v>172</v>
      </c>
      <c r="F50" s="9">
        <v>9571</v>
      </c>
      <c r="G50" s="9" t="s">
        <v>101</v>
      </c>
      <c r="H50" s="4" t="s">
        <v>171</v>
      </c>
      <c r="I50" s="1">
        <f>SUM(K50:TB50)</f>
        <v>1</v>
      </c>
      <c r="J50" s="12">
        <f>Tabuľka3[[#This Row],[Stĺpec9]]</f>
        <v>1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>
        <v>1</v>
      </c>
      <c r="BJ50" s="102" t="s">
        <v>523</v>
      </c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" customFormat="1" ht="18" customHeight="1" x14ac:dyDescent="0.2">
      <c r="A51" s="12">
        <v>34</v>
      </c>
      <c r="B51" s="11" t="s">
        <v>264</v>
      </c>
      <c r="C51" s="1">
        <v>10853</v>
      </c>
      <c r="E51" s="4" t="s">
        <v>174</v>
      </c>
      <c r="F51" s="1">
        <v>8828</v>
      </c>
      <c r="G51" s="9" t="s">
        <v>96</v>
      </c>
      <c r="H51" s="4" t="s">
        <v>19</v>
      </c>
      <c r="I51" s="1">
        <f t="shared" si="4"/>
        <v>0</v>
      </c>
      <c r="J51" s="12">
        <f>Tabuľka3[[#This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" customFormat="1" ht="18" customHeight="1" x14ac:dyDescent="0.2">
      <c r="A52" s="12"/>
      <c r="B52" s="11"/>
      <c r="E52" s="4" t="s">
        <v>530</v>
      </c>
      <c r="F52" s="1">
        <v>10258</v>
      </c>
      <c r="G52" s="9" t="s">
        <v>96</v>
      </c>
      <c r="H52" s="4"/>
      <c r="I52" s="1">
        <f t="shared" si="4"/>
        <v>0</v>
      </c>
      <c r="J52" s="12">
        <f>Tabuľka3[[#This Row],[Stĺpec9]]</f>
        <v>0</v>
      </c>
      <c r="K52" s="97">
        <f>Juniori!K17</f>
        <v>0</v>
      </c>
      <c r="L52" s="97">
        <f>Juniori!L17</f>
        <v>0</v>
      </c>
      <c r="M52" s="97">
        <f>Juniori!M17</f>
        <v>0</v>
      </c>
      <c r="N52" s="97">
        <f>Juniori!N17</f>
        <v>0</v>
      </c>
      <c r="O52" s="97" t="str">
        <f>Juniori!O17</f>
        <v>o</v>
      </c>
      <c r="P52" s="97">
        <f>Juniori!P17</f>
        <v>0</v>
      </c>
      <c r="Q52" s="97">
        <f>Juniori!Q17</f>
        <v>0</v>
      </c>
      <c r="R52" s="97">
        <f>Juniori!R17</f>
        <v>0</v>
      </c>
      <c r="S52" s="97">
        <f>Juniori!S17</f>
        <v>0</v>
      </c>
      <c r="T52" s="97">
        <f>Juniori!T17</f>
        <v>0</v>
      </c>
      <c r="U52" s="97">
        <f>Juniori!U17</f>
        <v>0</v>
      </c>
      <c r="V52" s="97" t="str">
        <f>Juniori!V17</f>
        <v>o</v>
      </c>
      <c r="W52" s="97">
        <f>Juniori!W17</f>
        <v>0</v>
      </c>
      <c r="X52" s="97">
        <f>Juniori!X17</f>
        <v>0</v>
      </c>
      <c r="Y52" s="97">
        <f>Juniori!Y17</f>
        <v>0</v>
      </c>
      <c r="Z52" s="97">
        <f>Juniori!Z17</f>
        <v>0</v>
      </c>
      <c r="AA52" s="97">
        <f>Juniori!AA17</f>
        <v>0</v>
      </c>
      <c r="AB52" s="97">
        <f>Juniori!AB17</f>
        <v>0</v>
      </c>
      <c r="AC52" s="97">
        <f>Juniori!AC17</f>
        <v>0</v>
      </c>
      <c r="AD52" s="97">
        <f>Juniori!AD17</f>
        <v>0</v>
      </c>
      <c r="AE52" s="97">
        <f>Juniori!AE17</f>
        <v>0</v>
      </c>
      <c r="AF52" s="97">
        <f>Juniori!AF17</f>
        <v>0</v>
      </c>
      <c r="AG52" s="97">
        <f>Juniori!AG17</f>
        <v>0</v>
      </c>
      <c r="AH52" s="97">
        <f>Juniori!AH17</f>
        <v>0</v>
      </c>
      <c r="AI52" s="97">
        <f>Juniori!AI17</f>
        <v>0</v>
      </c>
      <c r="AJ52" s="97">
        <f>Juniori!AJ17</f>
        <v>0</v>
      </c>
      <c r="AK52" s="97">
        <f>Juniori!AK17</f>
        <v>0</v>
      </c>
      <c r="AL52" s="97" t="str">
        <f>Juniori!AL17</f>
        <v>o</v>
      </c>
      <c r="AM52" s="97">
        <f>Juniori!AM17</f>
        <v>0</v>
      </c>
      <c r="AN52" s="97">
        <f>Juniori!AN17</f>
        <v>0</v>
      </c>
      <c r="AO52" s="97">
        <f>Juniori!AO17</f>
        <v>0</v>
      </c>
      <c r="AP52" s="97">
        <f>Juniori!AP17</f>
        <v>0</v>
      </c>
      <c r="AQ52" s="97">
        <f>Juniori!AQ17</f>
        <v>0</v>
      </c>
      <c r="AR52" s="97">
        <f>Juniori!AR17</f>
        <v>0</v>
      </c>
      <c r="AS52" s="97">
        <f>Juniori!AS17</f>
        <v>0</v>
      </c>
      <c r="AT52" s="97" t="str">
        <f>Juniori!AT17</f>
        <v>o</v>
      </c>
      <c r="AU52" s="97">
        <f>Juniori!AU17</f>
        <v>0</v>
      </c>
      <c r="AV52" s="97">
        <f>Juniori!AV17</f>
        <v>0</v>
      </c>
      <c r="AW52" s="97">
        <f>Juniori!AW17</f>
        <v>0</v>
      </c>
      <c r="AX52" s="97">
        <f>Juniori!AX17</f>
        <v>0</v>
      </c>
      <c r="AY52" s="97">
        <f>Juniori!AY17</f>
        <v>0</v>
      </c>
      <c r="AZ52" s="97">
        <f>Juniori!AZ17</f>
        <v>0</v>
      </c>
      <c r="BA52" s="97">
        <f>Juniori!BA17</f>
        <v>0</v>
      </c>
      <c r="BB52" s="97">
        <f>Juniori!BB17</f>
        <v>0</v>
      </c>
      <c r="BC52" s="97">
        <f>Juniori!BC17</f>
        <v>0</v>
      </c>
      <c r="BD52" s="97">
        <f>Juniori!BD17</f>
        <v>0</v>
      </c>
      <c r="BE52" s="97">
        <f>Juniori!BE17</f>
        <v>0</v>
      </c>
      <c r="BF52" s="97">
        <f>Juniori!BF17</f>
        <v>0</v>
      </c>
      <c r="BG52" s="97">
        <f>Juniori!BG17</f>
        <v>0</v>
      </c>
      <c r="BH52" s="97">
        <f>Juniori!BH17</f>
        <v>0</v>
      </c>
      <c r="BI52" s="97">
        <f>Juniori!BI17</f>
        <v>0</v>
      </c>
      <c r="BJ52" s="97">
        <f>Juniori!BJ17</f>
        <v>0</v>
      </c>
      <c r="BK52" s="97">
        <f>Juniori!BK17</f>
        <v>0</v>
      </c>
      <c r="BL52" s="97">
        <f>Juniori!BL17</f>
        <v>0</v>
      </c>
      <c r="BM52" s="97">
        <f>Juniori!BM17</f>
        <v>0</v>
      </c>
      <c r="BN52" s="97">
        <f>Juniori!BN17</f>
        <v>0</v>
      </c>
      <c r="BO52" s="97">
        <f>Juniori!BO17</f>
        <v>0</v>
      </c>
      <c r="BP52" s="97">
        <f>Juniori!BP17</f>
        <v>0</v>
      </c>
      <c r="BQ52" s="97">
        <f>Juniori!BQ17</f>
        <v>0</v>
      </c>
      <c r="BR52" s="97">
        <f>Juniori!BR17</f>
        <v>0</v>
      </c>
      <c r="BS52" s="97">
        <f>Juniori!BS17</f>
        <v>0</v>
      </c>
      <c r="BT52" s="97">
        <f>Juniori!BT17</f>
        <v>0</v>
      </c>
      <c r="BU52" s="97">
        <f>Juniori!BU17</f>
        <v>0</v>
      </c>
      <c r="BV52" s="97">
        <f>Juniori!BV17</f>
        <v>0</v>
      </c>
      <c r="BW52" s="97">
        <f>Juniori!BW17</f>
        <v>0</v>
      </c>
      <c r="BX52" s="97">
        <f>Juniori!BX17</f>
        <v>0</v>
      </c>
      <c r="BY52" s="97">
        <f>Juniori!BY17</f>
        <v>0</v>
      </c>
      <c r="BZ52" s="97">
        <f>Juniori!BZ17</f>
        <v>0</v>
      </c>
      <c r="CA52" s="97">
        <f>Juniori!CA17</f>
        <v>0</v>
      </c>
      <c r="CB52" s="97">
        <f>Juniori!CB17</f>
        <v>0</v>
      </c>
      <c r="CC52" s="97">
        <f>Juniori!CC17</f>
        <v>0</v>
      </c>
      <c r="CD52" s="97">
        <f>Juniori!CD17</f>
        <v>0</v>
      </c>
      <c r="CE52" s="97">
        <f>Juniori!CE17</f>
        <v>0</v>
      </c>
      <c r="CF52" s="97">
        <f>Juniori!CF17</f>
        <v>0</v>
      </c>
      <c r="CG52" s="97">
        <f>Juniori!CG17</f>
        <v>0</v>
      </c>
      <c r="CH52" s="97">
        <f>Juniori!CH17</f>
        <v>0</v>
      </c>
      <c r="CI52" s="97">
        <f>Juniori!CI17</f>
        <v>0</v>
      </c>
      <c r="CJ52" s="97">
        <f>Juniori!CJ17</f>
        <v>0</v>
      </c>
      <c r="CK52" s="97">
        <f>Juniori!CK17</f>
        <v>0</v>
      </c>
      <c r="CL52" s="97">
        <f>Juniori!CL17</f>
        <v>0</v>
      </c>
      <c r="CM52" s="97">
        <f>Juniori!CM17</f>
        <v>0</v>
      </c>
      <c r="CN52" s="97">
        <f>Juniori!CN17</f>
        <v>0</v>
      </c>
      <c r="CO52" s="97">
        <f>Juniori!CO17</f>
        <v>0</v>
      </c>
      <c r="CP52" s="97">
        <f>Juniori!CP17</f>
        <v>0</v>
      </c>
      <c r="CQ52" s="97">
        <f>Juniori!CQ17</f>
        <v>0</v>
      </c>
      <c r="CR52" s="97">
        <f>Juniori!CR17</f>
        <v>0</v>
      </c>
      <c r="CS52" s="97">
        <f>Juniori!CS17</f>
        <v>0</v>
      </c>
      <c r="CT52" s="97">
        <f>Juniori!CT17</f>
        <v>0</v>
      </c>
      <c r="CU52" s="97">
        <f>Juniori!CU17</f>
        <v>0</v>
      </c>
      <c r="CV52" s="97">
        <f>Juniori!CV17</f>
        <v>0</v>
      </c>
      <c r="CW52" s="97">
        <f>Juniori!CW17</f>
        <v>0</v>
      </c>
      <c r="CX52" s="97">
        <f>Juniori!CX17</f>
        <v>0</v>
      </c>
      <c r="CY52" s="97">
        <f>Juniori!CY17</f>
        <v>0</v>
      </c>
      <c r="CZ52" s="97">
        <f>Juniori!CZ17</f>
        <v>0</v>
      </c>
      <c r="DA52" s="97">
        <f>Juniori!DA17</f>
        <v>0</v>
      </c>
      <c r="DB52" s="97">
        <f>Juniori!DB17</f>
        <v>0</v>
      </c>
      <c r="DC52" s="97">
        <f>Juniori!DC17</f>
        <v>0</v>
      </c>
      <c r="DD52" s="97">
        <f>Juniori!DD17</f>
        <v>0</v>
      </c>
      <c r="DE52" s="97">
        <f>Juniori!DE17</f>
        <v>0</v>
      </c>
      <c r="DF52" s="97">
        <f>Juniori!DF17</f>
        <v>0</v>
      </c>
      <c r="DG52" s="97">
        <f>Juniori!DG17</f>
        <v>0</v>
      </c>
      <c r="DH52" s="97">
        <f>Juniori!DH17</f>
        <v>0</v>
      </c>
      <c r="DI52" s="97">
        <f>Juniori!DI17</f>
        <v>0</v>
      </c>
      <c r="DJ52" s="97">
        <f>Juniori!DJ17</f>
        <v>0</v>
      </c>
      <c r="DK52" s="97">
        <f>Juniori!DK17</f>
        <v>0</v>
      </c>
      <c r="DL52" s="97">
        <f>Juniori!DL17</f>
        <v>0</v>
      </c>
      <c r="DM52" s="97">
        <f>Juniori!DM17</f>
        <v>0</v>
      </c>
      <c r="DN52" s="97">
        <f>Juniori!DN17</f>
        <v>0</v>
      </c>
      <c r="DO52" s="97">
        <f>Juniori!DO17</f>
        <v>0</v>
      </c>
      <c r="DP52" s="97">
        <f>Juniori!DP17</f>
        <v>0</v>
      </c>
      <c r="DQ52" s="97">
        <f>Juniori!DQ17</f>
        <v>0</v>
      </c>
      <c r="DR52" s="97">
        <f>Juniori!DR17</f>
        <v>0</v>
      </c>
      <c r="DS52" s="97">
        <f>Juniori!DS17</f>
        <v>0</v>
      </c>
      <c r="DT52" s="97">
        <f>Juniori!DT17</f>
        <v>0</v>
      </c>
      <c r="DU52" s="97">
        <f>Juniori!DU17</f>
        <v>0</v>
      </c>
      <c r="DV52" s="97">
        <f>Juniori!DV17</f>
        <v>0</v>
      </c>
      <c r="DW52" s="97">
        <f>Juniori!DW17</f>
        <v>0</v>
      </c>
      <c r="DX52" s="97">
        <f>Juniori!DX17</f>
        <v>0</v>
      </c>
      <c r="DY52" s="97">
        <f>Juniori!DY17</f>
        <v>0</v>
      </c>
      <c r="DZ52" s="97">
        <f>Juniori!DZ17</f>
        <v>0</v>
      </c>
      <c r="EA52" s="97">
        <f>Juniori!EA17</f>
        <v>0</v>
      </c>
      <c r="EB52" s="97">
        <f>Juniori!EB17</f>
        <v>0</v>
      </c>
      <c r="EC52" s="97">
        <f>Juniori!EC17</f>
        <v>0</v>
      </c>
      <c r="ED52" s="97">
        <f>Juniori!ED17</f>
        <v>0</v>
      </c>
      <c r="EE52" s="97">
        <f>Juniori!EE17</f>
        <v>0</v>
      </c>
      <c r="EF52" s="97">
        <f>Juniori!EF17</f>
        <v>0</v>
      </c>
      <c r="EG52" s="97">
        <f>Juniori!EG17</f>
        <v>0</v>
      </c>
      <c r="EH52" s="97">
        <f>Juniori!EH17</f>
        <v>0</v>
      </c>
      <c r="EI52" s="97">
        <f>Juniori!EI17</f>
        <v>0</v>
      </c>
      <c r="EJ52" s="97">
        <f>Juniori!EJ17</f>
        <v>0</v>
      </c>
      <c r="EK52" s="97">
        <f>Juniori!EK17</f>
        <v>0</v>
      </c>
      <c r="EL52" s="97">
        <f>Juniori!EL17</f>
        <v>0</v>
      </c>
      <c r="EM52" s="97">
        <f>Juniori!EM17</f>
        <v>0</v>
      </c>
      <c r="EN52" s="97">
        <f>Juniori!EN17</f>
        <v>0</v>
      </c>
      <c r="EO52" s="97">
        <f>Juniori!EO17</f>
        <v>0</v>
      </c>
      <c r="EP52" s="97">
        <f>Juniori!EP17</f>
        <v>0</v>
      </c>
      <c r="EQ52" s="97">
        <f>Juniori!EQ17</f>
        <v>0</v>
      </c>
      <c r="ER52" s="97">
        <f>Juniori!ER17</f>
        <v>0</v>
      </c>
      <c r="ES52" s="97">
        <f>Juniori!ES17</f>
        <v>0</v>
      </c>
      <c r="ET52" s="97">
        <f>Juniori!ET17</f>
        <v>0</v>
      </c>
      <c r="EU52" s="97">
        <f>Juniori!EU17</f>
        <v>0</v>
      </c>
      <c r="EV52" s="97">
        <f>Juniori!EV17</f>
        <v>0</v>
      </c>
      <c r="EW52" s="97">
        <f>Juniori!EW17</f>
        <v>0</v>
      </c>
      <c r="EX52" s="97">
        <f>Juniori!EX17</f>
        <v>0</v>
      </c>
      <c r="EY52" s="97">
        <f>Juniori!EY17</f>
        <v>0</v>
      </c>
      <c r="EZ52" s="97">
        <f>Juniori!EZ17</f>
        <v>0</v>
      </c>
      <c r="FA52" s="97">
        <f>Juniori!FA17</f>
        <v>0</v>
      </c>
      <c r="FB52" s="97">
        <f>Juniori!FB17</f>
        <v>0</v>
      </c>
      <c r="FC52" s="97">
        <f>Juniori!FC17</f>
        <v>0</v>
      </c>
      <c r="FD52" s="97">
        <f>Juniori!FD17</f>
        <v>0</v>
      </c>
      <c r="FE52" s="97">
        <f>Juniori!FE17</f>
        <v>0</v>
      </c>
      <c r="FF52" s="97">
        <f>Juniori!FF17</f>
        <v>0</v>
      </c>
      <c r="FG52" s="97">
        <f>Juniori!FG17</f>
        <v>0</v>
      </c>
      <c r="FH52" s="97">
        <f>Juniori!FH17</f>
        <v>0</v>
      </c>
      <c r="FI52" s="97">
        <f>Juniori!FI17</f>
        <v>0</v>
      </c>
      <c r="FJ52" s="97">
        <f>Juniori!FJ17</f>
        <v>0</v>
      </c>
      <c r="FK52" s="97">
        <f>Juniori!FK17</f>
        <v>0</v>
      </c>
      <c r="FL52" s="97">
        <f>Juniori!FL17</f>
        <v>0</v>
      </c>
      <c r="FM52" s="97">
        <f>Juniori!FM17</f>
        <v>0</v>
      </c>
      <c r="FN52" s="97">
        <f>Juniori!FN17</f>
        <v>0</v>
      </c>
      <c r="FO52" s="97">
        <f>Juniori!FO17</f>
        <v>0</v>
      </c>
      <c r="FP52" s="97">
        <f>Juniori!FP17</f>
        <v>0</v>
      </c>
      <c r="FQ52" s="97">
        <f>Juniori!FQ17</f>
        <v>0</v>
      </c>
      <c r="FR52" s="97">
        <f>Juniori!FR17</f>
        <v>0</v>
      </c>
      <c r="FS52" s="97">
        <f>Juniori!FS17</f>
        <v>0</v>
      </c>
      <c r="FT52" s="97">
        <f>Juniori!FT17</f>
        <v>0</v>
      </c>
      <c r="FU52" s="97">
        <f>Juniori!FU17</f>
        <v>0</v>
      </c>
      <c r="FV52" s="97">
        <f>Juniori!FV17</f>
        <v>0</v>
      </c>
      <c r="FW52" s="97">
        <f>Juniori!FW17</f>
        <v>0</v>
      </c>
      <c r="FX52" s="97">
        <f>Juniori!FX17</f>
        <v>0</v>
      </c>
      <c r="FY52" s="97">
        <f>Juniori!FY17</f>
        <v>0</v>
      </c>
      <c r="FZ52" s="97">
        <f>Juniori!FZ17</f>
        <v>0</v>
      </c>
      <c r="GA52" s="97">
        <f>Juniori!GA17</f>
        <v>0</v>
      </c>
      <c r="GB52" s="97">
        <f>Juniori!GB17</f>
        <v>0</v>
      </c>
      <c r="GC52" s="97">
        <f>Juniori!GC17</f>
        <v>0</v>
      </c>
      <c r="GD52" s="97">
        <f>Juniori!GD17</f>
        <v>0</v>
      </c>
      <c r="GE52" s="97">
        <f>Juniori!GE17</f>
        <v>0</v>
      </c>
      <c r="GF52" s="97">
        <f>Juniori!GF17</f>
        <v>0</v>
      </c>
      <c r="GG52" s="97">
        <f>Juniori!GG17</f>
        <v>0</v>
      </c>
      <c r="GH52" s="97">
        <f>Juniori!GH17</f>
        <v>0</v>
      </c>
      <c r="GI52" s="97">
        <f>Juniori!GI17</f>
        <v>0</v>
      </c>
      <c r="GJ52" s="97">
        <f>Juniori!GJ17</f>
        <v>0</v>
      </c>
      <c r="GK52" s="97">
        <f>Juniori!GK17</f>
        <v>0</v>
      </c>
      <c r="GL52" s="97">
        <f>Juniori!GL17</f>
        <v>0</v>
      </c>
      <c r="GM52" s="97">
        <f>Juniori!GM17</f>
        <v>0</v>
      </c>
      <c r="GN52" s="97">
        <f>Juniori!GN17</f>
        <v>0</v>
      </c>
      <c r="GO52" s="97">
        <f>Juniori!GO17</f>
        <v>0</v>
      </c>
      <c r="GP52" s="97">
        <f>Juniori!GP17</f>
        <v>0</v>
      </c>
      <c r="GQ52" s="97">
        <f>Juniori!GQ17</f>
        <v>0</v>
      </c>
      <c r="GR52" s="97">
        <f>Juniori!GR17</f>
        <v>0</v>
      </c>
      <c r="GS52" s="97">
        <f>Juniori!GS17</f>
        <v>0</v>
      </c>
      <c r="GT52" s="97">
        <f>Juniori!GT17</f>
        <v>0</v>
      </c>
      <c r="GU52" s="97">
        <f>Juniori!GU17</f>
        <v>0</v>
      </c>
      <c r="GV52" s="97">
        <f>Juniori!GV17</f>
        <v>0</v>
      </c>
      <c r="GW52" s="97">
        <f>Juniori!GW17</f>
        <v>0</v>
      </c>
      <c r="GX52" s="97">
        <f>Juniori!GX17</f>
        <v>0</v>
      </c>
      <c r="GY52" s="97">
        <f>Juniori!GY17</f>
        <v>0</v>
      </c>
      <c r="GZ52" s="97">
        <f>Juniori!GZ17</f>
        <v>0</v>
      </c>
      <c r="HA52" s="97">
        <f>Juniori!HA17</f>
        <v>0</v>
      </c>
      <c r="HB52" s="97">
        <f>Juniori!HB17</f>
        <v>0</v>
      </c>
      <c r="HC52" s="97">
        <f>Juniori!HC17</f>
        <v>0</v>
      </c>
      <c r="HD52" s="97">
        <f>Juniori!HD17</f>
        <v>0</v>
      </c>
      <c r="HE52" s="97">
        <f>Juniori!HE17</f>
        <v>0</v>
      </c>
      <c r="HF52" s="97">
        <f>Juniori!HF17</f>
        <v>0</v>
      </c>
      <c r="HG52" s="97">
        <f>Juniori!HG17</f>
        <v>0</v>
      </c>
      <c r="HH52" s="97">
        <f>Juniori!HH17</f>
        <v>0</v>
      </c>
      <c r="HI52" s="97">
        <f>Juniori!HI17</f>
        <v>0</v>
      </c>
      <c r="HJ52" s="97">
        <f>Juniori!HJ17</f>
        <v>0</v>
      </c>
      <c r="HK52" s="97">
        <f>Juniori!HK17</f>
        <v>0</v>
      </c>
      <c r="HL52" s="97">
        <f>Juniori!HL17</f>
        <v>0</v>
      </c>
      <c r="HM52" s="97">
        <f>Juniori!HM17</f>
        <v>0</v>
      </c>
      <c r="HN52" s="97">
        <f>Juniori!HN17</f>
        <v>0</v>
      </c>
      <c r="HO52" s="97">
        <f>Juniori!HO17</f>
        <v>0</v>
      </c>
      <c r="HP52" s="97">
        <f>Juniori!HP17</f>
        <v>0</v>
      </c>
      <c r="HQ52" s="97">
        <f>Juniori!HQ17</f>
        <v>0</v>
      </c>
      <c r="HR52" s="97">
        <f>Juniori!HR17</f>
        <v>0</v>
      </c>
      <c r="HS52" s="97">
        <f>Juniori!HS17</f>
        <v>0</v>
      </c>
      <c r="HT52" s="97">
        <f>Juniori!HT17</f>
        <v>0</v>
      </c>
      <c r="HU52" s="97">
        <f>Juniori!HU17</f>
        <v>0</v>
      </c>
      <c r="HV52" s="97">
        <f>Juniori!HV17</f>
        <v>0</v>
      </c>
      <c r="HW52" s="97">
        <f>Juniori!HW17</f>
        <v>0</v>
      </c>
      <c r="HX52" s="97">
        <f>Juniori!HX17</f>
        <v>0</v>
      </c>
      <c r="HY52" s="97">
        <f>Juniori!HY17</f>
        <v>0</v>
      </c>
      <c r="HZ52" s="97">
        <f>Juniori!HZ17</f>
        <v>0</v>
      </c>
      <c r="IA52" s="97">
        <f>Juniori!IA17</f>
        <v>0</v>
      </c>
      <c r="IB52" s="97">
        <f>Juniori!IB17</f>
        <v>0</v>
      </c>
      <c r="IC52" s="97">
        <f>Juniori!IC17</f>
        <v>0</v>
      </c>
      <c r="ID52" s="97">
        <f>Juniori!ID17</f>
        <v>0</v>
      </c>
      <c r="IE52" s="97">
        <f>Juniori!IE17</f>
        <v>0</v>
      </c>
      <c r="IF52" s="97">
        <f>Juniori!IF17</f>
        <v>0</v>
      </c>
      <c r="IG52" s="97">
        <f>Juniori!IG17</f>
        <v>0</v>
      </c>
      <c r="IH52" s="97">
        <f>Juniori!IH17</f>
        <v>0</v>
      </c>
      <c r="II52" s="97">
        <f>Juniori!II17</f>
        <v>0</v>
      </c>
      <c r="IJ52" s="97">
        <f>Juniori!IJ17</f>
        <v>0</v>
      </c>
      <c r="IK52" s="97">
        <f>Juniori!IK17</f>
        <v>0</v>
      </c>
      <c r="IL52" s="97">
        <f>Juniori!IL17</f>
        <v>0</v>
      </c>
      <c r="IM52" s="97">
        <f>Juniori!IM17</f>
        <v>0</v>
      </c>
      <c r="IN52" s="97">
        <f>Juniori!IN17</f>
        <v>0</v>
      </c>
      <c r="IO52" s="97">
        <f>Juniori!IO17</f>
        <v>0</v>
      </c>
      <c r="IP52" s="97">
        <f>Juniori!IP17</f>
        <v>0</v>
      </c>
      <c r="IQ52" s="97">
        <f>Juniori!IQ17</f>
        <v>0</v>
      </c>
      <c r="IR52" s="97">
        <f>Juniori!IR17</f>
        <v>0</v>
      </c>
      <c r="IS52" s="97">
        <f>Juniori!IS17</f>
        <v>0</v>
      </c>
      <c r="IT52" s="97">
        <f>Juniori!IT17</f>
        <v>0</v>
      </c>
      <c r="IU52" s="97">
        <f>Juniori!IU17</f>
        <v>0</v>
      </c>
      <c r="IV52" s="97">
        <f>Juniori!IV17</f>
        <v>0</v>
      </c>
      <c r="IW52" s="97">
        <f>Juniori!IW17</f>
        <v>0</v>
      </c>
      <c r="IX52" s="97">
        <f>Juniori!IX17</f>
        <v>0</v>
      </c>
      <c r="IY52" s="97">
        <f>Juniori!IY17</f>
        <v>0</v>
      </c>
      <c r="IZ52" s="97">
        <f>Juniori!IZ17</f>
        <v>0</v>
      </c>
      <c r="JA52" s="97">
        <f>Juniori!JA17</f>
        <v>0</v>
      </c>
      <c r="JB52" s="97">
        <f>Juniori!JB17</f>
        <v>0</v>
      </c>
      <c r="JC52" s="97">
        <f>Juniori!JC17</f>
        <v>0</v>
      </c>
      <c r="JD52" s="97">
        <f>Juniori!JD17</f>
        <v>0</v>
      </c>
      <c r="JE52" s="97">
        <f>Juniori!JE17</f>
        <v>0</v>
      </c>
      <c r="JF52" s="97">
        <f>Juniori!JF17</f>
        <v>0</v>
      </c>
      <c r="JG52" s="97">
        <f>Juniori!JG17</f>
        <v>0</v>
      </c>
      <c r="JH52" s="97">
        <f>Juniori!JH17</f>
        <v>0</v>
      </c>
      <c r="JI52" s="97">
        <f>Juniori!JI17</f>
        <v>0</v>
      </c>
      <c r="JJ52" s="97">
        <f>Juniori!JJ17</f>
        <v>0</v>
      </c>
      <c r="JK52" s="97">
        <f>Juniori!JK17</f>
        <v>0</v>
      </c>
      <c r="JL52" s="97">
        <f>Juniori!JL17</f>
        <v>0</v>
      </c>
      <c r="JM52" s="97">
        <f>Juniori!JM17</f>
        <v>0</v>
      </c>
      <c r="JN52" s="97">
        <f>Juniori!JN17</f>
        <v>0</v>
      </c>
      <c r="JO52" s="97">
        <f>Juniori!JO17</f>
        <v>0</v>
      </c>
      <c r="JP52" s="97">
        <f>Juniori!JP17</f>
        <v>0</v>
      </c>
      <c r="JQ52" s="97">
        <f>Juniori!JQ17</f>
        <v>0</v>
      </c>
      <c r="JR52" s="97">
        <f>Juniori!JR17</f>
        <v>0</v>
      </c>
      <c r="JS52" s="97">
        <f>Juniori!JS17</f>
        <v>0</v>
      </c>
      <c r="JT52" s="97">
        <f>Juniori!JT17</f>
        <v>0</v>
      </c>
      <c r="JU52" s="97">
        <f>Juniori!JU17</f>
        <v>0</v>
      </c>
      <c r="JV52" s="97">
        <f>Juniori!JV17</f>
        <v>0</v>
      </c>
      <c r="JW52" s="97">
        <f>Juniori!JW17</f>
        <v>0</v>
      </c>
      <c r="JX52" s="97">
        <f>Juniori!JX17</f>
        <v>0</v>
      </c>
      <c r="JY52" s="97">
        <f>Juniori!JY17</f>
        <v>0</v>
      </c>
      <c r="JZ52" s="97">
        <f>Juniori!JZ17</f>
        <v>0</v>
      </c>
      <c r="KA52" s="97">
        <f>Juniori!KA17</f>
        <v>0</v>
      </c>
      <c r="KB52" s="97">
        <f>Juniori!KB17</f>
        <v>0</v>
      </c>
      <c r="KC52" s="97">
        <f>Juniori!KC17</f>
        <v>0</v>
      </c>
      <c r="KD52" s="97">
        <f>Juniori!KD17</f>
        <v>0</v>
      </c>
      <c r="KE52" s="97">
        <f>Juniori!KE17</f>
        <v>0</v>
      </c>
      <c r="KF52" s="97">
        <f>Juniori!KF17</f>
        <v>0</v>
      </c>
      <c r="KG52" s="97">
        <f>Juniori!KG17</f>
        <v>0</v>
      </c>
      <c r="KH52" s="97">
        <f>Juniori!KH17</f>
        <v>0</v>
      </c>
      <c r="KI52" s="97">
        <f>Juniori!KI17</f>
        <v>0</v>
      </c>
      <c r="KJ52" s="97">
        <f>Juniori!KJ17</f>
        <v>0</v>
      </c>
      <c r="KK52" s="97">
        <f>Juniori!KK17</f>
        <v>0</v>
      </c>
      <c r="KL52" s="97">
        <f>Juniori!KL17</f>
        <v>0</v>
      </c>
      <c r="KM52" s="97">
        <f>Juniori!KM17</f>
        <v>0</v>
      </c>
      <c r="KN52" s="97">
        <f>Juniori!KN17</f>
        <v>0</v>
      </c>
      <c r="KO52" s="97">
        <f>Juniori!KO17</f>
        <v>0</v>
      </c>
      <c r="KP52" s="97">
        <f>Juniori!KP17</f>
        <v>0</v>
      </c>
      <c r="KQ52" s="97">
        <f>Juniori!KQ17</f>
        <v>0</v>
      </c>
      <c r="KR52" s="97">
        <f>Juniori!KR17</f>
        <v>0</v>
      </c>
      <c r="KS52" s="97">
        <f>Juniori!KS17</f>
        <v>0</v>
      </c>
      <c r="KT52" s="97">
        <f>Juniori!KT17</f>
        <v>0</v>
      </c>
      <c r="KU52" s="97">
        <f>Juniori!KU17</f>
        <v>0</v>
      </c>
      <c r="KV52" s="97">
        <f>Juniori!KV17</f>
        <v>0</v>
      </c>
      <c r="KW52" s="97">
        <f>Juniori!KW17</f>
        <v>0</v>
      </c>
      <c r="KX52" s="97">
        <f>Juniori!KX17</f>
        <v>0</v>
      </c>
      <c r="KY52" s="97">
        <f>Juniori!KY17</f>
        <v>0</v>
      </c>
      <c r="KZ52" s="97">
        <f>Juniori!KZ17</f>
        <v>0</v>
      </c>
      <c r="LA52" s="97">
        <f>Juniori!LA17</f>
        <v>0</v>
      </c>
      <c r="LB52" s="97">
        <f>Juniori!LB17</f>
        <v>0</v>
      </c>
      <c r="LC52" s="97">
        <f>Juniori!LC17</f>
        <v>0</v>
      </c>
      <c r="LD52" s="97">
        <f>Juniori!LD17</f>
        <v>0</v>
      </c>
      <c r="LE52" s="97">
        <f>Juniori!LE17</f>
        <v>0</v>
      </c>
      <c r="LF52" s="97">
        <f>Juniori!LF17</f>
        <v>0</v>
      </c>
      <c r="LG52" s="97">
        <f>Juniori!LG17</f>
        <v>0</v>
      </c>
      <c r="LH52" s="97">
        <f>Juniori!LH17</f>
        <v>0</v>
      </c>
      <c r="LI52" s="97">
        <f>Juniori!LI17</f>
        <v>0</v>
      </c>
      <c r="LJ52" s="97">
        <f>Juniori!LJ17</f>
        <v>0</v>
      </c>
      <c r="LK52" s="97">
        <f>Juniori!LK17</f>
        <v>0</v>
      </c>
      <c r="LL52" s="97">
        <f>Juniori!LL17</f>
        <v>0</v>
      </c>
      <c r="LM52" s="97">
        <f>Juniori!LM17</f>
        <v>0</v>
      </c>
      <c r="LN52" s="97">
        <f>Juniori!LN17</f>
        <v>0</v>
      </c>
      <c r="LO52" s="97">
        <f>Juniori!LO17</f>
        <v>0</v>
      </c>
      <c r="LP52" s="97">
        <f>Juniori!LP17</f>
        <v>0</v>
      </c>
      <c r="LQ52" s="97">
        <f>Juniori!LQ17</f>
        <v>0</v>
      </c>
      <c r="LR52" s="97">
        <f>Juniori!LR17</f>
        <v>0</v>
      </c>
      <c r="LS52" s="97">
        <f>Juniori!LS17</f>
        <v>0</v>
      </c>
      <c r="LT52" s="97">
        <f>Juniori!LT17</f>
        <v>0</v>
      </c>
      <c r="LU52" s="97">
        <f>Juniori!LU17</f>
        <v>0</v>
      </c>
      <c r="LV52" s="97">
        <f>Juniori!LV17</f>
        <v>0</v>
      </c>
      <c r="LW52" s="97">
        <f>Juniori!LW17</f>
        <v>0</v>
      </c>
      <c r="LX52" s="97">
        <f>Juniori!LX17</f>
        <v>0</v>
      </c>
      <c r="LY52" s="97">
        <f>Juniori!LY17</f>
        <v>0</v>
      </c>
      <c r="LZ52" s="97">
        <f>Juniori!LZ17</f>
        <v>0</v>
      </c>
      <c r="MA52" s="97">
        <f>Juniori!MA17</f>
        <v>0</v>
      </c>
      <c r="MB52" s="97">
        <f>Juniori!MB17</f>
        <v>0</v>
      </c>
      <c r="MC52" s="97">
        <f>Juniori!MC17</f>
        <v>0</v>
      </c>
      <c r="MD52" s="97">
        <f>Juniori!MD17</f>
        <v>0</v>
      </c>
      <c r="ME52" s="97">
        <f>Juniori!ME17</f>
        <v>0</v>
      </c>
      <c r="MF52" s="97">
        <f>Juniori!MF17</f>
        <v>0</v>
      </c>
      <c r="MG52" s="97">
        <f>Juniori!MG17</f>
        <v>0</v>
      </c>
      <c r="MH52" s="97">
        <f>Juniori!MH17</f>
        <v>0</v>
      </c>
      <c r="MI52" s="97">
        <f>Juniori!MI17</f>
        <v>0</v>
      </c>
      <c r="MJ52" s="97">
        <f>Juniori!MJ17</f>
        <v>0</v>
      </c>
      <c r="MK52" s="97">
        <f>Juniori!MK17</f>
        <v>0</v>
      </c>
      <c r="ML52" s="97">
        <f>Juniori!ML17</f>
        <v>0</v>
      </c>
      <c r="MM52" s="97">
        <f>Juniori!MM17</f>
        <v>0</v>
      </c>
      <c r="MN52" s="97">
        <f>Juniori!MN17</f>
        <v>0</v>
      </c>
      <c r="MO52" s="97">
        <f>Juniori!MO17</f>
        <v>0</v>
      </c>
      <c r="MP52" s="97">
        <f>Juniori!MP17</f>
        <v>0</v>
      </c>
      <c r="MQ52" s="97">
        <f>Juniori!MQ17</f>
        <v>0</v>
      </c>
      <c r="MR52" s="97">
        <f>Juniori!MR17</f>
        <v>0</v>
      </c>
      <c r="MS52" s="97">
        <f>Juniori!MS17</f>
        <v>0</v>
      </c>
      <c r="MT52" s="97">
        <f>Juniori!MT17</f>
        <v>0</v>
      </c>
      <c r="MU52" s="97">
        <f>Juniori!MU17</f>
        <v>0</v>
      </c>
      <c r="MV52" s="97">
        <f>Juniori!MV17</f>
        <v>0</v>
      </c>
      <c r="MW52" s="97">
        <f>Juniori!MW17</f>
        <v>0</v>
      </c>
      <c r="MX52" s="97">
        <f>Juniori!MX17</f>
        <v>0</v>
      </c>
      <c r="MY52" s="97">
        <f>Juniori!MY17</f>
        <v>0</v>
      </c>
      <c r="MZ52" s="97">
        <f>Juniori!MZ17</f>
        <v>0</v>
      </c>
      <c r="NA52" s="97">
        <f>Juniori!NA17</f>
        <v>0</v>
      </c>
      <c r="NB52" s="97">
        <f>Juniori!NB17</f>
        <v>0</v>
      </c>
      <c r="NC52" s="97">
        <f>Juniori!NC17</f>
        <v>0</v>
      </c>
      <c r="ND52" s="97">
        <f>Juniori!ND17</f>
        <v>0</v>
      </c>
      <c r="NE52" s="97">
        <f>Juniori!NE17</f>
        <v>0</v>
      </c>
      <c r="NF52" s="97">
        <f>Juniori!NF17</f>
        <v>0</v>
      </c>
      <c r="NG52" s="97">
        <f>Juniori!NG17</f>
        <v>0</v>
      </c>
      <c r="NH52" s="97">
        <f>Juniori!NH17</f>
        <v>0</v>
      </c>
      <c r="NI52" s="97">
        <f>Juniori!NI17</f>
        <v>0</v>
      </c>
      <c r="NJ52" s="97">
        <f>Juniori!NJ17</f>
        <v>0</v>
      </c>
      <c r="NK52" s="97">
        <f>Juniori!NK17</f>
        <v>0</v>
      </c>
      <c r="NL52" s="97">
        <f>Juniori!NL17</f>
        <v>0</v>
      </c>
      <c r="NM52" s="97">
        <f>Juniori!NM17</f>
        <v>0</v>
      </c>
      <c r="NN52" s="97">
        <f>Juniori!NN17</f>
        <v>0</v>
      </c>
      <c r="NO52" s="97">
        <f>Juniori!NO17</f>
        <v>0</v>
      </c>
      <c r="NP52" s="97">
        <f>Juniori!NP17</f>
        <v>0</v>
      </c>
      <c r="NQ52" s="97">
        <f>Juniori!NQ17</f>
        <v>0</v>
      </c>
      <c r="NR52" s="97">
        <f>Juniori!NR17</f>
        <v>0</v>
      </c>
      <c r="NS52" s="97">
        <f>Juniori!NS17</f>
        <v>0</v>
      </c>
      <c r="NT52" s="97">
        <f>Juniori!NT17</f>
        <v>0</v>
      </c>
      <c r="NU52" s="97">
        <f>Juniori!NU17</f>
        <v>0</v>
      </c>
      <c r="NV52" s="97">
        <f>Juniori!NV17</f>
        <v>0</v>
      </c>
      <c r="NW52" s="97">
        <f>Juniori!NW17</f>
        <v>0</v>
      </c>
      <c r="NX52" s="97">
        <f>Juniori!NX17</f>
        <v>0</v>
      </c>
      <c r="NY52" s="97">
        <f>Juniori!NY17</f>
        <v>0</v>
      </c>
      <c r="NZ52" s="97">
        <f>Juniori!NZ17</f>
        <v>0</v>
      </c>
      <c r="OA52" s="97">
        <f>Juniori!OA17</f>
        <v>0</v>
      </c>
      <c r="OB52" s="97">
        <f>Juniori!OB17</f>
        <v>0</v>
      </c>
      <c r="OC52" s="97">
        <f>Juniori!OC17</f>
        <v>0</v>
      </c>
      <c r="OD52" s="97">
        <f>Juniori!OD17</f>
        <v>0</v>
      </c>
      <c r="OE52" s="97">
        <f>Juniori!OE17</f>
        <v>0</v>
      </c>
      <c r="OF52" s="97">
        <f>Juniori!OF17</f>
        <v>0</v>
      </c>
      <c r="OG52" s="97">
        <f>Juniori!OG17</f>
        <v>0</v>
      </c>
      <c r="OH52" s="97">
        <f>Juniori!OH17</f>
        <v>0</v>
      </c>
      <c r="OI52" s="97">
        <f>Juniori!OI17</f>
        <v>0</v>
      </c>
      <c r="OJ52" s="97">
        <f>Juniori!OJ17</f>
        <v>0</v>
      </c>
      <c r="OK52" s="97">
        <f>Juniori!OK17</f>
        <v>0</v>
      </c>
      <c r="OL52" s="97">
        <f>Juniori!OL17</f>
        <v>0</v>
      </c>
      <c r="OM52" s="97">
        <f>Juniori!OM17</f>
        <v>0</v>
      </c>
      <c r="ON52" s="97">
        <f>Juniori!ON17</f>
        <v>0</v>
      </c>
      <c r="OO52" s="97">
        <f>Juniori!OO17</f>
        <v>0</v>
      </c>
      <c r="OP52" s="97">
        <f>Juniori!OP17</f>
        <v>0</v>
      </c>
      <c r="OQ52" s="97">
        <f>Juniori!OQ17</f>
        <v>0</v>
      </c>
      <c r="OR52" s="97">
        <f>Juniori!OR17</f>
        <v>0</v>
      </c>
      <c r="OS52" s="97">
        <f>Juniori!OS17</f>
        <v>0</v>
      </c>
      <c r="OT52" s="97">
        <f>Juniori!OT17</f>
        <v>0</v>
      </c>
      <c r="OU52" s="97">
        <f>Juniori!OU17</f>
        <v>0</v>
      </c>
      <c r="OV52" s="97">
        <f>Juniori!OV17</f>
        <v>0</v>
      </c>
      <c r="OW52" s="97">
        <f>Juniori!OW17</f>
        <v>0</v>
      </c>
      <c r="OX52" s="97">
        <f>Juniori!OX17</f>
        <v>0</v>
      </c>
      <c r="OY52" s="97">
        <f>Juniori!OY17</f>
        <v>0</v>
      </c>
      <c r="OZ52" s="97">
        <f>Juniori!OZ17</f>
        <v>0</v>
      </c>
      <c r="PA52" s="97">
        <f>Juniori!PA17</f>
        <v>0</v>
      </c>
      <c r="PB52" s="97">
        <f>Juniori!PB17</f>
        <v>0</v>
      </c>
      <c r="PC52" s="97">
        <f>Juniori!PC17</f>
        <v>0</v>
      </c>
      <c r="PD52" s="97">
        <f>Juniori!PD17</f>
        <v>0</v>
      </c>
      <c r="PE52" s="97">
        <f>Juniori!PE17</f>
        <v>0</v>
      </c>
      <c r="PF52" s="97">
        <f>Juniori!PF17</f>
        <v>0</v>
      </c>
      <c r="PG52" s="97">
        <f>Juniori!PG17</f>
        <v>0</v>
      </c>
      <c r="PH52" s="97">
        <f>Juniori!PH17</f>
        <v>0</v>
      </c>
      <c r="PI52" s="97">
        <f>Juniori!PI17</f>
        <v>0</v>
      </c>
      <c r="PJ52" s="97">
        <f>Juniori!PJ17</f>
        <v>0</v>
      </c>
      <c r="PK52" s="97">
        <f>Juniori!PK17</f>
        <v>0</v>
      </c>
      <c r="PL52" s="97">
        <f>Juniori!PL17</f>
        <v>0</v>
      </c>
      <c r="PM52" s="97">
        <f>Juniori!PM17</f>
        <v>0</v>
      </c>
      <c r="PN52" s="97">
        <f>Juniori!PN17</f>
        <v>0</v>
      </c>
      <c r="PO52" s="97">
        <f>Juniori!PO17</f>
        <v>0</v>
      </c>
      <c r="PP52" s="97">
        <f>Juniori!PP17</f>
        <v>0</v>
      </c>
      <c r="PQ52" s="97">
        <f>Juniori!PQ17</f>
        <v>0</v>
      </c>
      <c r="PR52" s="97">
        <f>Juniori!PR17</f>
        <v>0</v>
      </c>
      <c r="PS52" s="97">
        <f>Juniori!PS17</f>
        <v>0</v>
      </c>
      <c r="PT52" s="97">
        <f>Juniori!PT17</f>
        <v>0</v>
      </c>
      <c r="PU52" s="97">
        <f>Juniori!PU17</f>
        <v>0</v>
      </c>
      <c r="PV52" s="97">
        <f>Juniori!PV17</f>
        <v>0</v>
      </c>
      <c r="PW52" s="97">
        <f>Juniori!PW17</f>
        <v>0</v>
      </c>
      <c r="PX52" s="97">
        <f>Juniori!PX17</f>
        <v>0</v>
      </c>
      <c r="PY52" s="97">
        <f>Juniori!PY17</f>
        <v>0</v>
      </c>
      <c r="PZ52" s="97">
        <f>Juniori!PZ17</f>
        <v>0</v>
      </c>
      <c r="QA52" s="97">
        <f>Juniori!QA17</f>
        <v>0</v>
      </c>
      <c r="QB52" s="97">
        <f>Juniori!QB17</f>
        <v>0</v>
      </c>
      <c r="QC52" s="97">
        <f>Juniori!QC17</f>
        <v>0</v>
      </c>
      <c r="QD52" s="97">
        <f>Juniori!QD17</f>
        <v>0</v>
      </c>
      <c r="QE52" s="97">
        <f>Juniori!QE17</f>
        <v>0</v>
      </c>
      <c r="QF52" s="97">
        <f>Juniori!QF17</f>
        <v>0</v>
      </c>
      <c r="QG52" s="97">
        <f>Juniori!QG17</f>
        <v>0</v>
      </c>
      <c r="QH52" s="97">
        <f>Juniori!QH17</f>
        <v>0</v>
      </c>
      <c r="QI52" s="97">
        <f>Juniori!QI17</f>
        <v>0</v>
      </c>
      <c r="QJ52" s="97">
        <f>Juniori!QJ17</f>
        <v>0</v>
      </c>
      <c r="QK52" s="97">
        <f>Juniori!QK17</f>
        <v>0</v>
      </c>
      <c r="QL52" s="97">
        <f>Juniori!QL17</f>
        <v>0</v>
      </c>
      <c r="QM52" s="97">
        <f>Juniori!QM17</f>
        <v>0</v>
      </c>
      <c r="QN52" s="97">
        <f>Juniori!QN17</f>
        <v>0</v>
      </c>
      <c r="QO52" s="97">
        <f>Juniori!QO17</f>
        <v>0</v>
      </c>
      <c r="QP52" s="97">
        <f>Juniori!QP17</f>
        <v>0</v>
      </c>
      <c r="QQ52" s="97">
        <f>Juniori!QQ17</f>
        <v>0</v>
      </c>
      <c r="QR52" s="97">
        <f>Juniori!QR17</f>
        <v>0</v>
      </c>
      <c r="QS52" s="97">
        <f>Juniori!QS17</f>
        <v>0</v>
      </c>
      <c r="QT52" s="97">
        <f>Juniori!QT17</f>
        <v>0</v>
      </c>
      <c r="QU52" s="97">
        <f>Juniori!QU17</f>
        <v>0</v>
      </c>
      <c r="QV52" s="97">
        <f>Juniori!QV17</f>
        <v>0</v>
      </c>
      <c r="QW52" s="97">
        <f>Juniori!QW17</f>
        <v>0</v>
      </c>
      <c r="QX52" s="97">
        <f>Juniori!QX17</f>
        <v>0</v>
      </c>
      <c r="QY52" s="97">
        <f>Juniori!QY17</f>
        <v>0</v>
      </c>
      <c r="QZ52" s="97">
        <f>Juniori!QZ17</f>
        <v>0</v>
      </c>
      <c r="RA52" s="97">
        <f>Juniori!RA17</f>
        <v>0</v>
      </c>
      <c r="RB52" s="97">
        <f>Juniori!RB17</f>
        <v>0</v>
      </c>
      <c r="RC52" s="97">
        <f>Juniori!RC17</f>
        <v>0</v>
      </c>
      <c r="RD52" s="97">
        <f>Juniori!RD17</f>
        <v>0</v>
      </c>
      <c r="RE52" s="97">
        <f>Juniori!RE17</f>
        <v>0</v>
      </c>
      <c r="RF52" s="97">
        <f>Juniori!RF17</f>
        <v>0</v>
      </c>
      <c r="RG52" s="97">
        <f>Juniori!RG17</f>
        <v>0</v>
      </c>
      <c r="RH52" s="97">
        <f>Juniori!RH17</f>
        <v>0</v>
      </c>
      <c r="RI52" s="97">
        <f>Juniori!RI17</f>
        <v>0</v>
      </c>
      <c r="RJ52" s="97">
        <f>Juniori!RJ17</f>
        <v>0</v>
      </c>
      <c r="RK52" s="97">
        <f>Juniori!RK17</f>
        <v>0</v>
      </c>
      <c r="RL52" s="97">
        <f>Juniori!RL17</f>
        <v>0</v>
      </c>
      <c r="RM52" s="97">
        <f>Juniori!RM17</f>
        <v>0</v>
      </c>
      <c r="RN52" s="97">
        <f>Juniori!RN17</f>
        <v>0</v>
      </c>
      <c r="RO52" s="97">
        <f>Juniori!RO17</f>
        <v>0</v>
      </c>
      <c r="RP52" s="97">
        <f>Juniori!RP17</f>
        <v>0</v>
      </c>
      <c r="RQ52" s="97">
        <f>Juniori!RQ17</f>
        <v>0</v>
      </c>
      <c r="RR52" s="97">
        <f>Juniori!RR17</f>
        <v>0</v>
      </c>
      <c r="RS52" s="97">
        <f>Juniori!RS17</f>
        <v>0</v>
      </c>
      <c r="RT52" s="97">
        <f>Juniori!RT17</f>
        <v>0</v>
      </c>
      <c r="RU52" s="97">
        <f>Juniori!RU17</f>
        <v>0</v>
      </c>
      <c r="RV52" s="97">
        <f>Juniori!RV17</f>
        <v>0</v>
      </c>
      <c r="RW52" s="97">
        <f>Juniori!RW17</f>
        <v>0</v>
      </c>
      <c r="RX52" s="97">
        <f>Juniori!RX17</f>
        <v>0</v>
      </c>
      <c r="RY52" s="97">
        <f>Juniori!RY17</f>
        <v>0</v>
      </c>
      <c r="RZ52" s="97">
        <f>Juniori!RZ17</f>
        <v>0</v>
      </c>
      <c r="SA52" s="97">
        <f>Juniori!SA17</f>
        <v>0</v>
      </c>
      <c r="SB52" s="97">
        <f>Juniori!SB17</f>
        <v>0</v>
      </c>
      <c r="SC52" s="97">
        <f>Juniori!SC17</f>
        <v>0</v>
      </c>
      <c r="SD52" s="97">
        <f>Juniori!SD17</f>
        <v>0</v>
      </c>
      <c r="SE52" s="97">
        <f>Juniori!SE17</f>
        <v>0</v>
      </c>
      <c r="SF52" s="97">
        <f>Juniori!SF17</f>
        <v>0</v>
      </c>
      <c r="SG52" s="97">
        <f>Juniori!SG17</f>
        <v>0</v>
      </c>
      <c r="SH52" s="97">
        <f>Juniori!SH17</f>
        <v>0</v>
      </c>
      <c r="SI52" s="97">
        <f>Juniori!SI17</f>
        <v>0</v>
      </c>
      <c r="SJ52" s="97">
        <f>Juniori!SJ17</f>
        <v>0</v>
      </c>
      <c r="SK52" s="97">
        <f>Juniori!SK17</f>
        <v>0</v>
      </c>
      <c r="SL52" s="97">
        <f>Juniori!SL17</f>
        <v>0</v>
      </c>
      <c r="SM52" s="97">
        <f>Juniori!SM17</f>
        <v>0</v>
      </c>
      <c r="SN52" s="97">
        <f>Juniori!SN17</f>
        <v>0</v>
      </c>
      <c r="SO52" s="97">
        <f>Juniori!SO17</f>
        <v>0</v>
      </c>
      <c r="SP52" s="97">
        <f>Juniori!SP17</f>
        <v>0</v>
      </c>
      <c r="SQ52" s="97">
        <f>Juniori!SQ17</f>
        <v>0</v>
      </c>
      <c r="SR52" s="97">
        <f>Juniori!SR17</f>
        <v>0</v>
      </c>
      <c r="SS52" s="97">
        <f>Juniori!SS17</f>
        <v>0</v>
      </c>
      <c r="ST52" s="97">
        <f>Juniori!ST17</f>
        <v>0</v>
      </c>
      <c r="SU52" s="97">
        <f>Juniori!SU17</f>
        <v>0</v>
      </c>
      <c r="SV52" s="97">
        <f>Juniori!SV17</f>
        <v>0</v>
      </c>
      <c r="SW52" s="97">
        <f>Juniori!SW17</f>
        <v>0</v>
      </c>
      <c r="SX52" s="97">
        <f>Juniori!SX17</f>
        <v>0</v>
      </c>
      <c r="SY52" s="97">
        <f>Juniori!SY17</f>
        <v>0</v>
      </c>
      <c r="SZ52" s="97">
        <f>Juniori!SZ17</f>
        <v>0</v>
      </c>
      <c r="TA52" s="97">
        <f>Juniori!TA17</f>
        <v>0</v>
      </c>
      <c r="TB52" s="97">
        <f>Juniori!TB17</f>
        <v>0</v>
      </c>
    </row>
    <row r="53" spans="1:522" s="1" customFormat="1" ht="18" customHeight="1" x14ac:dyDescent="0.2">
      <c r="A53" s="12"/>
      <c r="B53" s="11" t="s">
        <v>545</v>
      </c>
      <c r="C53" s="1">
        <v>11792</v>
      </c>
      <c r="E53" s="4" t="s">
        <v>544</v>
      </c>
      <c r="F53" s="9">
        <v>9218</v>
      </c>
      <c r="G53" s="9" t="s">
        <v>96</v>
      </c>
      <c r="H53" s="4" t="s">
        <v>35</v>
      </c>
      <c r="I53" s="1">
        <f t="shared" si="4"/>
        <v>0</v>
      </c>
      <c r="J53" s="12">
        <f>Tabuľka3[[#This Row],[Stĺpec9]]</f>
        <v>0</v>
      </c>
      <c r="K53" s="97">
        <f>Juniori!K18</f>
        <v>0</v>
      </c>
      <c r="L53" s="97">
        <f>Juniori!L18</f>
        <v>0</v>
      </c>
      <c r="M53" s="97">
        <f>Juniori!M18</f>
        <v>0</v>
      </c>
      <c r="N53" s="97">
        <f>Juniori!N18</f>
        <v>0</v>
      </c>
      <c r="O53" s="97">
        <f>Juniori!O18</f>
        <v>0</v>
      </c>
      <c r="P53" s="97">
        <f>Juniori!P18</f>
        <v>0</v>
      </c>
      <c r="Q53" s="97">
        <f>Juniori!Q18</f>
        <v>0</v>
      </c>
      <c r="R53" s="97">
        <f>Juniori!R18</f>
        <v>0</v>
      </c>
      <c r="S53" s="97">
        <f>Juniori!S18</f>
        <v>0</v>
      </c>
      <c r="T53" s="97">
        <f>Juniori!T18</f>
        <v>0</v>
      </c>
      <c r="U53" s="97">
        <f>Juniori!U18</f>
        <v>0</v>
      </c>
      <c r="V53" s="97">
        <f>Juniori!V18</f>
        <v>0</v>
      </c>
      <c r="W53" s="97">
        <f>Juniori!W18</f>
        <v>0</v>
      </c>
      <c r="X53" s="97">
        <f>Juniori!X18</f>
        <v>0</v>
      </c>
      <c r="Y53" s="97">
        <f>Juniori!Y18</f>
        <v>0</v>
      </c>
      <c r="Z53" s="97">
        <f>Juniori!Z18</f>
        <v>0</v>
      </c>
      <c r="AA53" s="97">
        <f>Juniori!AA18</f>
        <v>0</v>
      </c>
      <c r="AB53" s="97">
        <f>Juniori!AB18</f>
        <v>0</v>
      </c>
      <c r="AC53" s="97">
        <f>Juniori!AC18</f>
        <v>0</v>
      </c>
      <c r="AD53" s="97">
        <f>Juniori!AD18</f>
        <v>0</v>
      </c>
      <c r="AE53" s="97">
        <f>Juniori!AE18</f>
        <v>0</v>
      </c>
      <c r="AF53" s="97">
        <f>Juniori!AF18</f>
        <v>0</v>
      </c>
      <c r="AG53" s="97">
        <f>Juniori!AG18</f>
        <v>0</v>
      </c>
      <c r="AH53" s="97" t="str">
        <f>Juniori!AH18</f>
        <v>o</v>
      </c>
      <c r="AI53" s="97">
        <f>Juniori!AI18</f>
        <v>0</v>
      </c>
      <c r="AJ53" s="97">
        <f>Juniori!AJ18</f>
        <v>0</v>
      </c>
      <c r="AK53" s="97">
        <f>Juniori!AK18</f>
        <v>0</v>
      </c>
      <c r="AL53" s="97">
        <f>Juniori!AL18</f>
        <v>0</v>
      </c>
      <c r="AM53" s="97">
        <f>Juniori!AM18</f>
        <v>0</v>
      </c>
      <c r="AN53" s="97">
        <f>Juniori!AN18</f>
        <v>0</v>
      </c>
      <c r="AO53" s="97">
        <f>Juniori!AO18</f>
        <v>0</v>
      </c>
      <c r="AP53" s="97">
        <f>Juniori!AP18</f>
        <v>0</v>
      </c>
      <c r="AQ53" s="97" t="str">
        <f>Juniori!AQ18</f>
        <v>o</v>
      </c>
      <c r="AR53" s="97">
        <f>Juniori!AR18</f>
        <v>0</v>
      </c>
      <c r="AS53" s="97">
        <f>Juniori!AS18</f>
        <v>0</v>
      </c>
      <c r="AT53" s="97">
        <f>Juniori!AT18</f>
        <v>0</v>
      </c>
      <c r="AU53" s="97">
        <f>Juniori!AU18</f>
        <v>0</v>
      </c>
      <c r="AV53" s="97">
        <f>Juniori!AV18</f>
        <v>0</v>
      </c>
      <c r="AW53" s="97">
        <f>Juniori!AW18</f>
        <v>0</v>
      </c>
      <c r="AX53" s="97">
        <f>Juniori!AX18</f>
        <v>0</v>
      </c>
      <c r="AY53" s="97">
        <f>Juniori!AY18</f>
        <v>0</v>
      </c>
      <c r="AZ53" s="97">
        <f>Juniori!AZ18</f>
        <v>0</v>
      </c>
      <c r="BA53" s="97">
        <f>Juniori!BA18</f>
        <v>0</v>
      </c>
      <c r="BB53" s="97">
        <f>Juniori!BB18</f>
        <v>0</v>
      </c>
      <c r="BC53" s="97">
        <f>Juniori!BC18</f>
        <v>0</v>
      </c>
      <c r="BD53" s="97">
        <f>Juniori!BD18</f>
        <v>0</v>
      </c>
      <c r="BE53" s="97">
        <f>Juniori!BE18</f>
        <v>0</v>
      </c>
      <c r="BF53" s="97">
        <f>Juniori!BF18</f>
        <v>0</v>
      </c>
      <c r="BG53" s="97">
        <f>Juniori!BG18</f>
        <v>0</v>
      </c>
      <c r="BH53" s="97">
        <f>Juniori!BH18</f>
        <v>0</v>
      </c>
      <c r="BI53" s="97">
        <f>Juniori!BI18</f>
        <v>0</v>
      </c>
      <c r="BJ53" s="97">
        <f>Juniori!BJ18</f>
        <v>0</v>
      </c>
      <c r="BK53" s="97">
        <f>Juniori!BK18</f>
        <v>0</v>
      </c>
      <c r="BL53" s="97">
        <f>Juniori!BL18</f>
        <v>0</v>
      </c>
      <c r="BM53" s="97">
        <f>Juniori!BM18</f>
        <v>0</v>
      </c>
      <c r="BN53" s="97">
        <f>Juniori!BN18</f>
        <v>0</v>
      </c>
      <c r="BO53" s="97">
        <f>Juniori!BO18</f>
        <v>0</v>
      </c>
      <c r="BP53" s="97">
        <f>Juniori!BP18</f>
        <v>0</v>
      </c>
      <c r="BQ53" s="97">
        <f>Juniori!BQ18</f>
        <v>0</v>
      </c>
      <c r="BR53" s="97">
        <f>Juniori!BR18</f>
        <v>0</v>
      </c>
      <c r="BS53" s="97">
        <f>Juniori!BS18</f>
        <v>0</v>
      </c>
      <c r="BT53" s="97">
        <f>Juniori!BT18</f>
        <v>0</v>
      </c>
      <c r="BU53" s="97">
        <f>Juniori!BU18</f>
        <v>0</v>
      </c>
      <c r="BV53" s="97">
        <f>Juniori!BV18</f>
        <v>0</v>
      </c>
      <c r="BW53" s="97">
        <f>Juniori!BW18</f>
        <v>0</v>
      </c>
      <c r="BX53" s="97">
        <f>Juniori!BX18</f>
        <v>0</v>
      </c>
      <c r="BY53" s="97">
        <f>Juniori!BY18</f>
        <v>0</v>
      </c>
      <c r="BZ53" s="97">
        <f>Juniori!BZ18</f>
        <v>0</v>
      </c>
      <c r="CA53" s="97">
        <f>Juniori!CA18</f>
        <v>0</v>
      </c>
      <c r="CB53" s="97">
        <f>Juniori!CB18</f>
        <v>0</v>
      </c>
      <c r="CC53" s="97">
        <f>Juniori!CC18</f>
        <v>0</v>
      </c>
      <c r="CD53" s="97">
        <f>Juniori!CD18</f>
        <v>0</v>
      </c>
      <c r="CE53" s="97">
        <f>Juniori!CE18</f>
        <v>0</v>
      </c>
      <c r="CF53" s="97">
        <f>Juniori!CF18</f>
        <v>0</v>
      </c>
      <c r="CG53" s="97">
        <f>Juniori!CG18</f>
        <v>0</v>
      </c>
      <c r="CH53" s="97">
        <f>Juniori!CH18</f>
        <v>0</v>
      </c>
      <c r="CI53" s="97">
        <f>Juniori!CI18</f>
        <v>0</v>
      </c>
      <c r="CJ53" s="97">
        <f>Juniori!CJ18</f>
        <v>0</v>
      </c>
      <c r="CK53" s="97">
        <f>Juniori!CK18</f>
        <v>0</v>
      </c>
      <c r="CL53" s="97">
        <f>Juniori!CL18</f>
        <v>0</v>
      </c>
      <c r="CM53" s="97">
        <f>Juniori!CM18</f>
        <v>0</v>
      </c>
      <c r="CN53" s="97">
        <f>Juniori!CN18</f>
        <v>0</v>
      </c>
      <c r="CO53" s="97">
        <f>Juniori!CO18</f>
        <v>0</v>
      </c>
      <c r="CP53" s="97">
        <f>Juniori!CP18</f>
        <v>0</v>
      </c>
      <c r="CQ53" s="97">
        <f>Juniori!CQ18</f>
        <v>0</v>
      </c>
      <c r="CR53" s="97">
        <f>Juniori!CR18</f>
        <v>0</v>
      </c>
      <c r="CS53" s="97">
        <f>Juniori!CS18</f>
        <v>0</v>
      </c>
      <c r="CT53" s="97">
        <f>Juniori!CT18</f>
        <v>0</v>
      </c>
      <c r="CU53" s="97">
        <f>Juniori!CU18</f>
        <v>0</v>
      </c>
      <c r="CV53" s="97">
        <f>Juniori!CV18</f>
        <v>0</v>
      </c>
      <c r="CW53" s="97">
        <f>Juniori!CW18</f>
        <v>0</v>
      </c>
      <c r="CX53" s="97">
        <f>Juniori!CX18</f>
        <v>0</v>
      </c>
      <c r="CY53" s="97">
        <f>Juniori!CY18</f>
        <v>0</v>
      </c>
      <c r="CZ53" s="97">
        <f>Juniori!CZ18</f>
        <v>0</v>
      </c>
      <c r="DA53" s="97">
        <f>Juniori!DA18</f>
        <v>0</v>
      </c>
      <c r="DB53" s="97">
        <f>Juniori!DB18</f>
        <v>0</v>
      </c>
      <c r="DC53" s="97">
        <f>Juniori!DC18</f>
        <v>0</v>
      </c>
      <c r="DD53" s="97">
        <f>Juniori!DD18</f>
        <v>0</v>
      </c>
      <c r="DE53" s="97">
        <f>Juniori!DE18</f>
        <v>0</v>
      </c>
      <c r="DF53" s="97">
        <f>Juniori!DF18</f>
        <v>0</v>
      </c>
      <c r="DG53" s="97">
        <f>Juniori!DG18</f>
        <v>0</v>
      </c>
      <c r="DH53" s="97">
        <f>Juniori!DH18</f>
        <v>0</v>
      </c>
      <c r="DI53" s="97">
        <f>Juniori!DI18</f>
        <v>0</v>
      </c>
      <c r="DJ53" s="97">
        <f>Juniori!DJ18</f>
        <v>0</v>
      </c>
      <c r="DK53" s="97">
        <f>Juniori!DK18</f>
        <v>0</v>
      </c>
      <c r="DL53" s="97">
        <f>Juniori!DL18</f>
        <v>0</v>
      </c>
      <c r="DM53" s="97">
        <f>Juniori!DM18</f>
        <v>0</v>
      </c>
      <c r="DN53" s="97">
        <f>Juniori!DN18</f>
        <v>0</v>
      </c>
      <c r="DO53" s="97">
        <f>Juniori!DO18</f>
        <v>0</v>
      </c>
      <c r="DP53" s="97">
        <f>Juniori!DP18</f>
        <v>0</v>
      </c>
      <c r="DQ53" s="97">
        <f>Juniori!DQ18</f>
        <v>0</v>
      </c>
      <c r="DR53" s="97">
        <f>Juniori!DR18</f>
        <v>0</v>
      </c>
      <c r="DS53" s="97">
        <f>Juniori!DS18</f>
        <v>0</v>
      </c>
      <c r="DT53" s="97">
        <f>Juniori!DT18</f>
        <v>0</v>
      </c>
      <c r="DU53" s="97">
        <f>Juniori!DU18</f>
        <v>0</v>
      </c>
      <c r="DV53" s="97">
        <f>Juniori!DV18</f>
        <v>0</v>
      </c>
      <c r="DW53" s="97">
        <f>Juniori!DW18</f>
        <v>0</v>
      </c>
      <c r="DX53" s="97">
        <f>Juniori!DX18</f>
        <v>0</v>
      </c>
      <c r="DY53" s="97">
        <f>Juniori!DY18</f>
        <v>0</v>
      </c>
      <c r="DZ53" s="97">
        <f>Juniori!DZ18</f>
        <v>0</v>
      </c>
      <c r="EA53" s="97">
        <f>Juniori!EA18</f>
        <v>0</v>
      </c>
      <c r="EB53" s="97">
        <f>Juniori!EB18</f>
        <v>0</v>
      </c>
      <c r="EC53" s="97">
        <f>Juniori!EC18</f>
        <v>0</v>
      </c>
      <c r="ED53" s="97">
        <f>Juniori!ED18</f>
        <v>0</v>
      </c>
      <c r="EE53" s="97">
        <f>Juniori!EE18</f>
        <v>0</v>
      </c>
      <c r="EF53" s="97">
        <f>Juniori!EF18</f>
        <v>0</v>
      </c>
      <c r="EG53" s="97">
        <f>Juniori!EG18</f>
        <v>0</v>
      </c>
      <c r="EH53" s="97">
        <f>Juniori!EH18</f>
        <v>0</v>
      </c>
      <c r="EI53" s="97">
        <f>Juniori!EI18</f>
        <v>0</v>
      </c>
      <c r="EJ53" s="97">
        <f>Juniori!EJ18</f>
        <v>0</v>
      </c>
      <c r="EK53" s="97">
        <f>Juniori!EK18</f>
        <v>0</v>
      </c>
      <c r="EL53" s="97">
        <f>Juniori!EL18</f>
        <v>0</v>
      </c>
      <c r="EM53" s="97">
        <f>Juniori!EM18</f>
        <v>0</v>
      </c>
      <c r="EN53" s="97">
        <f>Juniori!EN18</f>
        <v>0</v>
      </c>
      <c r="EO53" s="97">
        <f>Juniori!EO18</f>
        <v>0</v>
      </c>
      <c r="EP53" s="97">
        <f>Juniori!EP18</f>
        <v>0</v>
      </c>
      <c r="EQ53" s="97">
        <f>Juniori!EQ18</f>
        <v>0</v>
      </c>
      <c r="ER53" s="97">
        <f>Juniori!ER18</f>
        <v>0</v>
      </c>
      <c r="ES53" s="97">
        <f>Juniori!ES18</f>
        <v>0</v>
      </c>
      <c r="ET53" s="97">
        <f>Juniori!ET18</f>
        <v>0</v>
      </c>
      <c r="EU53" s="97">
        <f>Juniori!EU18</f>
        <v>0</v>
      </c>
      <c r="EV53" s="97">
        <f>Juniori!EV18</f>
        <v>0</v>
      </c>
      <c r="EW53" s="97">
        <f>Juniori!EW18</f>
        <v>0</v>
      </c>
      <c r="EX53" s="97">
        <f>Juniori!EX18</f>
        <v>0</v>
      </c>
      <c r="EY53" s="97">
        <f>Juniori!EY18</f>
        <v>0</v>
      </c>
      <c r="EZ53" s="97">
        <f>Juniori!EZ18</f>
        <v>0</v>
      </c>
      <c r="FA53" s="97">
        <f>Juniori!FA18</f>
        <v>0</v>
      </c>
      <c r="FB53" s="97">
        <f>Juniori!FB18</f>
        <v>0</v>
      </c>
      <c r="FC53" s="97">
        <f>Juniori!FC18</f>
        <v>0</v>
      </c>
      <c r="FD53" s="97">
        <f>Juniori!FD18</f>
        <v>0</v>
      </c>
      <c r="FE53" s="97">
        <f>Juniori!FE18</f>
        <v>0</v>
      </c>
      <c r="FF53" s="97">
        <f>Juniori!FF18</f>
        <v>0</v>
      </c>
      <c r="FG53" s="97">
        <f>Juniori!FG18</f>
        <v>0</v>
      </c>
      <c r="FH53" s="97">
        <f>Juniori!FH18</f>
        <v>0</v>
      </c>
      <c r="FI53" s="97">
        <f>Juniori!FI18</f>
        <v>0</v>
      </c>
      <c r="FJ53" s="97">
        <f>Juniori!FJ18</f>
        <v>0</v>
      </c>
      <c r="FK53" s="97">
        <f>Juniori!FK18</f>
        <v>0</v>
      </c>
      <c r="FL53" s="97">
        <f>Juniori!FL18</f>
        <v>0</v>
      </c>
      <c r="FM53" s="97">
        <f>Juniori!FM18</f>
        <v>0</v>
      </c>
      <c r="FN53" s="97">
        <f>Juniori!FN18</f>
        <v>0</v>
      </c>
      <c r="FO53" s="97">
        <f>Juniori!FO18</f>
        <v>0</v>
      </c>
      <c r="FP53" s="97">
        <f>Juniori!FP18</f>
        <v>0</v>
      </c>
      <c r="FQ53" s="97">
        <f>Juniori!FQ18</f>
        <v>0</v>
      </c>
      <c r="FR53" s="97">
        <f>Juniori!FR18</f>
        <v>0</v>
      </c>
      <c r="FS53" s="97">
        <f>Juniori!FS18</f>
        <v>0</v>
      </c>
      <c r="FT53" s="97">
        <f>Juniori!FT18</f>
        <v>0</v>
      </c>
      <c r="FU53" s="97">
        <f>Juniori!FU18</f>
        <v>0</v>
      </c>
      <c r="FV53" s="97">
        <f>Juniori!FV18</f>
        <v>0</v>
      </c>
      <c r="FW53" s="97">
        <f>Juniori!FW18</f>
        <v>0</v>
      </c>
      <c r="FX53" s="97">
        <f>Juniori!FX18</f>
        <v>0</v>
      </c>
      <c r="FY53" s="97">
        <f>Juniori!FY18</f>
        <v>0</v>
      </c>
      <c r="FZ53" s="97">
        <f>Juniori!FZ18</f>
        <v>0</v>
      </c>
      <c r="GA53" s="97">
        <f>Juniori!GA18</f>
        <v>0</v>
      </c>
      <c r="GB53" s="97">
        <f>Juniori!GB18</f>
        <v>0</v>
      </c>
      <c r="GC53" s="97">
        <f>Juniori!GC18</f>
        <v>0</v>
      </c>
      <c r="GD53" s="97">
        <f>Juniori!GD18</f>
        <v>0</v>
      </c>
      <c r="GE53" s="97">
        <f>Juniori!GE18</f>
        <v>0</v>
      </c>
      <c r="GF53" s="97">
        <f>Juniori!GF18</f>
        <v>0</v>
      </c>
      <c r="GG53" s="97">
        <f>Juniori!GG18</f>
        <v>0</v>
      </c>
      <c r="GH53" s="97">
        <f>Juniori!GH18</f>
        <v>0</v>
      </c>
      <c r="GI53" s="97">
        <f>Juniori!GI18</f>
        <v>0</v>
      </c>
      <c r="GJ53" s="97">
        <f>Juniori!GJ18</f>
        <v>0</v>
      </c>
      <c r="GK53" s="97">
        <f>Juniori!GK18</f>
        <v>0</v>
      </c>
      <c r="GL53" s="97">
        <f>Juniori!GL18</f>
        <v>0</v>
      </c>
      <c r="GM53" s="97">
        <f>Juniori!GM18</f>
        <v>0</v>
      </c>
      <c r="GN53" s="97">
        <f>Juniori!GN18</f>
        <v>0</v>
      </c>
      <c r="GO53" s="97">
        <f>Juniori!GO18</f>
        <v>0</v>
      </c>
      <c r="GP53" s="97">
        <f>Juniori!GP18</f>
        <v>0</v>
      </c>
      <c r="GQ53" s="97">
        <f>Juniori!GQ18</f>
        <v>0</v>
      </c>
      <c r="GR53" s="97">
        <f>Juniori!GR18</f>
        <v>0</v>
      </c>
      <c r="GS53" s="97">
        <f>Juniori!GS18</f>
        <v>0</v>
      </c>
      <c r="GT53" s="97">
        <f>Juniori!GT18</f>
        <v>0</v>
      </c>
      <c r="GU53" s="97">
        <f>Juniori!GU18</f>
        <v>0</v>
      </c>
      <c r="GV53" s="97">
        <f>Juniori!GV18</f>
        <v>0</v>
      </c>
      <c r="GW53" s="97">
        <f>Juniori!GW18</f>
        <v>0</v>
      </c>
      <c r="GX53" s="97">
        <f>Juniori!GX18</f>
        <v>0</v>
      </c>
      <c r="GY53" s="97">
        <f>Juniori!GY18</f>
        <v>0</v>
      </c>
      <c r="GZ53" s="97">
        <f>Juniori!GZ18</f>
        <v>0</v>
      </c>
      <c r="HA53" s="97">
        <f>Juniori!HA18</f>
        <v>0</v>
      </c>
      <c r="HB53" s="97">
        <f>Juniori!HB18</f>
        <v>0</v>
      </c>
      <c r="HC53" s="97">
        <f>Juniori!HC18</f>
        <v>0</v>
      </c>
      <c r="HD53" s="97">
        <f>Juniori!HD18</f>
        <v>0</v>
      </c>
      <c r="HE53" s="97">
        <f>Juniori!HE18</f>
        <v>0</v>
      </c>
      <c r="HF53" s="97">
        <f>Juniori!HF18</f>
        <v>0</v>
      </c>
      <c r="HG53" s="97">
        <f>Juniori!HG18</f>
        <v>0</v>
      </c>
      <c r="HH53" s="97">
        <f>Juniori!HH18</f>
        <v>0</v>
      </c>
      <c r="HI53" s="97">
        <f>Juniori!HI18</f>
        <v>0</v>
      </c>
      <c r="HJ53" s="97">
        <f>Juniori!HJ18</f>
        <v>0</v>
      </c>
      <c r="HK53" s="97">
        <f>Juniori!HK18</f>
        <v>0</v>
      </c>
      <c r="HL53" s="97">
        <f>Juniori!HL18</f>
        <v>0</v>
      </c>
      <c r="HM53" s="97">
        <f>Juniori!HM18</f>
        <v>0</v>
      </c>
      <c r="HN53" s="97">
        <f>Juniori!HN18</f>
        <v>0</v>
      </c>
      <c r="HO53" s="97">
        <f>Juniori!HO18</f>
        <v>0</v>
      </c>
      <c r="HP53" s="97">
        <f>Juniori!HP18</f>
        <v>0</v>
      </c>
      <c r="HQ53" s="97">
        <f>Juniori!HQ18</f>
        <v>0</v>
      </c>
      <c r="HR53" s="97">
        <f>Juniori!HR18</f>
        <v>0</v>
      </c>
      <c r="HS53" s="97">
        <f>Juniori!HS18</f>
        <v>0</v>
      </c>
      <c r="HT53" s="97">
        <f>Juniori!HT18</f>
        <v>0</v>
      </c>
      <c r="HU53" s="97">
        <f>Juniori!HU18</f>
        <v>0</v>
      </c>
      <c r="HV53" s="97">
        <f>Juniori!HV18</f>
        <v>0</v>
      </c>
      <c r="HW53" s="97">
        <f>Juniori!HW18</f>
        <v>0</v>
      </c>
      <c r="HX53" s="97">
        <f>Juniori!HX18</f>
        <v>0</v>
      </c>
      <c r="HY53" s="97">
        <f>Juniori!HY18</f>
        <v>0</v>
      </c>
      <c r="HZ53" s="97">
        <f>Juniori!HZ18</f>
        <v>0</v>
      </c>
      <c r="IA53" s="97">
        <f>Juniori!IA18</f>
        <v>0</v>
      </c>
      <c r="IB53" s="97">
        <f>Juniori!IB18</f>
        <v>0</v>
      </c>
      <c r="IC53" s="97">
        <f>Juniori!IC18</f>
        <v>0</v>
      </c>
      <c r="ID53" s="97">
        <f>Juniori!ID18</f>
        <v>0</v>
      </c>
      <c r="IE53" s="97">
        <f>Juniori!IE18</f>
        <v>0</v>
      </c>
      <c r="IF53" s="97">
        <f>Juniori!IF18</f>
        <v>0</v>
      </c>
      <c r="IG53" s="97">
        <f>Juniori!IG18</f>
        <v>0</v>
      </c>
      <c r="IH53" s="97">
        <f>Juniori!IH18</f>
        <v>0</v>
      </c>
      <c r="II53" s="97">
        <f>Juniori!II18</f>
        <v>0</v>
      </c>
      <c r="IJ53" s="97">
        <f>Juniori!IJ18</f>
        <v>0</v>
      </c>
      <c r="IK53" s="97">
        <f>Juniori!IK18</f>
        <v>0</v>
      </c>
      <c r="IL53" s="97">
        <f>Juniori!IL18</f>
        <v>0</v>
      </c>
      <c r="IM53" s="97">
        <f>Juniori!IM18</f>
        <v>0</v>
      </c>
      <c r="IN53" s="97">
        <f>Juniori!IN18</f>
        <v>0</v>
      </c>
      <c r="IO53" s="97">
        <f>Juniori!IO18</f>
        <v>0</v>
      </c>
      <c r="IP53" s="97">
        <f>Juniori!IP18</f>
        <v>0</v>
      </c>
      <c r="IQ53" s="97">
        <f>Juniori!IQ18</f>
        <v>0</v>
      </c>
      <c r="IR53" s="97">
        <f>Juniori!IR18</f>
        <v>0</v>
      </c>
      <c r="IS53" s="97">
        <f>Juniori!IS18</f>
        <v>0</v>
      </c>
      <c r="IT53" s="97">
        <f>Juniori!IT18</f>
        <v>0</v>
      </c>
      <c r="IU53" s="97">
        <f>Juniori!IU18</f>
        <v>0</v>
      </c>
      <c r="IV53" s="97">
        <f>Juniori!IV18</f>
        <v>0</v>
      </c>
      <c r="IW53" s="97">
        <f>Juniori!IW18</f>
        <v>0</v>
      </c>
      <c r="IX53" s="97">
        <f>Juniori!IX18</f>
        <v>0</v>
      </c>
      <c r="IY53" s="97">
        <f>Juniori!IY18</f>
        <v>0</v>
      </c>
      <c r="IZ53" s="97">
        <f>Juniori!IZ18</f>
        <v>0</v>
      </c>
      <c r="JA53" s="97">
        <f>Juniori!JA18</f>
        <v>0</v>
      </c>
      <c r="JB53" s="97">
        <f>Juniori!JB18</f>
        <v>0</v>
      </c>
      <c r="JC53" s="97">
        <f>Juniori!JC18</f>
        <v>0</v>
      </c>
      <c r="JD53" s="97">
        <f>Juniori!JD18</f>
        <v>0</v>
      </c>
      <c r="JE53" s="97">
        <f>Juniori!JE18</f>
        <v>0</v>
      </c>
      <c r="JF53" s="97">
        <f>Juniori!JF18</f>
        <v>0</v>
      </c>
      <c r="JG53" s="97">
        <f>Juniori!JG18</f>
        <v>0</v>
      </c>
      <c r="JH53" s="97">
        <f>Juniori!JH18</f>
        <v>0</v>
      </c>
      <c r="JI53" s="97">
        <f>Juniori!JI18</f>
        <v>0</v>
      </c>
      <c r="JJ53" s="97">
        <f>Juniori!JJ18</f>
        <v>0</v>
      </c>
      <c r="JK53" s="97">
        <f>Juniori!JK18</f>
        <v>0</v>
      </c>
      <c r="JL53" s="97">
        <f>Juniori!JL18</f>
        <v>0</v>
      </c>
      <c r="JM53" s="97">
        <f>Juniori!JM18</f>
        <v>0</v>
      </c>
      <c r="JN53" s="97">
        <f>Juniori!JN18</f>
        <v>0</v>
      </c>
      <c r="JO53" s="97">
        <f>Juniori!JO18</f>
        <v>0</v>
      </c>
      <c r="JP53" s="97">
        <f>Juniori!JP18</f>
        <v>0</v>
      </c>
      <c r="JQ53" s="97">
        <f>Juniori!JQ18</f>
        <v>0</v>
      </c>
      <c r="JR53" s="97">
        <f>Juniori!JR18</f>
        <v>0</v>
      </c>
      <c r="JS53" s="97">
        <f>Juniori!JS18</f>
        <v>0</v>
      </c>
      <c r="JT53" s="97">
        <f>Juniori!JT18</f>
        <v>0</v>
      </c>
      <c r="JU53" s="97">
        <f>Juniori!JU18</f>
        <v>0</v>
      </c>
      <c r="JV53" s="97">
        <f>Juniori!JV18</f>
        <v>0</v>
      </c>
      <c r="JW53" s="97">
        <f>Juniori!JW18</f>
        <v>0</v>
      </c>
      <c r="JX53" s="97">
        <f>Juniori!JX18</f>
        <v>0</v>
      </c>
      <c r="JY53" s="97">
        <f>Juniori!JY18</f>
        <v>0</v>
      </c>
      <c r="JZ53" s="97">
        <f>Juniori!JZ18</f>
        <v>0</v>
      </c>
      <c r="KA53" s="97">
        <f>Juniori!KA18</f>
        <v>0</v>
      </c>
      <c r="KB53" s="97">
        <f>Juniori!KB18</f>
        <v>0</v>
      </c>
      <c r="KC53" s="97">
        <f>Juniori!KC18</f>
        <v>0</v>
      </c>
      <c r="KD53" s="97">
        <f>Juniori!KD18</f>
        <v>0</v>
      </c>
      <c r="KE53" s="97">
        <f>Juniori!KE18</f>
        <v>0</v>
      </c>
      <c r="KF53" s="97">
        <f>Juniori!KF18</f>
        <v>0</v>
      </c>
      <c r="KG53" s="97">
        <f>Juniori!KG18</f>
        <v>0</v>
      </c>
      <c r="KH53" s="97">
        <f>Juniori!KH18</f>
        <v>0</v>
      </c>
      <c r="KI53" s="97">
        <f>Juniori!KI18</f>
        <v>0</v>
      </c>
      <c r="KJ53" s="97">
        <f>Juniori!KJ18</f>
        <v>0</v>
      </c>
      <c r="KK53" s="97">
        <f>Juniori!KK18</f>
        <v>0</v>
      </c>
      <c r="KL53" s="97">
        <f>Juniori!KL18</f>
        <v>0</v>
      </c>
      <c r="KM53" s="97">
        <f>Juniori!KM18</f>
        <v>0</v>
      </c>
      <c r="KN53" s="97">
        <f>Juniori!KN18</f>
        <v>0</v>
      </c>
      <c r="KO53" s="97">
        <f>Juniori!KO18</f>
        <v>0</v>
      </c>
      <c r="KP53" s="97">
        <f>Juniori!KP18</f>
        <v>0</v>
      </c>
      <c r="KQ53" s="97">
        <f>Juniori!KQ18</f>
        <v>0</v>
      </c>
      <c r="KR53" s="97">
        <f>Juniori!KR18</f>
        <v>0</v>
      </c>
      <c r="KS53" s="97">
        <f>Juniori!KS18</f>
        <v>0</v>
      </c>
      <c r="KT53" s="97">
        <f>Juniori!KT18</f>
        <v>0</v>
      </c>
      <c r="KU53" s="97">
        <f>Juniori!KU18</f>
        <v>0</v>
      </c>
      <c r="KV53" s="97">
        <f>Juniori!KV18</f>
        <v>0</v>
      </c>
      <c r="KW53" s="97">
        <f>Juniori!KW18</f>
        <v>0</v>
      </c>
      <c r="KX53" s="97">
        <f>Juniori!KX18</f>
        <v>0</v>
      </c>
      <c r="KY53" s="97">
        <f>Juniori!KY18</f>
        <v>0</v>
      </c>
      <c r="KZ53" s="97">
        <f>Juniori!KZ18</f>
        <v>0</v>
      </c>
      <c r="LA53" s="97">
        <f>Juniori!LA18</f>
        <v>0</v>
      </c>
      <c r="LB53" s="97">
        <f>Juniori!LB18</f>
        <v>0</v>
      </c>
      <c r="LC53" s="97">
        <f>Juniori!LC18</f>
        <v>0</v>
      </c>
      <c r="LD53" s="97">
        <f>Juniori!LD18</f>
        <v>0</v>
      </c>
      <c r="LE53" s="97">
        <f>Juniori!LE18</f>
        <v>0</v>
      </c>
      <c r="LF53" s="97">
        <f>Juniori!LF18</f>
        <v>0</v>
      </c>
      <c r="LG53" s="97">
        <f>Juniori!LG18</f>
        <v>0</v>
      </c>
      <c r="LH53" s="97">
        <f>Juniori!LH18</f>
        <v>0</v>
      </c>
      <c r="LI53" s="97">
        <f>Juniori!LI18</f>
        <v>0</v>
      </c>
      <c r="LJ53" s="97">
        <f>Juniori!LJ18</f>
        <v>0</v>
      </c>
      <c r="LK53" s="97">
        <f>Juniori!LK18</f>
        <v>0</v>
      </c>
      <c r="LL53" s="97">
        <f>Juniori!LL18</f>
        <v>0</v>
      </c>
      <c r="LM53" s="97">
        <f>Juniori!LM18</f>
        <v>0</v>
      </c>
      <c r="LN53" s="97">
        <f>Juniori!LN18</f>
        <v>0</v>
      </c>
      <c r="LO53" s="97">
        <f>Juniori!LO18</f>
        <v>0</v>
      </c>
      <c r="LP53" s="97">
        <f>Juniori!LP18</f>
        <v>0</v>
      </c>
      <c r="LQ53" s="97">
        <f>Juniori!LQ18</f>
        <v>0</v>
      </c>
      <c r="LR53" s="97">
        <f>Juniori!LR18</f>
        <v>0</v>
      </c>
      <c r="LS53" s="97">
        <f>Juniori!LS18</f>
        <v>0</v>
      </c>
      <c r="LT53" s="97">
        <f>Juniori!LT18</f>
        <v>0</v>
      </c>
      <c r="LU53" s="97">
        <f>Juniori!LU18</f>
        <v>0</v>
      </c>
      <c r="LV53" s="97">
        <f>Juniori!LV18</f>
        <v>0</v>
      </c>
      <c r="LW53" s="97">
        <f>Juniori!LW18</f>
        <v>0</v>
      </c>
      <c r="LX53" s="97">
        <f>Juniori!LX18</f>
        <v>0</v>
      </c>
      <c r="LY53" s="97">
        <f>Juniori!LY18</f>
        <v>0</v>
      </c>
      <c r="LZ53" s="97">
        <f>Juniori!LZ18</f>
        <v>0</v>
      </c>
      <c r="MA53" s="97">
        <f>Juniori!MA18</f>
        <v>0</v>
      </c>
      <c r="MB53" s="97">
        <f>Juniori!MB18</f>
        <v>0</v>
      </c>
      <c r="MC53" s="97">
        <f>Juniori!MC18</f>
        <v>0</v>
      </c>
      <c r="MD53" s="97">
        <f>Juniori!MD18</f>
        <v>0</v>
      </c>
      <c r="ME53" s="97">
        <f>Juniori!ME18</f>
        <v>0</v>
      </c>
      <c r="MF53" s="97">
        <f>Juniori!MF18</f>
        <v>0</v>
      </c>
      <c r="MG53" s="97">
        <f>Juniori!MG18</f>
        <v>0</v>
      </c>
      <c r="MH53" s="97">
        <f>Juniori!MH18</f>
        <v>0</v>
      </c>
      <c r="MI53" s="97">
        <f>Juniori!MI18</f>
        <v>0</v>
      </c>
      <c r="MJ53" s="97">
        <f>Juniori!MJ18</f>
        <v>0</v>
      </c>
      <c r="MK53" s="97">
        <f>Juniori!MK18</f>
        <v>0</v>
      </c>
      <c r="ML53" s="97">
        <f>Juniori!ML18</f>
        <v>0</v>
      </c>
      <c r="MM53" s="97">
        <f>Juniori!MM18</f>
        <v>0</v>
      </c>
      <c r="MN53" s="97">
        <f>Juniori!MN18</f>
        <v>0</v>
      </c>
      <c r="MO53" s="97">
        <f>Juniori!MO18</f>
        <v>0</v>
      </c>
      <c r="MP53" s="97">
        <f>Juniori!MP18</f>
        <v>0</v>
      </c>
      <c r="MQ53" s="97">
        <f>Juniori!MQ18</f>
        <v>0</v>
      </c>
      <c r="MR53" s="97">
        <f>Juniori!MR18</f>
        <v>0</v>
      </c>
      <c r="MS53" s="97">
        <f>Juniori!MS18</f>
        <v>0</v>
      </c>
      <c r="MT53" s="97">
        <f>Juniori!MT18</f>
        <v>0</v>
      </c>
      <c r="MU53" s="97">
        <f>Juniori!MU18</f>
        <v>0</v>
      </c>
      <c r="MV53" s="97">
        <f>Juniori!MV18</f>
        <v>0</v>
      </c>
      <c r="MW53" s="97">
        <f>Juniori!MW18</f>
        <v>0</v>
      </c>
      <c r="MX53" s="97">
        <f>Juniori!MX18</f>
        <v>0</v>
      </c>
      <c r="MY53" s="97">
        <f>Juniori!MY18</f>
        <v>0</v>
      </c>
      <c r="MZ53" s="97">
        <f>Juniori!MZ18</f>
        <v>0</v>
      </c>
      <c r="NA53" s="97">
        <f>Juniori!NA18</f>
        <v>0</v>
      </c>
      <c r="NB53" s="97">
        <f>Juniori!NB18</f>
        <v>0</v>
      </c>
      <c r="NC53" s="97">
        <f>Juniori!NC18</f>
        <v>0</v>
      </c>
      <c r="ND53" s="97">
        <f>Juniori!ND18</f>
        <v>0</v>
      </c>
      <c r="NE53" s="97">
        <f>Juniori!NE18</f>
        <v>0</v>
      </c>
      <c r="NF53" s="97">
        <f>Juniori!NF18</f>
        <v>0</v>
      </c>
      <c r="NG53" s="97">
        <f>Juniori!NG18</f>
        <v>0</v>
      </c>
      <c r="NH53" s="97">
        <f>Juniori!NH18</f>
        <v>0</v>
      </c>
      <c r="NI53" s="97">
        <f>Juniori!NI18</f>
        <v>0</v>
      </c>
      <c r="NJ53" s="97">
        <f>Juniori!NJ18</f>
        <v>0</v>
      </c>
      <c r="NK53" s="97">
        <f>Juniori!NK18</f>
        <v>0</v>
      </c>
      <c r="NL53" s="97">
        <f>Juniori!NL18</f>
        <v>0</v>
      </c>
      <c r="NM53" s="97">
        <f>Juniori!NM18</f>
        <v>0</v>
      </c>
      <c r="NN53" s="97">
        <f>Juniori!NN18</f>
        <v>0</v>
      </c>
      <c r="NO53" s="97">
        <f>Juniori!NO18</f>
        <v>0</v>
      </c>
      <c r="NP53" s="97">
        <f>Juniori!NP18</f>
        <v>0</v>
      </c>
      <c r="NQ53" s="97">
        <f>Juniori!NQ18</f>
        <v>0</v>
      </c>
      <c r="NR53" s="97">
        <f>Juniori!NR18</f>
        <v>0</v>
      </c>
      <c r="NS53" s="97">
        <f>Juniori!NS18</f>
        <v>0</v>
      </c>
      <c r="NT53" s="97">
        <f>Juniori!NT18</f>
        <v>0</v>
      </c>
      <c r="NU53" s="97">
        <f>Juniori!NU18</f>
        <v>0</v>
      </c>
      <c r="NV53" s="97">
        <f>Juniori!NV18</f>
        <v>0</v>
      </c>
      <c r="NW53" s="97">
        <f>Juniori!NW18</f>
        <v>0</v>
      </c>
      <c r="NX53" s="97">
        <f>Juniori!NX18</f>
        <v>0</v>
      </c>
      <c r="NY53" s="97">
        <f>Juniori!NY18</f>
        <v>0</v>
      </c>
      <c r="NZ53" s="97">
        <f>Juniori!NZ18</f>
        <v>0</v>
      </c>
      <c r="OA53" s="97">
        <f>Juniori!OA18</f>
        <v>0</v>
      </c>
      <c r="OB53" s="97">
        <f>Juniori!OB18</f>
        <v>0</v>
      </c>
      <c r="OC53" s="97">
        <f>Juniori!OC18</f>
        <v>0</v>
      </c>
      <c r="OD53" s="97">
        <f>Juniori!OD18</f>
        <v>0</v>
      </c>
      <c r="OE53" s="97">
        <f>Juniori!OE18</f>
        <v>0</v>
      </c>
      <c r="OF53" s="97">
        <f>Juniori!OF18</f>
        <v>0</v>
      </c>
      <c r="OG53" s="97">
        <f>Juniori!OG18</f>
        <v>0</v>
      </c>
      <c r="OH53" s="97">
        <f>Juniori!OH18</f>
        <v>0</v>
      </c>
      <c r="OI53" s="97">
        <f>Juniori!OI18</f>
        <v>0</v>
      </c>
      <c r="OJ53" s="97">
        <f>Juniori!OJ18</f>
        <v>0</v>
      </c>
      <c r="OK53" s="97">
        <f>Juniori!OK18</f>
        <v>0</v>
      </c>
      <c r="OL53" s="97">
        <f>Juniori!OL18</f>
        <v>0</v>
      </c>
      <c r="OM53" s="97">
        <f>Juniori!OM18</f>
        <v>0</v>
      </c>
      <c r="ON53" s="97">
        <f>Juniori!ON18</f>
        <v>0</v>
      </c>
      <c r="OO53" s="97">
        <f>Juniori!OO18</f>
        <v>0</v>
      </c>
      <c r="OP53" s="97">
        <f>Juniori!OP18</f>
        <v>0</v>
      </c>
      <c r="OQ53" s="97">
        <f>Juniori!OQ18</f>
        <v>0</v>
      </c>
      <c r="OR53" s="97">
        <f>Juniori!OR18</f>
        <v>0</v>
      </c>
      <c r="OS53" s="97">
        <f>Juniori!OS18</f>
        <v>0</v>
      </c>
      <c r="OT53" s="97">
        <f>Juniori!OT18</f>
        <v>0</v>
      </c>
      <c r="OU53" s="97">
        <f>Juniori!OU18</f>
        <v>0</v>
      </c>
      <c r="OV53" s="97">
        <f>Juniori!OV18</f>
        <v>0</v>
      </c>
      <c r="OW53" s="97">
        <f>Juniori!OW18</f>
        <v>0</v>
      </c>
      <c r="OX53" s="97">
        <f>Juniori!OX18</f>
        <v>0</v>
      </c>
      <c r="OY53" s="97">
        <f>Juniori!OY18</f>
        <v>0</v>
      </c>
      <c r="OZ53" s="97">
        <f>Juniori!OZ18</f>
        <v>0</v>
      </c>
      <c r="PA53" s="97">
        <f>Juniori!PA18</f>
        <v>0</v>
      </c>
      <c r="PB53" s="97">
        <f>Juniori!PB18</f>
        <v>0</v>
      </c>
      <c r="PC53" s="97">
        <f>Juniori!PC18</f>
        <v>0</v>
      </c>
      <c r="PD53" s="97">
        <f>Juniori!PD18</f>
        <v>0</v>
      </c>
      <c r="PE53" s="97">
        <f>Juniori!PE18</f>
        <v>0</v>
      </c>
      <c r="PF53" s="97">
        <f>Juniori!PF18</f>
        <v>0</v>
      </c>
      <c r="PG53" s="97">
        <f>Juniori!PG18</f>
        <v>0</v>
      </c>
      <c r="PH53" s="97">
        <f>Juniori!PH18</f>
        <v>0</v>
      </c>
      <c r="PI53" s="97">
        <f>Juniori!PI18</f>
        <v>0</v>
      </c>
      <c r="PJ53" s="97">
        <f>Juniori!PJ18</f>
        <v>0</v>
      </c>
      <c r="PK53" s="97">
        <f>Juniori!PK18</f>
        <v>0</v>
      </c>
      <c r="PL53" s="97">
        <f>Juniori!PL18</f>
        <v>0</v>
      </c>
      <c r="PM53" s="97">
        <f>Juniori!PM18</f>
        <v>0</v>
      </c>
      <c r="PN53" s="97">
        <f>Juniori!PN18</f>
        <v>0</v>
      </c>
      <c r="PO53" s="97">
        <f>Juniori!PO18</f>
        <v>0</v>
      </c>
      <c r="PP53" s="97">
        <f>Juniori!PP18</f>
        <v>0</v>
      </c>
      <c r="PQ53" s="97">
        <f>Juniori!PQ18</f>
        <v>0</v>
      </c>
      <c r="PR53" s="97">
        <f>Juniori!PR18</f>
        <v>0</v>
      </c>
      <c r="PS53" s="97">
        <f>Juniori!PS18</f>
        <v>0</v>
      </c>
      <c r="PT53" s="97">
        <f>Juniori!PT18</f>
        <v>0</v>
      </c>
      <c r="PU53" s="97">
        <f>Juniori!PU18</f>
        <v>0</v>
      </c>
      <c r="PV53" s="97">
        <f>Juniori!PV18</f>
        <v>0</v>
      </c>
      <c r="PW53" s="97">
        <f>Juniori!PW18</f>
        <v>0</v>
      </c>
      <c r="PX53" s="97">
        <f>Juniori!PX18</f>
        <v>0</v>
      </c>
      <c r="PY53" s="97">
        <f>Juniori!PY18</f>
        <v>0</v>
      </c>
      <c r="PZ53" s="97">
        <f>Juniori!PZ18</f>
        <v>0</v>
      </c>
      <c r="QA53" s="97">
        <f>Juniori!QA18</f>
        <v>0</v>
      </c>
      <c r="QB53" s="97">
        <f>Juniori!QB18</f>
        <v>0</v>
      </c>
      <c r="QC53" s="97">
        <f>Juniori!QC18</f>
        <v>0</v>
      </c>
      <c r="QD53" s="97">
        <f>Juniori!QD18</f>
        <v>0</v>
      </c>
      <c r="QE53" s="97">
        <f>Juniori!QE18</f>
        <v>0</v>
      </c>
      <c r="QF53" s="97">
        <f>Juniori!QF18</f>
        <v>0</v>
      </c>
      <c r="QG53" s="97">
        <f>Juniori!QG18</f>
        <v>0</v>
      </c>
      <c r="QH53" s="97">
        <f>Juniori!QH18</f>
        <v>0</v>
      </c>
      <c r="QI53" s="97">
        <f>Juniori!QI18</f>
        <v>0</v>
      </c>
      <c r="QJ53" s="97">
        <f>Juniori!QJ18</f>
        <v>0</v>
      </c>
      <c r="QK53" s="97">
        <f>Juniori!QK18</f>
        <v>0</v>
      </c>
      <c r="QL53" s="97">
        <f>Juniori!QL18</f>
        <v>0</v>
      </c>
      <c r="QM53" s="97">
        <f>Juniori!QM18</f>
        <v>0</v>
      </c>
      <c r="QN53" s="97">
        <f>Juniori!QN18</f>
        <v>0</v>
      </c>
      <c r="QO53" s="97">
        <f>Juniori!QO18</f>
        <v>0</v>
      </c>
      <c r="QP53" s="97">
        <f>Juniori!QP18</f>
        <v>0</v>
      </c>
      <c r="QQ53" s="97">
        <f>Juniori!QQ18</f>
        <v>0</v>
      </c>
      <c r="QR53" s="97">
        <f>Juniori!QR18</f>
        <v>0</v>
      </c>
      <c r="QS53" s="97">
        <f>Juniori!QS18</f>
        <v>0</v>
      </c>
      <c r="QT53" s="97">
        <f>Juniori!QT18</f>
        <v>0</v>
      </c>
      <c r="QU53" s="97">
        <f>Juniori!QU18</f>
        <v>0</v>
      </c>
      <c r="QV53" s="97">
        <f>Juniori!QV18</f>
        <v>0</v>
      </c>
      <c r="QW53" s="97">
        <f>Juniori!QW18</f>
        <v>0</v>
      </c>
      <c r="QX53" s="97">
        <f>Juniori!QX18</f>
        <v>0</v>
      </c>
      <c r="QY53" s="97">
        <f>Juniori!QY18</f>
        <v>0</v>
      </c>
      <c r="QZ53" s="97">
        <f>Juniori!QZ18</f>
        <v>0</v>
      </c>
      <c r="RA53" s="97">
        <f>Juniori!RA18</f>
        <v>0</v>
      </c>
      <c r="RB53" s="97">
        <f>Juniori!RB18</f>
        <v>0</v>
      </c>
      <c r="RC53" s="97">
        <f>Juniori!RC18</f>
        <v>0</v>
      </c>
      <c r="RD53" s="97">
        <f>Juniori!RD18</f>
        <v>0</v>
      </c>
      <c r="RE53" s="97">
        <f>Juniori!RE18</f>
        <v>0</v>
      </c>
      <c r="RF53" s="97">
        <f>Juniori!RF18</f>
        <v>0</v>
      </c>
      <c r="RG53" s="97">
        <f>Juniori!RG18</f>
        <v>0</v>
      </c>
      <c r="RH53" s="97">
        <f>Juniori!RH18</f>
        <v>0</v>
      </c>
      <c r="RI53" s="97">
        <f>Juniori!RI18</f>
        <v>0</v>
      </c>
      <c r="RJ53" s="97">
        <f>Juniori!RJ18</f>
        <v>0</v>
      </c>
      <c r="RK53" s="97">
        <f>Juniori!RK18</f>
        <v>0</v>
      </c>
      <c r="RL53" s="97">
        <f>Juniori!RL18</f>
        <v>0</v>
      </c>
      <c r="RM53" s="97">
        <f>Juniori!RM18</f>
        <v>0</v>
      </c>
      <c r="RN53" s="97">
        <f>Juniori!RN18</f>
        <v>0</v>
      </c>
      <c r="RO53" s="97">
        <f>Juniori!RO18</f>
        <v>0</v>
      </c>
      <c r="RP53" s="97">
        <f>Juniori!RP18</f>
        <v>0</v>
      </c>
      <c r="RQ53" s="97">
        <f>Juniori!RQ18</f>
        <v>0</v>
      </c>
      <c r="RR53" s="97">
        <f>Juniori!RR18</f>
        <v>0</v>
      </c>
      <c r="RS53" s="97">
        <f>Juniori!RS18</f>
        <v>0</v>
      </c>
      <c r="RT53" s="97">
        <f>Juniori!RT18</f>
        <v>0</v>
      </c>
      <c r="RU53" s="97">
        <f>Juniori!RU18</f>
        <v>0</v>
      </c>
      <c r="RV53" s="97">
        <f>Juniori!RV18</f>
        <v>0</v>
      </c>
      <c r="RW53" s="97">
        <f>Juniori!RW18</f>
        <v>0</v>
      </c>
      <c r="RX53" s="97">
        <f>Juniori!RX18</f>
        <v>0</v>
      </c>
      <c r="RY53" s="97">
        <f>Juniori!RY18</f>
        <v>0</v>
      </c>
      <c r="RZ53" s="97">
        <f>Juniori!RZ18</f>
        <v>0</v>
      </c>
      <c r="SA53" s="97">
        <f>Juniori!SA18</f>
        <v>0</v>
      </c>
      <c r="SB53" s="97">
        <f>Juniori!SB18</f>
        <v>0</v>
      </c>
      <c r="SC53" s="97">
        <f>Juniori!SC18</f>
        <v>0</v>
      </c>
      <c r="SD53" s="97">
        <f>Juniori!SD18</f>
        <v>0</v>
      </c>
      <c r="SE53" s="97">
        <f>Juniori!SE18</f>
        <v>0</v>
      </c>
      <c r="SF53" s="97">
        <f>Juniori!SF18</f>
        <v>0</v>
      </c>
      <c r="SG53" s="97">
        <f>Juniori!SG18</f>
        <v>0</v>
      </c>
      <c r="SH53" s="97">
        <f>Juniori!SH18</f>
        <v>0</v>
      </c>
      <c r="SI53" s="97">
        <f>Juniori!SI18</f>
        <v>0</v>
      </c>
      <c r="SJ53" s="97">
        <f>Juniori!SJ18</f>
        <v>0</v>
      </c>
      <c r="SK53" s="97">
        <f>Juniori!SK18</f>
        <v>0</v>
      </c>
      <c r="SL53" s="97">
        <f>Juniori!SL18</f>
        <v>0</v>
      </c>
      <c r="SM53" s="97">
        <f>Juniori!SM18</f>
        <v>0</v>
      </c>
      <c r="SN53" s="97">
        <f>Juniori!SN18</f>
        <v>0</v>
      </c>
      <c r="SO53" s="97">
        <f>Juniori!SO18</f>
        <v>0</v>
      </c>
      <c r="SP53" s="97">
        <f>Juniori!SP18</f>
        <v>0</v>
      </c>
      <c r="SQ53" s="97">
        <f>Juniori!SQ18</f>
        <v>0</v>
      </c>
      <c r="SR53" s="97">
        <f>Juniori!SR18</f>
        <v>0</v>
      </c>
      <c r="SS53" s="97">
        <f>Juniori!SS18</f>
        <v>0</v>
      </c>
      <c r="ST53" s="97">
        <f>Juniori!ST18</f>
        <v>0</v>
      </c>
      <c r="SU53" s="97">
        <f>Juniori!SU18</f>
        <v>0</v>
      </c>
      <c r="SV53" s="97">
        <f>Juniori!SV18</f>
        <v>0</v>
      </c>
      <c r="SW53" s="97">
        <f>Juniori!SW18</f>
        <v>0</v>
      </c>
      <c r="SX53" s="97">
        <f>Juniori!SX18</f>
        <v>0</v>
      </c>
      <c r="SY53" s="97">
        <f>Juniori!SY18</f>
        <v>0</v>
      </c>
      <c r="SZ53" s="97">
        <f>Juniori!SZ18</f>
        <v>0</v>
      </c>
      <c r="TA53" s="97">
        <f>Juniori!TA18</f>
        <v>0</v>
      </c>
      <c r="TB53" s="97">
        <f>Juniori!TB18</f>
        <v>0</v>
      </c>
    </row>
    <row r="54" spans="1:522" s="1" customFormat="1" ht="18" customHeight="1" x14ac:dyDescent="0.2">
      <c r="A54" s="12">
        <v>35</v>
      </c>
      <c r="B54" s="11" t="s">
        <v>55</v>
      </c>
      <c r="E54" s="4"/>
      <c r="F54" s="9"/>
      <c r="G54" s="9"/>
      <c r="H54" s="4"/>
      <c r="I54" s="1">
        <f t="shared" si="4"/>
        <v>0</v>
      </c>
      <c r="J54" s="12">
        <f>Tabuľka3[[#This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/>
      <c r="E55" s="4"/>
      <c r="F55" s="9"/>
      <c r="G55" s="9"/>
      <c r="H55" s="4"/>
      <c r="J55" s="12">
        <f>Tabuľka3[[#This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" customFormat="1" ht="18" customHeight="1" x14ac:dyDescent="0.2">
      <c r="A56" s="12"/>
      <c r="B56" s="11"/>
      <c r="E56" s="4"/>
      <c r="F56" s="9"/>
      <c r="G56" s="9"/>
      <c r="H56" s="4"/>
      <c r="J56" s="12">
        <f>Tabuľka3[[#This Row],[Stĺpec9]]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" customFormat="1" ht="18" customHeight="1" x14ac:dyDescent="0.2">
      <c r="A57" s="12"/>
      <c r="B57" s="11"/>
      <c r="E57" s="4"/>
      <c r="F57" s="9"/>
      <c r="G57" s="9"/>
      <c r="H57" s="4"/>
      <c r="J57" s="12">
        <f>Tabuľka3[[#This Row],[Stĺpec9]]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" customFormat="1" ht="18" customHeight="1" x14ac:dyDescent="0.2">
      <c r="A58" s="12"/>
      <c r="B58" s="11"/>
      <c r="E58" s="4"/>
      <c r="F58" s="9"/>
      <c r="G58" s="9"/>
      <c r="H58" s="4"/>
      <c r="J58" s="12">
        <f>Tabuľka3[[#This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7.45" customHeight="1" x14ac:dyDescent="0.2">
      <c r="A59" s="12"/>
      <c r="B59" s="11" t="s">
        <v>12</v>
      </c>
      <c r="C59" s="1">
        <v>9070</v>
      </c>
      <c r="D59" s="1">
        <v>2011</v>
      </c>
      <c r="E59" t="s">
        <v>11</v>
      </c>
      <c r="F59" s="1">
        <v>2965</v>
      </c>
      <c r="G59" s="1" t="s">
        <v>98</v>
      </c>
      <c r="H59" t="s">
        <v>13</v>
      </c>
      <c r="I59" s="1">
        <f t="shared" si="2"/>
        <v>0</v>
      </c>
      <c r="J59" s="12">
        <f>Tabuľka3[[#This Row],[Stĺpec75]]+Tabuľka3[[#This Row],[Stĺpec99]]+Tabuľka3[[#This Row],[Stĺpec106]]+Tabuľka3[[#This Row],[Stĺpec107]]+Tabuľka3[[#This Row],[Stĺpec169]]+Tabuľka3[[#This Row],[Stĺpec288]]+Tabuľka3[[#This Row],[Stĺpec419]]+Tabuľka3[[#This Row],[Stĺpec418]]+Tabuľka3[[#This Row],[Stĺpec175]]+Tabuľka3[[#This Row],[Stĺpec176]]+Tabuľka3[[#This Row],[Stĺpec219]]+Tabuľka3[[#This Row],[Stĺpec314]]+Tabuľka3[[#This Row],[Stĺpec361]]+Tabuľka3[[#This Row],[Stĺpec353]]+Tabuľka3[[#This Row],[Stĺpec352]]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" customFormat="1" ht="18" customHeight="1" x14ac:dyDescent="0.2">
      <c r="A60" s="12"/>
      <c r="B60" s="11" t="s">
        <v>14</v>
      </c>
      <c r="C60" s="1">
        <v>10269</v>
      </c>
      <c r="D60" s="1">
        <v>2014</v>
      </c>
      <c r="E60" t="s">
        <v>11</v>
      </c>
      <c r="F60" s="1">
        <v>2965</v>
      </c>
      <c r="G60" s="1" t="s">
        <v>98</v>
      </c>
      <c r="H60" t="s">
        <v>13</v>
      </c>
      <c r="I60" s="1">
        <f>SUM(K60:TB60)</f>
        <v>0</v>
      </c>
      <c r="J60" s="12">
        <f>Tabuľka3[[#This Row],[Stĺpec74]]+Tabuľka3[[#This Row],[Stĺpec75]]+Tabuľka3[[#This Row],[Stĺpec98]]+Tabuľka3[[#This Row],[Stĺpec99]]+Tabuľka3[[#This Row],[Stĺpec107]]+Tabuľka3[[#This Row],[Stĺpec289]]+Tabuľka3[[#This Row],[Stĺpec288]]+Tabuľka3[[#This Row],[Stĺpec283]]+Tabuľka3[[#This Row],[Stĺpec282]]+Tabuľka3[[#This Row],[Stĺpec418]]+Tabuľka3[[#This Row],[Stĺpec176]]+Tabuľka3[[#This Row],[Stĺpec219]]+Tabuľka3[[#This Row],[Stĺpec314]]+Tabuľka3[[#This Row],[Stĺpec361]]+Tabuľka3[[#This Row],[Stĺpec352]]</f>
        <v>0</v>
      </c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  <c r="JE60" s="102"/>
      <c r="JF60" s="102"/>
      <c r="JG60" s="102"/>
      <c r="JH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2"/>
      <c r="JT60" s="102"/>
      <c r="JU60" s="102"/>
      <c r="JV60" s="102"/>
      <c r="JW60" s="102"/>
      <c r="JX60" s="102"/>
      <c r="JY60" s="102"/>
      <c r="JZ60" s="102"/>
      <c r="KA60" s="102"/>
      <c r="KB60" s="102"/>
      <c r="KC60" s="102"/>
      <c r="KD60" s="102"/>
      <c r="KE60" s="102"/>
      <c r="KF60" s="102"/>
      <c r="KG60" s="102"/>
      <c r="KH60" s="102"/>
      <c r="KI60" s="102"/>
      <c r="KJ60" s="102"/>
      <c r="KK60" s="102"/>
      <c r="KL60" s="102"/>
      <c r="KM60" s="102"/>
      <c r="KN60" s="102"/>
      <c r="KO60" s="102"/>
      <c r="KP60" s="102"/>
      <c r="KQ60" s="102"/>
      <c r="KR60" s="102"/>
      <c r="KS60" s="102"/>
      <c r="KT60" s="102"/>
      <c r="KU60" s="102"/>
      <c r="KV60" s="102"/>
      <c r="KW60" s="102"/>
      <c r="KX60" s="102"/>
      <c r="KY60" s="102"/>
      <c r="KZ60" s="102"/>
      <c r="LA60" s="102"/>
      <c r="LB60" s="102"/>
      <c r="LC60" s="102"/>
      <c r="LD60" s="102"/>
      <c r="LE60" s="102"/>
      <c r="LF60" s="102"/>
      <c r="LG60" s="102"/>
      <c r="LH60" s="102"/>
      <c r="LI60" s="102"/>
      <c r="LJ60" s="102"/>
      <c r="LK60" s="102"/>
      <c r="LL60" s="102"/>
      <c r="LM60" s="102"/>
      <c r="LN60" s="102"/>
      <c r="LO60" s="102"/>
      <c r="LP60" s="102"/>
      <c r="LQ60" s="102"/>
      <c r="LR60" s="102"/>
      <c r="LS60" s="102"/>
      <c r="LT60" s="102"/>
      <c r="LU60" s="102"/>
      <c r="LV60" s="102"/>
      <c r="LW60" s="102"/>
      <c r="LX60" s="102"/>
      <c r="LY60" s="102"/>
      <c r="LZ60" s="102"/>
      <c r="MA60" s="102"/>
      <c r="MB60" s="102"/>
      <c r="MC60" s="102"/>
      <c r="MD60" s="102"/>
      <c r="ME60" s="102"/>
      <c r="MF60" s="102"/>
      <c r="MG60" s="102"/>
      <c r="MH60" s="102"/>
      <c r="MI60" s="102"/>
      <c r="MJ60" s="102"/>
      <c r="MK60" s="102"/>
      <c r="ML60" s="102"/>
      <c r="MM60" s="102"/>
      <c r="MN60" s="102"/>
      <c r="MO60" s="102"/>
      <c r="MP60" s="102"/>
      <c r="MQ60" s="102"/>
      <c r="MR60" s="102"/>
      <c r="MS60" s="102"/>
      <c r="MT60" s="102"/>
      <c r="MU60" s="102"/>
      <c r="MV60" s="102"/>
      <c r="MW60" s="102"/>
      <c r="MX60" s="102"/>
      <c r="MY60" s="102"/>
      <c r="MZ60" s="102"/>
      <c r="NA60" s="102"/>
      <c r="NB60" s="102"/>
      <c r="NC60" s="102"/>
      <c r="ND60" s="102"/>
      <c r="NE60" s="102"/>
      <c r="NF60" s="102"/>
      <c r="NG60" s="102"/>
      <c r="NH60" s="102"/>
      <c r="NI60" s="102"/>
      <c r="NJ60" s="102"/>
      <c r="NK60" s="102"/>
      <c r="NL60" s="102"/>
      <c r="NM60" s="102"/>
      <c r="NN60" s="102"/>
      <c r="NO60" s="102"/>
      <c r="NP60" s="102"/>
      <c r="NQ60" s="102"/>
      <c r="NR60" s="102"/>
      <c r="NS60" s="102"/>
      <c r="NT60" s="102"/>
      <c r="NU60" s="102"/>
      <c r="NV60" s="102"/>
      <c r="NW60" s="102"/>
      <c r="NX60" s="102"/>
      <c r="NY60" s="102"/>
      <c r="NZ60" s="102"/>
      <c r="OA60" s="102"/>
      <c r="OB60" s="102"/>
      <c r="OC60" s="102"/>
      <c r="OD60" s="102"/>
      <c r="OE60" s="102"/>
      <c r="OF60" s="102"/>
      <c r="OG60" s="102"/>
      <c r="OH60" s="102"/>
      <c r="OI60" s="102"/>
      <c r="OJ60" s="102"/>
      <c r="OK60" s="102"/>
      <c r="OL60" s="102"/>
      <c r="OM60" s="102"/>
      <c r="ON60" s="102"/>
      <c r="OO60" s="102"/>
      <c r="OP60" s="102"/>
      <c r="OQ60" s="102"/>
      <c r="OR60" s="102"/>
      <c r="OS60" s="102"/>
      <c r="OT60" s="102"/>
      <c r="OU60" s="102"/>
      <c r="OV60" s="102"/>
      <c r="OW60" s="102"/>
      <c r="OX60" s="102"/>
      <c r="OY60" s="102"/>
      <c r="OZ60" s="102"/>
      <c r="PA60" s="102"/>
      <c r="PB60" s="102"/>
      <c r="PC60" s="102"/>
      <c r="PD60" s="102"/>
      <c r="PE60" s="102"/>
      <c r="PF60" s="102"/>
      <c r="PG60" s="102"/>
      <c r="PH60" s="102"/>
      <c r="PI60" s="102"/>
      <c r="PJ60" s="102"/>
      <c r="PK60" s="102"/>
      <c r="PL60" s="102"/>
      <c r="PM60" s="102"/>
      <c r="PN60" s="102"/>
      <c r="PO60" s="102"/>
      <c r="PP60" s="102"/>
      <c r="PQ60" s="102"/>
      <c r="PR60" s="102"/>
      <c r="PS60" s="102"/>
      <c r="PT60" s="102"/>
      <c r="PU60" s="102"/>
      <c r="PV60" s="102"/>
      <c r="PW60" s="102"/>
      <c r="PX60" s="102"/>
      <c r="PY60" s="102"/>
      <c r="PZ60" s="102"/>
      <c r="QA60" s="102"/>
      <c r="QB60" s="102"/>
      <c r="QC60" s="102"/>
      <c r="QD60" s="102"/>
      <c r="QE60" s="102"/>
      <c r="QF60" s="102"/>
      <c r="QG60" s="102"/>
      <c r="QH60" s="102"/>
      <c r="QI60" s="102"/>
      <c r="QJ60" s="102"/>
      <c r="QK60" s="102"/>
      <c r="QL60" s="102"/>
      <c r="QM60" s="102"/>
      <c r="QN60" s="102"/>
      <c r="QO60" s="102"/>
      <c r="QP60" s="102"/>
      <c r="QQ60" s="102"/>
      <c r="QR60" s="102"/>
      <c r="QS60" s="102"/>
      <c r="QT60" s="102"/>
      <c r="QU60" s="102"/>
      <c r="QV60" s="102"/>
      <c r="QW60" s="102"/>
      <c r="QX60" s="102"/>
      <c r="QY60" s="102"/>
      <c r="QZ60" s="102"/>
      <c r="RA60" s="102"/>
      <c r="RB60" s="102"/>
      <c r="RC60" s="102"/>
      <c r="RD60" s="102"/>
      <c r="RE60" s="102"/>
      <c r="RF60" s="102"/>
      <c r="RG60" s="102"/>
      <c r="RH60" s="102"/>
      <c r="RI60" s="102"/>
      <c r="RJ60" s="102"/>
      <c r="RK60" s="102"/>
      <c r="RL60" s="102"/>
      <c r="RM60" s="102"/>
      <c r="RN60" s="102"/>
      <c r="RO60" s="102"/>
      <c r="RP60" s="102"/>
      <c r="RQ60" s="102"/>
      <c r="RR60" s="102"/>
      <c r="RS60" s="102"/>
      <c r="RT60" s="102"/>
      <c r="RU60" s="102"/>
      <c r="RV60" s="102"/>
      <c r="RW60" s="102"/>
      <c r="RX60" s="102"/>
      <c r="RY60" s="102"/>
      <c r="RZ60" s="102"/>
      <c r="SA60" s="102"/>
      <c r="SB60" s="102"/>
      <c r="SC60" s="102"/>
      <c r="SD60" s="102"/>
      <c r="SE60" s="102"/>
      <c r="SF60" s="102"/>
      <c r="SG60" s="102"/>
      <c r="SH60" s="102"/>
      <c r="SI60" s="102"/>
      <c r="SJ60" s="102"/>
      <c r="SK60" s="102"/>
      <c r="SL60" s="102"/>
      <c r="SM60" s="102"/>
      <c r="SN60" s="102"/>
      <c r="SO60" s="102"/>
      <c r="SP60" s="102"/>
      <c r="SQ60" s="102"/>
      <c r="SR60" s="102"/>
      <c r="SS60" s="102"/>
      <c r="ST60" s="102"/>
      <c r="SU60" s="102"/>
      <c r="SV60" s="102"/>
      <c r="SW60" s="102"/>
      <c r="SX60" s="102"/>
      <c r="SY60" s="102"/>
      <c r="SZ60" s="102"/>
      <c r="TA60" s="102"/>
      <c r="TB60" s="102"/>
    </row>
    <row r="61" spans="1:522" s="1" customFormat="1" ht="18" customHeight="1" x14ac:dyDescent="0.2">
      <c r="A61" s="12"/>
      <c r="B61" s="11" t="s">
        <v>124</v>
      </c>
      <c r="C61" s="1">
        <v>11791</v>
      </c>
      <c r="D61" s="1">
        <v>2018</v>
      </c>
      <c r="E61" s="4" t="s">
        <v>34</v>
      </c>
      <c r="F61" s="1">
        <v>2093</v>
      </c>
      <c r="G61" s="9" t="s">
        <v>98</v>
      </c>
      <c r="H61" s="4" t="s">
        <v>35</v>
      </c>
      <c r="I61" s="1">
        <f>SUM(K61:TB61)</f>
        <v>0</v>
      </c>
      <c r="J61" s="12">
        <f>Tabuľka3[[#This Row],[Stĺpec62]]+Tabuľka3[[#This Row],[Stĺpec156]]+Tabuľka3[[#This Row],[Stĺpec110]]+Tabuľka3[[#This Row],[Stĺpec295]]+Tabuľka3[[#This Row],[Stĺpec294]]+Tabuľka3[[#This Row],[Stĺpec245]]+Tabuľka3[[#This Row],[Stĺpec239]]+Tabuľka3[[#This Row],[Stĺpec415]]+Tabuľka3[[#This Row],[Stĺpec211]]+Tabuľka3[[#This Row],[Stĺpec212]]+Tabuľka3[[#This Row],[Stĺpec227]]+Tabuľka3[[#This Row],[Stĺpec326]]+Tabuľka3[[#This Row],[Stĺpec359]]+Tabuľka3[[#This Row],[Stĺpec393]]+Tabuľka3[[#This Row],[Stĺpec448]]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" customFormat="1" ht="18" customHeight="1" x14ac:dyDescent="0.2">
      <c r="A62" s="12"/>
      <c r="B62" s="11" t="s">
        <v>58</v>
      </c>
      <c r="C62" s="1">
        <v>10640</v>
      </c>
      <c r="D62" s="1">
        <v>2007</v>
      </c>
      <c r="E62" t="s">
        <v>57</v>
      </c>
      <c r="F62" s="1">
        <v>5701</v>
      </c>
      <c r="G62" s="9" t="s">
        <v>100</v>
      </c>
      <c r="H62" t="s">
        <v>187</v>
      </c>
      <c r="I62" s="1">
        <f t="shared" si="2"/>
        <v>0</v>
      </c>
      <c r="J62" s="12">
        <f>Tabuľka3[[#This Row],[Stĺpec9]]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" customFormat="1" ht="18" customHeight="1" x14ac:dyDescent="0.2">
      <c r="A63" s="12"/>
      <c r="B63" s="11" t="s">
        <v>16</v>
      </c>
      <c r="C63" s="1">
        <v>9453</v>
      </c>
      <c r="D63" s="1">
        <v>2012</v>
      </c>
      <c r="E63" t="s">
        <v>15</v>
      </c>
      <c r="F63" s="1">
        <v>338</v>
      </c>
      <c r="G63" s="1" t="s">
        <v>98</v>
      </c>
      <c r="H63" t="s">
        <v>13</v>
      </c>
      <c r="I63" s="1">
        <f t="shared" ref="I63" si="5">SUM(K63:TB63)</f>
        <v>0</v>
      </c>
      <c r="J63" s="12">
        <f>Tabuľka3[[#This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" customFormat="1" ht="18" customHeight="1" x14ac:dyDescent="0.2">
      <c r="A64" s="12"/>
      <c r="B64" s="11" t="s">
        <v>181</v>
      </c>
      <c r="C64" s="1">
        <v>12223</v>
      </c>
      <c r="D64" s="1">
        <v>2019</v>
      </c>
      <c r="E64" s="4" t="s">
        <v>133</v>
      </c>
      <c r="F64" s="9">
        <v>3021</v>
      </c>
      <c r="G64" s="9" t="s">
        <v>98</v>
      </c>
      <c r="H64" s="4" t="s">
        <v>64</v>
      </c>
      <c r="I64" s="1">
        <f t="shared" ref="I64:I68" si="6">SUM(K64:TB64)</f>
        <v>0</v>
      </c>
      <c r="J64" s="12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" customFormat="1" ht="20.25" customHeight="1" x14ac:dyDescent="0.2">
      <c r="A65" s="12"/>
      <c r="B65" s="11" t="s">
        <v>33</v>
      </c>
      <c r="C65" s="1">
        <v>11490</v>
      </c>
      <c r="D65" s="1">
        <v>2017</v>
      </c>
      <c r="E65" t="s">
        <v>32</v>
      </c>
      <c r="F65" s="1">
        <v>1742</v>
      </c>
      <c r="G65" s="9" t="s">
        <v>98</v>
      </c>
      <c r="H65" s="4" t="s">
        <v>321</v>
      </c>
      <c r="I65" s="1">
        <f t="shared" si="6"/>
        <v>0</v>
      </c>
      <c r="J65" s="12">
        <f>Tabuľka3[[#This Row],[Stĺpec275]]+Tabuľka3[[#This Row],[Stĺpec274]]+Tabuľka3[[#This Row],[Stĺpec239]]+Tabuľka3[[#This Row],[Stĺpec238]]+Tabuľka3[[#This Row],[Stĺpec415]]+Tabuľka3[[#This Row],[Stĺpec181]]+Tabuľka3[[#This Row],[Stĺpec188]]+Tabuľka3[[#This Row],[Stĺpec212]]+Tabuľka3[[#This Row],[Stĺpec213]]+Tabuľka3[[#This Row],[Stĺpec227]]+Tabuľka3[[#This Row],[Stĺpec351]]+Tabuľka3[[#This Row],[Stĺpec362]]+Tabuľka3[[#This Row],[Stĺpec367]]+Tabuľka3[[#This Row],[Stĺpec403]]+Tabuľka3[[#This Row],[Stĺpec455]]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" customFormat="1" ht="18" customHeight="1" x14ac:dyDescent="0.2">
      <c r="A66" s="12"/>
      <c r="B66" s="11" t="s">
        <v>28</v>
      </c>
      <c r="C66" s="1">
        <v>9051</v>
      </c>
      <c r="D66" s="1">
        <v>2010</v>
      </c>
      <c r="E66" t="s">
        <v>27</v>
      </c>
      <c r="F66" s="1">
        <v>4920</v>
      </c>
      <c r="G66" s="1" t="s">
        <v>98</v>
      </c>
      <c r="H66" t="s">
        <v>29</v>
      </c>
      <c r="I66" s="1">
        <f t="shared" si="6"/>
        <v>0</v>
      </c>
      <c r="J66" s="12">
        <f>Tabuľka3[[#This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" customFormat="1" ht="18" customHeight="1" x14ac:dyDescent="0.2">
      <c r="A67" s="12"/>
      <c r="B67" s="11" t="s">
        <v>254</v>
      </c>
      <c r="C67" s="1">
        <v>9449</v>
      </c>
      <c r="D67" s="1">
        <v>2011</v>
      </c>
      <c r="E67" s="4" t="s">
        <v>253</v>
      </c>
      <c r="F67" s="1">
        <v>2372</v>
      </c>
      <c r="G67" s="9" t="s">
        <v>98</v>
      </c>
      <c r="H67" s="4" t="s">
        <v>13</v>
      </c>
      <c r="I67" s="1">
        <f t="shared" si="6"/>
        <v>0</v>
      </c>
      <c r="J67" s="12">
        <f>Tabuľka3[[#This Row],[Stĺpec98]]+Tabuľka3[[#This Row],[Stĺpec163]]+Tabuľka3[[#This Row],[Stĺpec290]]+Tabuľka3[[#This Row],[Stĺpec289]]+Tabuľka3[[#This Row],[Stĺpec284]]+Tabuľka3[[#This Row],[Stĺpec283]]+Tabuľka3[[#This Row],[Stĺpec174]]+Tabuľka3[[#This Row],[Stĺpec175]]+Tabuľka3[[#This Row],[Stĺpec198]]+Tabuľka3[[#This Row],[Stĺpec206]]+Tabuľka3[[#This Row],[Stĺpec315]]+Tabuľka3[[#This Row],[Stĺpec361]]+Tabuľka3[[#This Row],[Stĺpec354]]+Tabuľka3[[#This Row],[Stĺpec353]]+Tabuľka3[[#This Row],[Stĺpec378]]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" customFormat="1" ht="18" customHeight="1" x14ac:dyDescent="0.2">
      <c r="A68" s="12"/>
      <c r="B68" s="11" t="s">
        <v>24</v>
      </c>
      <c r="C68" s="1">
        <v>10267</v>
      </c>
      <c r="D68" s="1">
        <v>2014</v>
      </c>
      <c r="E68" t="s">
        <v>23</v>
      </c>
      <c r="F68" s="1">
        <v>2366</v>
      </c>
      <c r="G68" s="1" t="s">
        <v>98</v>
      </c>
      <c r="H68" t="s">
        <v>13</v>
      </c>
      <c r="I68" s="1">
        <f t="shared" si="6"/>
        <v>0</v>
      </c>
      <c r="J68" s="12">
        <f>Tabuľka3[[#This Row],[Stĺpec69]]+Tabuľka3[[#This Row],[Stĺpec74]]+Tabuľka3[[#This Row],[Stĺpec75]]+Tabuľka3[[#This Row],[Stĺpec98]]+Tabuľka3[[#This Row],[Stĺpec99]]+Tabuľka3[[#This Row],[Stĺpec106]]+Tabuľka3[[#This Row],[Stĺpec107]]+Tabuľka3[[#This Row],[Stĺpec361]]+Tabuľka3[[#This Row],[Stĺpec352]]+Tabuľka3[[#This Row],[Stĺpec378]]+Tabuľka3[[#This Row],[Stĺpec373]]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106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" customFormat="1" ht="18" customHeight="1" x14ac:dyDescent="0.2">
      <c r="A69" s="12"/>
      <c r="B69" s="11" t="s">
        <v>394</v>
      </c>
      <c r="C69" s="1">
        <v>12840</v>
      </c>
      <c r="D69" s="1">
        <v>2019</v>
      </c>
      <c r="E69" s="4" t="s">
        <v>27</v>
      </c>
      <c r="G69" s="9" t="s">
        <v>98</v>
      </c>
      <c r="H69" s="4" t="s">
        <v>29</v>
      </c>
      <c r="I69" s="1">
        <f t="shared" ref="I69" si="7">SUM(K69:TB69)</f>
        <v>0</v>
      </c>
      <c r="J69" s="12">
        <f>Tabuľka3[[#This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" customFormat="1" ht="18" customHeight="1" x14ac:dyDescent="0.2">
      <c r="A70" s="12"/>
      <c r="B70" s="11" t="s">
        <v>127</v>
      </c>
      <c r="C70" s="1">
        <v>11635</v>
      </c>
      <c r="D70" s="1">
        <v>2008</v>
      </c>
      <c r="E70" s="4" t="s">
        <v>71</v>
      </c>
      <c r="F70" s="1">
        <v>7530</v>
      </c>
      <c r="G70" s="9" t="s">
        <v>100</v>
      </c>
      <c r="H70" s="4" t="s">
        <v>72</v>
      </c>
      <c r="I70" s="1">
        <f t="shared" ref="I70:I81" si="8">SUM(K70:TB70)</f>
        <v>0</v>
      </c>
      <c r="J70" s="12">
        <f>Tabuľka3[[#This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" customFormat="1" ht="18" customHeight="1" x14ac:dyDescent="0.2">
      <c r="A71" s="12"/>
      <c r="B71" s="11" t="s">
        <v>144</v>
      </c>
      <c r="C71" s="1">
        <v>11990</v>
      </c>
      <c r="D71" s="1">
        <v>2016</v>
      </c>
      <c r="E71" s="4" t="s">
        <v>80</v>
      </c>
      <c r="F71" s="1">
        <v>7853</v>
      </c>
      <c r="G71" s="9" t="s">
        <v>96</v>
      </c>
      <c r="H71" s="4" t="s">
        <v>21</v>
      </c>
      <c r="I71" s="1">
        <f>SUM(K71:TB71)</f>
        <v>0</v>
      </c>
      <c r="J71" s="12">
        <f>Tabuľka3[[#This Row],[Stĺpec406]]+Tabuľka3[[#This Row],[Stĺpec115]]+Tabuľka3[[#This Row],[Stĺpec272]]+Tabuľka3[[#This Row],[Stĺpec271]]+Tabuľka3[[#This Row],[Stĺpec242]]+Tabuľka3[[#This Row],[Stĺpec216]]+Tabuľka3[[#This Row],[Stĺpec223]]+Tabuľka3[[#This Row],[Stĺpec310]]+Tabuľka3[[#This Row],[Stĺpec230]]+Tabuľka3[[#This Row],[Stĺpec318]]+Tabuľka3[[#This Row],[Stĺpec365]]+Tabuľka3[[#This Row],[Stĺpec369]]+Tabuľka3[[#This Row],[Stĺpec427]]+Tabuľka3[[#This Row],[Stĺpec494]]+Tabuľka3[[#This Row],[Stĺpec493]]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" customFormat="1" ht="18" customHeight="1" x14ac:dyDescent="0.2">
      <c r="A72" s="12"/>
      <c r="B72" s="11" t="s">
        <v>141</v>
      </c>
      <c r="C72" s="1">
        <v>11826</v>
      </c>
      <c r="D72" s="1">
        <v>2018</v>
      </c>
      <c r="E72" t="s">
        <v>30</v>
      </c>
      <c r="F72" s="1">
        <v>135</v>
      </c>
      <c r="G72" s="1" t="s">
        <v>98</v>
      </c>
      <c r="H72" t="s">
        <v>13</v>
      </c>
      <c r="I72" s="1">
        <f>SUM(K72:TB72)</f>
        <v>0</v>
      </c>
      <c r="J72" s="12">
        <f>Tabuľka3[[#This Row],[Stĺpec66]]+Tabuľka3[[#This Row],[Stĺpec70]]+Tabuľka3[[#This Row],[Stĺpec76]]+Tabuľka3[[#This Row],[Stĺpec231]]+Tabuľka3[[#This Row],[Stĺpec242]]+Tabuľka3[[#This Row],[Stĺpec416]]+Tabuľka3[[#This Row],[Stĺpec173]]+Tabuľka3[[#This Row],[Stĺpec201]]+Tabuľka3[[#This Row],[Stĺpec209]]+Tabuľka3[[#This Row],[Stĺpec211]]+Tabuľka3[[#This Row],[Stĺpec221]]+Tabuľka3[[#This Row],[Stĺpec326]]+Tabuľka3[[#This Row],[Stĺpec359]]+Tabuľka3[[#This Row],[Stĺpec381]]+Tabuľka3[[#This Row],[Stĺpec376]]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" customFormat="1" ht="18" customHeight="1" x14ac:dyDescent="0.2">
      <c r="A73" s="12"/>
      <c r="B73" s="26" t="s">
        <v>143</v>
      </c>
      <c r="C73" s="9">
        <v>12022</v>
      </c>
      <c r="D73" s="1">
        <v>2016</v>
      </c>
      <c r="E73" s="59" t="s">
        <v>17</v>
      </c>
      <c r="F73" s="1">
        <v>48</v>
      </c>
      <c r="G73" s="9" t="s">
        <v>98</v>
      </c>
      <c r="H73" s="59" t="s">
        <v>19</v>
      </c>
      <c r="I73" s="1">
        <f t="shared" ref="I73:I78" si="9">SUM(K73:TB73)</f>
        <v>0</v>
      </c>
      <c r="J73" s="12">
        <f>AX74+Tabuľka3[[#This Row],[Stĺpec405]]+EI74+EO74+GD74+GJ74+HH74+HR74+IO74+KF74+KZ74+Tabuľka3[[#This Row],[Stĺpec318]]+LJ74+NA74+NI74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" customFormat="1" ht="18" customHeight="1" x14ac:dyDescent="0.2">
      <c r="A74" s="12"/>
      <c r="B74" s="26"/>
      <c r="C74" s="9"/>
      <c r="E74" s="59" t="s">
        <v>92</v>
      </c>
      <c r="F74" s="1">
        <v>8872</v>
      </c>
      <c r="G74" s="9" t="s">
        <v>101</v>
      </c>
      <c r="H74" s="59"/>
      <c r="I74" s="1">
        <f t="shared" si="9"/>
        <v>0</v>
      </c>
      <c r="J74" s="1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102"/>
      <c r="AV74" s="97"/>
      <c r="AW74" s="97"/>
      <c r="AX74" s="97"/>
      <c r="AY74" s="97"/>
      <c r="AZ74" s="97"/>
      <c r="BA74" s="102"/>
      <c r="BB74" s="97"/>
      <c r="BC74" s="102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102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102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102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102"/>
      <c r="KN74" s="97"/>
      <c r="KO74" s="97"/>
      <c r="KP74" s="97"/>
      <c r="KQ74" s="97"/>
      <c r="KR74" s="97"/>
      <c r="KS74" s="97"/>
      <c r="KT74" s="102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" customFormat="1" ht="18" customHeight="1" x14ac:dyDescent="0.2">
      <c r="A75" s="12"/>
      <c r="B75" s="11" t="s">
        <v>149</v>
      </c>
      <c r="E75" s="4" t="s">
        <v>71</v>
      </c>
      <c r="G75" s="9" t="s">
        <v>100</v>
      </c>
      <c r="H75" s="4"/>
      <c r="I75" s="1">
        <f>SUM(K75:TB75)</f>
        <v>0</v>
      </c>
      <c r="J75" s="12">
        <f>Tabuľka3[[#This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" customFormat="1" ht="18" customHeight="1" x14ac:dyDescent="0.2">
      <c r="A76" s="12"/>
      <c r="B76" s="11" t="s">
        <v>123</v>
      </c>
      <c r="C76" s="1">
        <v>11679</v>
      </c>
      <c r="D76" s="1">
        <v>2018</v>
      </c>
      <c r="E76" s="4" t="s">
        <v>27</v>
      </c>
      <c r="F76" s="1">
        <v>4920</v>
      </c>
      <c r="G76" s="9" t="s">
        <v>98</v>
      </c>
      <c r="H76" s="4" t="s">
        <v>29</v>
      </c>
      <c r="I76" s="1">
        <f t="shared" si="9"/>
        <v>0</v>
      </c>
      <c r="J76" s="12">
        <f>Tabuľka3[[#This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" customFormat="1" ht="18" customHeight="1" x14ac:dyDescent="0.2">
      <c r="A77" s="12"/>
      <c r="B77" s="11" t="s">
        <v>255</v>
      </c>
      <c r="C77" s="1">
        <v>11293</v>
      </c>
      <c r="D77" s="1">
        <v>2016</v>
      </c>
      <c r="E77" s="4" t="s">
        <v>253</v>
      </c>
      <c r="F77" s="1">
        <v>2372</v>
      </c>
      <c r="G77" s="9" t="s">
        <v>98</v>
      </c>
      <c r="H77" s="4" t="s">
        <v>13</v>
      </c>
      <c r="I77" s="1">
        <f t="shared" si="9"/>
        <v>0</v>
      </c>
      <c r="J77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" customFormat="1" ht="18" customHeight="1" x14ac:dyDescent="0.2">
      <c r="A78" s="12"/>
      <c r="B78" s="11" t="s">
        <v>25</v>
      </c>
      <c r="C78" s="1">
        <v>11297</v>
      </c>
      <c r="D78" s="1">
        <v>2017</v>
      </c>
      <c r="E78" t="s">
        <v>23</v>
      </c>
      <c r="F78" s="1">
        <v>2366</v>
      </c>
      <c r="G78" s="1" t="s">
        <v>98</v>
      </c>
      <c r="H78" t="s">
        <v>13</v>
      </c>
      <c r="I78" s="1">
        <f t="shared" si="9"/>
        <v>0</v>
      </c>
      <c r="J78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" customFormat="1" ht="18" customHeight="1" x14ac:dyDescent="0.2">
      <c r="A79" s="12"/>
      <c r="B79" s="11" t="s">
        <v>41</v>
      </c>
      <c r="C79" s="1">
        <v>9679</v>
      </c>
      <c r="D79" s="1">
        <v>2003</v>
      </c>
      <c r="E79" t="s">
        <v>68</v>
      </c>
      <c r="F79" s="1">
        <v>6761</v>
      </c>
      <c r="G79" s="1" t="s">
        <v>96</v>
      </c>
      <c r="H79" t="s">
        <v>19</v>
      </c>
      <c r="I79" s="1">
        <f t="shared" si="8"/>
        <v>0</v>
      </c>
      <c r="J79" s="12">
        <f>Tabuľka3[[#This Row],[Stĺpec9]]+I80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" customFormat="1" ht="18" customHeight="1" x14ac:dyDescent="0.2">
      <c r="A80" s="12"/>
      <c r="B80" s="11"/>
      <c r="E80" t="s">
        <v>84</v>
      </c>
      <c r="F80" s="1">
        <v>8604</v>
      </c>
      <c r="G80" s="1" t="s">
        <v>101</v>
      </c>
      <c r="H80"/>
      <c r="I80" s="1">
        <f t="shared" si="8"/>
        <v>0</v>
      </c>
      <c r="J80" s="12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" customFormat="1" ht="18" customHeight="1" x14ac:dyDescent="0.2">
      <c r="A81" s="12"/>
      <c r="B81" s="11"/>
      <c r="E81" t="s">
        <v>164</v>
      </c>
      <c r="F81" s="1">
        <v>9424</v>
      </c>
      <c r="G81" s="1" t="s">
        <v>101</v>
      </c>
      <c r="H81" t="s">
        <v>118</v>
      </c>
      <c r="I81" s="1">
        <f t="shared" si="8"/>
        <v>0</v>
      </c>
      <c r="J81" s="12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" customFormat="1" ht="18" customHeight="1" x14ac:dyDescent="0.2">
      <c r="A82" s="12"/>
      <c r="B82" s="11" t="s">
        <v>111</v>
      </c>
      <c r="C82" s="1">
        <v>8021</v>
      </c>
      <c r="E82" s="4" t="s">
        <v>81</v>
      </c>
      <c r="F82" s="1">
        <v>7987</v>
      </c>
      <c r="G82" s="9" t="s">
        <v>96</v>
      </c>
      <c r="H82" s="4" t="s">
        <v>29</v>
      </c>
      <c r="I82" s="1">
        <f>SUM(K82:TB82)</f>
        <v>0</v>
      </c>
      <c r="J82" s="12">
        <f>Tabuľka3[[#This Row],[Stĺpec9]]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" customFormat="1" ht="18" customHeight="1" x14ac:dyDescent="0.2">
      <c r="A83" s="12"/>
      <c r="B83" s="11" t="s">
        <v>310</v>
      </c>
      <c r="C83" s="1">
        <v>12161</v>
      </c>
      <c r="E83" s="59" t="s">
        <v>57</v>
      </c>
      <c r="F83" s="1">
        <v>5701</v>
      </c>
      <c r="G83" s="9" t="s">
        <v>98</v>
      </c>
      <c r="H83" s="4" t="s">
        <v>187</v>
      </c>
      <c r="I83" s="1">
        <f t="shared" ref="I83:I87" si="10">SUM(K83:TB83)</f>
        <v>0</v>
      </c>
      <c r="J83" s="12">
        <f>Tabuľka3[[#This Row],[Stĺpec51]]+Tabuľka3[[#This Row],[Stĺpec134]]+Tabuľka3[[#This Row],[Stĺpec135]]+Tabuľka3[[#This Row],[Stĺpec142]]+Tabuľka3[[#This Row],[Stĺpec143]]+Tabuľka3[[#This Row],[Stĺpec286]]+Tabuľka3[[#This Row],[Stĺpec281]]+Tabuľka3[[#This Row],[Stĺpec280]]+Tabuľka3[[#This Row],[Stĺpec211]]+Tabuľka3[[#This Row],[Stĺpec221]]+Tabuľka3[[#This Row],[Stĺpec326]]+NB84+Tabuľka3[[#This Row],[Stĺpec359]]+NJ84+RE84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8" customHeight="1" x14ac:dyDescent="0.2">
      <c r="A84" s="12"/>
      <c r="B84" s="11"/>
      <c r="E84" s="59" t="s">
        <v>188</v>
      </c>
      <c r="F84" s="1">
        <v>9527</v>
      </c>
      <c r="G84" s="9" t="s">
        <v>101</v>
      </c>
      <c r="H84" s="4"/>
      <c r="I84" s="1">
        <f t="shared" si="10"/>
        <v>0</v>
      </c>
      <c r="J84" s="12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102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" customFormat="1" ht="18" customHeight="1" x14ac:dyDescent="0.2">
      <c r="A85" s="12"/>
      <c r="B85" s="11" t="s">
        <v>182</v>
      </c>
      <c r="D85" s="1">
        <v>2019</v>
      </c>
      <c r="E85" s="4" t="s">
        <v>34</v>
      </c>
      <c r="F85" s="9">
        <v>2093</v>
      </c>
      <c r="G85" s="9" t="s">
        <v>98</v>
      </c>
      <c r="H85" s="4" t="s">
        <v>35</v>
      </c>
      <c r="I85" s="1">
        <f t="shared" si="10"/>
        <v>0</v>
      </c>
      <c r="J85" s="12">
        <f>Tabuľka3[[#This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" customFormat="1" ht="18" customHeight="1" x14ac:dyDescent="0.2">
      <c r="A86" s="12"/>
      <c r="B86" s="11" t="s">
        <v>78</v>
      </c>
      <c r="C86" s="1">
        <v>10998</v>
      </c>
      <c r="D86" s="1">
        <v>2013</v>
      </c>
      <c r="E86" s="4" t="s">
        <v>77</v>
      </c>
      <c r="F86" s="1">
        <v>8891</v>
      </c>
      <c r="G86" s="9" t="s">
        <v>100</v>
      </c>
      <c r="H86" s="4" t="s">
        <v>315</v>
      </c>
      <c r="I86" s="1">
        <f t="shared" si="10"/>
        <v>0</v>
      </c>
      <c r="J86" s="12">
        <f>Tabuľka3[[#This Row],[Stĺpec19]]+T87+Y87+Tabuľka3[[#This Row],[Stĺpec26]]+BC87+BD87+Tabuľka3[[#This Row],[Stĺpec60]]+BI87+Tabuľka3[[#This Row],[Stĺpec336]]+MW87+PO87+QB87+QC87+Tabuľka3[[#This Row],[Stĺpec493]]+Tabuľka3[[#This Row],[Stĺpec485]]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" customFormat="1" ht="18" customHeight="1" x14ac:dyDescent="0.2">
      <c r="A87" s="12"/>
      <c r="B87" s="11"/>
      <c r="E87" s="4" t="s">
        <v>260</v>
      </c>
      <c r="F87" s="1">
        <v>1329</v>
      </c>
      <c r="G87" s="9" t="s">
        <v>98</v>
      </c>
      <c r="H87" s="4"/>
      <c r="I87" s="1">
        <f t="shared" si="10"/>
        <v>0</v>
      </c>
      <c r="J87" s="12"/>
      <c r="K87" s="97">
        <f>Seniori!K22</f>
        <v>0</v>
      </c>
      <c r="L87" s="97">
        <f>Seniori!L22</f>
        <v>0</v>
      </c>
      <c r="M87" s="97">
        <f>Seniori!M22</f>
        <v>0</v>
      </c>
      <c r="N87" s="97">
        <f>Seniori!N22</f>
        <v>0</v>
      </c>
      <c r="O87" s="97">
        <f>Seniori!O22</f>
        <v>0</v>
      </c>
      <c r="P87" s="97">
        <f>Seniori!P22</f>
        <v>0</v>
      </c>
      <c r="Q87" s="97">
        <f>Seniori!Q22</f>
        <v>0</v>
      </c>
      <c r="R87" s="97">
        <f>Seniori!R22</f>
        <v>0</v>
      </c>
      <c r="S87" s="97">
        <f>Seniori!S22</f>
        <v>0</v>
      </c>
      <c r="T87" s="97">
        <f>Seniori!T22</f>
        <v>0</v>
      </c>
      <c r="U87" s="97">
        <f>Seniori!U22</f>
        <v>0</v>
      </c>
      <c r="V87" s="97">
        <f>Seniori!V22</f>
        <v>0</v>
      </c>
      <c r="W87" s="97">
        <f>Seniori!W22</f>
        <v>0</v>
      </c>
      <c r="X87" s="97">
        <f>Seniori!X22</f>
        <v>0</v>
      </c>
      <c r="Y87" s="97">
        <f>Seniori!Y22</f>
        <v>0</v>
      </c>
      <c r="Z87" s="97">
        <f>Seniori!Z22</f>
        <v>0</v>
      </c>
      <c r="AA87" s="97">
        <f>Seniori!AA22</f>
        <v>0</v>
      </c>
      <c r="AB87" s="97">
        <f>Seniori!AB22</f>
        <v>0</v>
      </c>
      <c r="AC87" s="97">
        <f>Seniori!AC22</f>
        <v>0</v>
      </c>
      <c r="AD87" s="97">
        <f>Seniori!AD22</f>
        <v>0</v>
      </c>
      <c r="AE87" s="97">
        <f>Seniori!AE22</f>
        <v>0</v>
      </c>
      <c r="AF87" s="97">
        <f>Seniori!AF22</f>
        <v>0</v>
      </c>
      <c r="AG87" s="97">
        <f>Seniori!AG22</f>
        <v>0</v>
      </c>
      <c r="AH87" s="97">
        <f>Seniori!AH22</f>
        <v>0</v>
      </c>
      <c r="AI87" s="97">
        <f>Seniori!AI22</f>
        <v>0</v>
      </c>
      <c r="AJ87" s="97">
        <f>Seniori!AJ22</f>
        <v>0</v>
      </c>
      <c r="AK87" s="97">
        <f>Seniori!AK22</f>
        <v>0</v>
      </c>
      <c r="AL87" s="97">
        <f>Seniori!AL22</f>
        <v>0</v>
      </c>
      <c r="AM87" s="97">
        <f>Seniori!AM22</f>
        <v>0</v>
      </c>
      <c r="AN87" s="97">
        <f>Seniori!AN22</f>
        <v>0</v>
      </c>
      <c r="AO87" s="97">
        <f>Seniori!AO22</f>
        <v>0</v>
      </c>
      <c r="AP87" s="97">
        <f>Seniori!AP22</f>
        <v>0</v>
      </c>
      <c r="AQ87" s="97">
        <f>Seniori!AQ22</f>
        <v>0</v>
      </c>
      <c r="AR87" s="97">
        <f>Seniori!AR22</f>
        <v>0</v>
      </c>
      <c r="AS87" s="97">
        <f>Seniori!AS22</f>
        <v>0</v>
      </c>
      <c r="AT87" s="97">
        <f>Seniori!AT22</f>
        <v>0</v>
      </c>
      <c r="AU87" s="97">
        <f>Seniori!AU22</f>
        <v>0</v>
      </c>
      <c r="AV87" s="97">
        <f>Seniori!AV22</f>
        <v>0</v>
      </c>
      <c r="AW87" s="97" t="str">
        <f>Seniori!AW22</f>
        <v>o</v>
      </c>
      <c r="AX87" s="97">
        <f>Seniori!AX22</f>
        <v>0</v>
      </c>
      <c r="AY87" s="97" t="str">
        <f>Seniori!AY22</f>
        <v>o</v>
      </c>
      <c r="AZ87" s="97" t="str">
        <f>Seniori!AZ22</f>
        <v>o</v>
      </c>
      <c r="BA87" s="97">
        <f>Seniori!BA22</f>
        <v>0</v>
      </c>
      <c r="BB87" s="97">
        <f>Seniori!BB22</f>
        <v>0</v>
      </c>
      <c r="BC87" s="97">
        <f>Seniori!BC22</f>
        <v>0</v>
      </c>
      <c r="BD87" s="97">
        <f>Seniori!BD22</f>
        <v>0</v>
      </c>
      <c r="BE87" s="97">
        <f>Seniori!BE22</f>
        <v>0</v>
      </c>
      <c r="BF87" s="97">
        <f>Seniori!BF22</f>
        <v>0</v>
      </c>
      <c r="BG87" s="97">
        <f>Seniori!BG22</f>
        <v>0</v>
      </c>
      <c r="BH87" s="97">
        <f>Seniori!BH22</f>
        <v>0</v>
      </c>
      <c r="BI87" s="97">
        <f>Seniori!BI22</f>
        <v>0</v>
      </c>
      <c r="BJ87" s="97">
        <f>Seniori!BJ22</f>
        <v>0</v>
      </c>
      <c r="BK87" s="97">
        <f>Seniori!BK22</f>
        <v>0</v>
      </c>
      <c r="BL87" s="97">
        <f>Seniori!BL22</f>
        <v>0</v>
      </c>
      <c r="BM87" s="97">
        <f>Seniori!BM22</f>
        <v>0</v>
      </c>
      <c r="BN87" s="97">
        <f>Seniori!BN22</f>
        <v>0</v>
      </c>
      <c r="BO87" s="97">
        <f>Seniori!BO22</f>
        <v>0</v>
      </c>
      <c r="BP87" s="97">
        <f>Seniori!BP22</f>
        <v>0</v>
      </c>
      <c r="BQ87" s="97">
        <f>Seniori!BQ22</f>
        <v>0</v>
      </c>
      <c r="BR87" s="97">
        <f>Seniori!BR22</f>
        <v>0</v>
      </c>
      <c r="BS87" s="97">
        <f>Seniori!BS22</f>
        <v>0</v>
      </c>
      <c r="BT87" s="97">
        <f>Seniori!BT22</f>
        <v>0</v>
      </c>
      <c r="BU87" s="97">
        <f>Seniori!BU22</f>
        <v>0</v>
      </c>
      <c r="BV87" s="97">
        <f>Seniori!BV22</f>
        <v>0</v>
      </c>
      <c r="BW87" s="97">
        <f>Seniori!BW22</f>
        <v>0</v>
      </c>
      <c r="BX87" s="97">
        <f>Seniori!BX22</f>
        <v>0</v>
      </c>
      <c r="BY87" s="97">
        <f>Seniori!BY22</f>
        <v>0</v>
      </c>
      <c r="BZ87" s="97">
        <f>Seniori!BZ22</f>
        <v>0</v>
      </c>
      <c r="CA87" s="97">
        <f>Seniori!CA22</f>
        <v>0</v>
      </c>
      <c r="CB87" s="97">
        <f>Seniori!CB22</f>
        <v>0</v>
      </c>
      <c r="CC87" s="97">
        <f>Seniori!CC22</f>
        <v>0</v>
      </c>
      <c r="CD87" s="97">
        <f>Seniori!CD22</f>
        <v>0</v>
      </c>
      <c r="CE87" s="97">
        <f>Seniori!CE22</f>
        <v>0</v>
      </c>
      <c r="CF87" s="97">
        <f>Seniori!CF22</f>
        <v>0</v>
      </c>
      <c r="CG87" s="97">
        <f>Seniori!CG22</f>
        <v>0</v>
      </c>
      <c r="CH87" s="97">
        <f>Seniori!CH22</f>
        <v>0</v>
      </c>
      <c r="CI87" s="97">
        <f>Seniori!CI22</f>
        <v>0</v>
      </c>
      <c r="CJ87" s="97">
        <f>Seniori!CJ22</f>
        <v>0</v>
      </c>
      <c r="CK87" s="97">
        <f>Seniori!CK22</f>
        <v>0</v>
      </c>
      <c r="CL87" s="97">
        <f>Seniori!CL22</f>
        <v>0</v>
      </c>
      <c r="CM87" s="97">
        <f>Seniori!CM22</f>
        <v>0</v>
      </c>
      <c r="CN87" s="97">
        <f>Seniori!CN22</f>
        <v>0</v>
      </c>
      <c r="CO87" s="97">
        <f>Seniori!CO22</f>
        <v>0</v>
      </c>
      <c r="CP87" s="97">
        <f>Seniori!CP22</f>
        <v>0</v>
      </c>
      <c r="CQ87" s="97">
        <f>Seniori!CQ22</f>
        <v>0</v>
      </c>
      <c r="CR87" s="97">
        <f>Seniori!CR22</f>
        <v>0</v>
      </c>
      <c r="CS87" s="97">
        <f>Seniori!CS22</f>
        <v>0</v>
      </c>
      <c r="CT87" s="97">
        <f>Seniori!CT22</f>
        <v>0</v>
      </c>
      <c r="CU87" s="97">
        <f>Seniori!CU22</f>
        <v>0</v>
      </c>
      <c r="CV87" s="97">
        <f>Seniori!CV22</f>
        <v>0</v>
      </c>
      <c r="CW87" s="97">
        <f>Seniori!CW22</f>
        <v>0</v>
      </c>
      <c r="CX87" s="97">
        <f>Seniori!CX22</f>
        <v>0</v>
      </c>
      <c r="CY87" s="97">
        <f>Seniori!CY22</f>
        <v>0</v>
      </c>
      <c r="CZ87" s="97">
        <f>Seniori!CZ22</f>
        <v>0</v>
      </c>
      <c r="DA87" s="97">
        <f>Seniori!DA22</f>
        <v>0</v>
      </c>
      <c r="DB87" s="97">
        <f>Seniori!DB22</f>
        <v>0</v>
      </c>
      <c r="DC87" s="97">
        <f>Seniori!DC22</f>
        <v>0</v>
      </c>
      <c r="DD87" s="97">
        <f>Seniori!DD22</f>
        <v>0</v>
      </c>
      <c r="DE87" s="97">
        <f>Seniori!DE22</f>
        <v>0</v>
      </c>
      <c r="DF87" s="97">
        <f>Seniori!DF22</f>
        <v>0</v>
      </c>
      <c r="DG87" s="97">
        <f>Seniori!DG22</f>
        <v>0</v>
      </c>
      <c r="DH87" s="97">
        <f>Seniori!DH22</f>
        <v>0</v>
      </c>
      <c r="DI87" s="97">
        <f>Seniori!DI22</f>
        <v>0</v>
      </c>
      <c r="DJ87" s="97">
        <f>Seniori!DJ22</f>
        <v>0</v>
      </c>
      <c r="DK87" s="97">
        <f>Seniori!DK22</f>
        <v>0</v>
      </c>
      <c r="DL87" s="97">
        <f>Seniori!DL22</f>
        <v>0</v>
      </c>
      <c r="DM87" s="97">
        <f>Seniori!DM22</f>
        <v>0</v>
      </c>
      <c r="DN87" s="97">
        <f>Seniori!DN22</f>
        <v>0</v>
      </c>
      <c r="DO87" s="97">
        <f>Seniori!DO22</f>
        <v>0</v>
      </c>
      <c r="DP87" s="97">
        <f>Seniori!DP22</f>
        <v>0</v>
      </c>
      <c r="DQ87" s="97">
        <f>Seniori!DQ22</f>
        <v>0</v>
      </c>
      <c r="DR87" s="97">
        <f>Seniori!DR22</f>
        <v>0</v>
      </c>
      <c r="DS87" s="97">
        <f>Seniori!DS22</f>
        <v>0</v>
      </c>
      <c r="DT87" s="97">
        <f>Seniori!DT22</f>
        <v>0</v>
      </c>
      <c r="DU87" s="97">
        <f>Seniori!DU22</f>
        <v>0</v>
      </c>
      <c r="DV87" s="97">
        <f>Seniori!DV22</f>
        <v>0</v>
      </c>
      <c r="DW87" s="97">
        <f>Seniori!DW22</f>
        <v>0</v>
      </c>
      <c r="DX87" s="97">
        <f>Seniori!DX22</f>
        <v>0</v>
      </c>
      <c r="DY87" s="97">
        <f>Seniori!DY22</f>
        <v>0</v>
      </c>
      <c r="DZ87" s="97">
        <f>Seniori!DZ22</f>
        <v>0</v>
      </c>
      <c r="EA87" s="97">
        <f>Seniori!EA22</f>
        <v>0</v>
      </c>
      <c r="EB87" s="97">
        <f>Seniori!EB22</f>
        <v>0</v>
      </c>
      <c r="EC87" s="97">
        <f>Seniori!EC22</f>
        <v>0</v>
      </c>
      <c r="ED87" s="97">
        <f>Seniori!ED22</f>
        <v>0</v>
      </c>
      <c r="EE87" s="97">
        <f>Seniori!EE22</f>
        <v>0</v>
      </c>
      <c r="EF87" s="97">
        <f>Seniori!EF22</f>
        <v>0</v>
      </c>
      <c r="EG87" s="97">
        <f>Seniori!EG22</f>
        <v>0</v>
      </c>
      <c r="EH87" s="97">
        <f>Seniori!EH22</f>
        <v>0</v>
      </c>
      <c r="EI87" s="97">
        <f>Seniori!EI22</f>
        <v>0</v>
      </c>
      <c r="EJ87" s="97">
        <f>Seniori!EJ22</f>
        <v>0</v>
      </c>
      <c r="EK87" s="97">
        <f>Seniori!EK22</f>
        <v>0</v>
      </c>
      <c r="EL87" s="97">
        <f>Seniori!EL22</f>
        <v>0</v>
      </c>
      <c r="EM87" s="97">
        <f>Seniori!EM22</f>
        <v>0</v>
      </c>
      <c r="EN87" s="97">
        <f>Seniori!EN22</f>
        <v>0</v>
      </c>
      <c r="EO87" s="97">
        <f>Seniori!EO22</f>
        <v>0</v>
      </c>
      <c r="EP87" s="97">
        <f>Seniori!EP22</f>
        <v>0</v>
      </c>
      <c r="EQ87" s="97">
        <f>Seniori!EQ22</f>
        <v>0</v>
      </c>
      <c r="ER87" s="97">
        <f>Seniori!ER22</f>
        <v>0</v>
      </c>
      <c r="ES87" s="97">
        <f>Seniori!ES22</f>
        <v>0</v>
      </c>
      <c r="ET87" s="97">
        <f>Seniori!ET22</f>
        <v>0</v>
      </c>
      <c r="EU87" s="97">
        <f>Seniori!EU22</f>
        <v>0</v>
      </c>
      <c r="EV87" s="97">
        <f>Seniori!EV22</f>
        <v>0</v>
      </c>
      <c r="EW87" s="97">
        <f>Seniori!EW22</f>
        <v>0</v>
      </c>
      <c r="EX87" s="97">
        <f>Seniori!EX22</f>
        <v>0</v>
      </c>
      <c r="EY87" s="97">
        <f>Seniori!EY22</f>
        <v>0</v>
      </c>
      <c r="EZ87" s="97">
        <f>Seniori!EZ22</f>
        <v>0</v>
      </c>
      <c r="FA87" s="97">
        <f>Seniori!FA22</f>
        <v>0</v>
      </c>
      <c r="FB87" s="97">
        <f>Seniori!FB22</f>
        <v>0</v>
      </c>
      <c r="FC87" s="97">
        <f>Seniori!FC22</f>
        <v>0</v>
      </c>
      <c r="FD87" s="97">
        <f>Seniori!FD22</f>
        <v>0</v>
      </c>
      <c r="FE87" s="97">
        <f>Seniori!FE22</f>
        <v>0</v>
      </c>
      <c r="FF87" s="97">
        <f>Seniori!FF22</f>
        <v>0</v>
      </c>
      <c r="FG87" s="97">
        <f>Seniori!FG22</f>
        <v>0</v>
      </c>
      <c r="FH87" s="97">
        <f>Seniori!FH22</f>
        <v>0</v>
      </c>
      <c r="FI87" s="97">
        <f>Seniori!FI22</f>
        <v>0</v>
      </c>
      <c r="FJ87" s="97">
        <f>Seniori!FJ22</f>
        <v>0</v>
      </c>
      <c r="FK87" s="97">
        <f>Seniori!FK22</f>
        <v>0</v>
      </c>
      <c r="FL87" s="97">
        <f>Seniori!FL22</f>
        <v>0</v>
      </c>
      <c r="FM87" s="97">
        <f>Seniori!FM22</f>
        <v>0</v>
      </c>
      <c r="FN87" s="97">
        <f>Seniori!FN22</f>
        <v>0</v>
      </c>
      <c r="FO87" s="97">
        <f>Seniori!FO22</f>
        <v>0</v>
      </c>
      <c r="FP87" s="97">
        <f>Seniori!FP22</f>
        <v>0</v>
      </c>
      <c r="FQ87" s="97">
        <f>Seniori!FQ22</f>
        <v>0</v>
      </c>
      <c r="FR87" s="97">
        <f>Seniori!FR22</f>
        <v>0</v>
      </c>
      <c r="FS87" s="97">
        <f>Seniori!FS22</f>
        <v>0</v>
      </c>
      <c r="FT87" s="97">
        <f>Seniori!FT22</f>
        <v>0</v>
      </c>
      <c r="FU87" s="97">
        <f>Seniori!FU22</f>
        <v>0</v>
      </c>
      <c r="FV87" s="97">
        <f>Seniori!FV22</f>
        <v>0</v>
      </c>
      <c r="FW87" s="97">
        <f>Seniori!FW22</f>
        <v>0</v>
      </c>
      <c r="FX87" s="97">
        <f>Seniori!FX22</f>
        <v>0</v>
      </c>
      <c r="FY87" s="97">
        <f>Seniori!FY22</f>
        <v>0</v>
      </c>
      <c r="FZ87" s="97">
        <f>Seniori!FZ22</f>
        <v>0</v>
      </c>
      <c r="GA87" s="97">
        <f>Seniori!GA22</f>
        <v>0</v>
      </c>
      <c r="GB87" s="97">
        <f>Seniori!GB22</f>
        <v>0</v>
      </c>
      <c r="GC87" s="97">
        <f>Seniori!GC22</f>
        <v>0</v>
      </c>
      <c r="GD87" s="97">
        <f>Seniori!GD22</f>
        <v>0</v>
      </c>
      <c r="GE87" s="97">
        <f>Seniori!GE22</f>
        <v>0</v>
      </c>
      <c r="GF87" s="97">
        <f>Seniori!GF22</f>
        <v>0</v>
      </c>
      <c r="GG87" s="97">
        <f>Seniori!GG22</f>
        <v>0</v>
      </c>
      <c r="GH87" s="97">
        <f>Seniori!GH22</f>
        <v>0</v>
      </c>
      <c r="GI87" s="97">
        <f>Seniori!GI22</f>
        <v>0</v>
      </c>
      <c r="GJ87" s="97">
        <f>Seniori!GJ22</f>
        <v>0</v>
      </c>
      <c r="GK87" s="97">
        <f>Seniori!GK22</f>
        <v>0</v>
      </c>
      <c r="GL87" s="97">
        <f>Seniori!GL22</f>
        <v>0</v>
      </c>
      <c r="GM87" s="97">
        <f>Seniori!GM22</f>
        <v>0</v>
      </c>
      <c r="GN87" s="97">
        <f>Seniori!GN22</f>
        <v>0</v>
      </c>
      <c r="GO87" s="97">
        <f>Seniori!GO22</f>
        <v>0</v>
      </c>
      <c r="GP87" s="97">
        <f>Seniori!GP22</f>
        <v>0</v>
      </c>
      <c r="GQ87" s="97">
        <f>Seniori!GQ22</f>
        <v>0</v>
      </c>
      <c r="GR87" s="97">
        <f>Seniori!GR22</f>
        <v>0</v>
      </c>
      <c r="GS87" s="97">
        <f>Seniori!GS22</f>
        <v>0</v>
      </c>
      <c r="GT87" s="97">
        <f>Seniori!GT22</f>
        <v>0</v>
      </c>
      <c r="GU87" s="97">
        <f>Seniori!GU22</f>
        <v>0</v>
      </c>
      <c r="GV87" s="97">
        <f>Seniori!GV22</f>
        <v>0</v>
      </c>
      <c r="GW87" s="97">
        <f>Seniori!GW22</f>
        <v>0</v>
      </c>
      <c r="GX87" s="97">
        <f>Seniori!GX22</f>
        <v>0</v>
      </c>
      <c r="GY87" s="97">
        <f>Seniori!GY22</f>
        <v>0</v>
      </c>
      <c r="GZ87" s="97">
        <f>Seniori!GZ22</f>
        <v>0</v>
      </c>
      <c r="HA87" s="97">
        <f>Seniori!HA22</f>
        <v>0</v>
      </c>
      <c r="HB87" s="97">
        <f>Seniori!HB22</f>
        <v>0</v>
      </c>
      <c r="HC87" s="97">
        <f>Seniori!HC22</f>
        <v>0</v>
      </c>
      <c r="HD87" s="97">
        <f>Seniori!HD22</f>
        <v>0</v>
      </c>
      <c r="HE87" s="97">
        <f>Seniori!HE22</f>
        <v>0</v>
      </c>
      <c r="HF87" s="97">
        <f>Seniori!HF22</f>
        <v>0</v>
      </c>
      <c r="HG87" s="97">
        <f>Seniori!HG22</f>
        <v>0</v>
      </c>
      <c r="HH87" s="97">
        <f>Seniori!HH22</f>
        <v>0</v>
      </c>
      <c r="HI87" s="97">
        <f>Seniori!HI22</f>
        <v>0</v>
      </c>
      <c r="HJ87" s="97">
        <f>Seniori!HJ22</f>
        <v>0</v>
      </c>
      <c r="HK87" s="97">
        <f>Seniori!HK22</f>
        <v>0</v>
      </c>
      <c r="HL87" s="97">
        <f>Seniori!HL22</f>
        <v>0</v>
      </c>
      <c r="HM87" s="97">
        <f>Seniori!HM22</f>
        <v>0</v>
      </c>
      <c r="HN87" s="97">
        <f>Seniori!HN22</f>
        <v>0</v>
      </c>
      <c r="HO87" s="97">
        <f>Seniori!HO22</f>
        <v>0</v>
      </c>
      <c r="HP87" s="97">
        <f>Seniori!HP22</f>
        <v>0</v>
      </c>
      <c r="HQ87" s="97">
        <f>Seniori!HQ22</f>
        <v>0</v>
      </c>
      <c r="HR87" s="97">
        <f>Seniori!HR22</f>
        <v>0</v>
      </c>
      <c r="HS87" s="97">
        <f>Seniori!HS22</f>
        <v>0</v>
      </c>
      <c r="HT87" s="97">
        <f>Seniori!HT22</f>
        <v>0</v>
      </c>
      <c r="HU87" s="97">
        <f>Seniori!HU22</f>
        <v>0</v>
      </c>
      <c r="HV87" s="97">
        <f>Seniori!HV22</f>
        <v>0</v>
      </c>
      <c r="HW87" s="97">
        <f>Seniori!HW22</f>
        <v>0</v>
      </c>
      <c r="HX87" s="97">
        <f>Seniori!HX22</f>
        <v>0</v>
      </c>
      <c r="HY87" s="97">
        <f>Seniori!HY22</f>
        <v>0</v>
      </c>
      <c r="HZ87" s="97">
        <f>Seniori!HZ22</f>
        <v>0</v>
      </c>
      <c r="IA87" s="97">
        <f>Seniori!IA22</f>
        <v>0</v>
      </c>
      <c r="IB87" s="97">
        <f>Seniori!IB22</f>
        <v>0</v>
      </c>
      <c r="IC87" s="97">
        <f>Seniori!IC22</f>
        <v>0</v>
      </c>
      <c r="ID87" s="97">
        <f>Seniori!ID22</f>
        <v>0</v>
      </c>
      <c r="IE87" s="97">
        <f>Seniori!IE22</f>
        <v>0</v>
      </c>
      <c r="IF87" s="97">
        <f>Seniori!IF22</f>
        <v>0</v>
      </c>
      <c r="IG87" s="97">
        <f>Seniori!IG22</f>
        <v>0</v>
      </c>
      <c r="IH87" s="97">
        <f>Seniori!IH22</f>
        <v>0</v>
      </c>
      <c r="II87" s="97">
        <f>Seniori!II22</f>
        <v>0</v>
      </c>
      <c r="IJ87" s="97">
        <f>Seniori!IJ22</f>
        <v>0</v>
      </c>
      <c r="IK87" s="97">
        <f>Seniori!IK22</f>
        <v>0</v>
      </c>
      <c r="IL87" s="97">
        <f>Seniori!IL22</f>
        <v>0</v>
      </c>
      <c r="IM87" s="97">
        <f>Seniori!IM22</f>
        <v>0</v>
      </c>
      <c r="IN87" s="97">
        <f>Seniori!IN22</f>
        <v>0</v>
      </c>
      <c r="IO87" s="97">
        <f>Seniori!IO22</f>
        <v>0</v>
      </c>
      <c r="IP87" s="97">
        <f>Seniori!IP22</f>
        <v>0</v>
      </c>
      <c r="IQ87" s="97">
        <f>Seniori!IQ22</f>
        <v>0</v>
      </c>
      <c r="IR87" s="97">
        <f>Seniori!IR22</f>
        <v>0</v>
      </c>
      <c r="IS87" s="97">
        <f>Seniori!IS22</f>
        <v>0</v>
      </c>
      <c r="IT87" s="97">
        <f>Seniori!IT22</f>
        <v>0</v>
      </c>
      <c r="IU87" s="97">
        <f>Seniori!IU22</f>
        <v>0</v>
      </c>
      <c r="IV87" s="97">
        <f>Seniori!IV22</f>
        <v>0</v>
      </c>
      <c r="IW87" s="97">
        <f>Seniori!IW22</f>
        <v>0</v>
      </c>
      <c r="IX87" s="97">
        <f>Seniori!IX22</f>
        <v>0</v>
      </c>
      <c r="IY87" s="97">
        <f>Seniori!IY22</f>
        <v>0</v>
      </c>
      <c r="IZ87" s="97">
        <f>Seniori!IZ22</f>
        <v>0</v>
      </c>
      <c r="JA87" s="97">
        <f>Seniori!JA22</f>
        <v>0</v>
      </c>
      <c r="JB87" s="97">
        <f>Seniori!JB22</f>
        <v>0</v>
      </c>
      <c r="JC87" s="97">
        <f>Seniori!JC22</f>
        <v>0</v>
      </c>
      <c r="JD87" s="97">
        <f>Seniori!JD22</f>
        <v>0</v>
      </c>
      <c r="JE87" s="97">
        <f>Seniori!JE22</f>
        <v>0</v>
      </c>
      <c r="JF87" s="97">
        <f>Seniori!JF22</f>
        <v>0</v>
      </c>
      <c r="JG87" s="97">
        <f>Seniori!JG22</f>
        <v>0</v>
      </c>
      <c r="JH87" s="97">
        <f>Seniori!JH22</f>
        <v>0</v>
      </c>
      <c r="JI87" s="97">
        <f>Seniori!JI22</f>
        <v>0</v>
      </c>
      <c r="JJ87" s="97">
        <f>Seniori!JJ22</f>
        <v>0</v>
      </c>
      <c r="JK87" s="97">
        <f>Seniori!JK22</f>
        <v>0</v>
      </c>
      <c r="JL87" s="97">
        <f>Seniori!JL22</f>
        <v>0</v>
      </c>
      <c r="JM87" s="97">
        <f>Seniori!JM22</f>
        <v>0</v>
      </c>
      <c r="JN87" s="97">
        <f>Seniori!JN22</f>
        <v>0</v>
      </c>
      <c r="JO87" s="97">
        <f>Seniori!JO22</f>
        <v>0</v>
      </c>
      <c r="JP87" s="97">
        <f>Seniori!JP22</f>
        <v>0</v>
      </c>
      <c r="JQ87" s="97">
        <f>Seniori!JQ22</f>
        <v>0</v>
      </c>
      <c r="JR87" s="97">
        <f>Seniori!JR22</f>
        <v>0</v>
      </c>
      <c r="JS87" s="97">
        <f>Seniori!JS22</f>
        <v>0</v>
      </c>
      <c r="JT87" s="97">
        <f>Seniori!JT22</f>
        <v>0</v>
      </c>
      <c r="JU87" s="97">
        <f>Seniori!JU22</f>
        <v>0</v>
      </c>
      <c r="JV87" s="97">
        <f>Seniori!JV22</f>
        <v>0</v>
      </c>
      <c r="JW87" s="97">
        <f>Seniori!JW22</f>
        <v>0</v>
      </c>
      <c r="JX87" s="97">
        <f>Seniori!JX22</f>
        <v>0</v>
      </c>
      <c r="JY87" s="97">
        <f>Seniori!JY22</f>
        <v>0</v>
      </c>
      <c r="JZ87" s="97">
        <f>Seniori!JZ22</f>
        <v>0</v>
      </c>
      <c r="KA87" s="97">
        <f>Seniori!KA22</f>
        <v>0</v>
      </c>
      <c r="KB87" s="97">
        <f>Seniori!KB22</f>
        <v>0</v>
      </c>
      <c r="KC87" s="97">
        <f>Seniori!KC22</f>
        <v>0</v>
      </c>
      <c r="KD87" s="97">
        <f>Seniori!KD22</f>
        <v>0</v>
      </c>
      <c r="KE87" s="97">
        <f>Seniori!KE22</f>
        <v>0</v>
      </c>
      <c r="KF87" s="97">
        <f>Seniori!KF22</f>
        <v>0</v>
      </c>
      <c r="KG87" s="97">
        <f>Seniori!KG22</f>
        <v>0</v>
      </c>
      <c r="KH87" s="97">
        <f>Seniori!KH22</f>
        <v>0</v>
      </c>
      <c r="KI87" s="97">
        <f>Seniori!KI22</f>
        <v>0</v>
      </c>
      <c r="KJ87" s="97">
        <f>Seniori!KJ22</f>
        <v>0</v>
      </c>
      <c r="KK87" s="97">
        <f>Seniori!KK22</f>
        <v>0</v>
      </c>
      <c r="KL87" s="97">
        <f>Seniori!KL22</f>
        <v>0</v>
      </c>
      <c r="KM87" s="97">
        <f>Seniori!KM22</f>
        <v>0</v>
      </c>
      <c r="KN87" s="97">
        <f>Seniori!KN22</f>
        <v>0</v>
      </c>
      <c r="KO87" s="97">
        <f>Seniori!KO22</f>
        <v>0</v>
      </c>
      <c r="KP87" s="97">
        <f>Seniori!KP22</f>
        <v>0</v>
      </c>
      <c r="KQ87" s="97">
        <f>Seniori!KQ22</f>
        <v>0</v>
      </c>
      <c r="KR87" s="97">
        <f>Seniori!KR22</f>
        <v>0</v>
      </c>
      <c r="KS87" s="97">
        <f>Seniori!KS22</f>
        <v>0</v>
      </c>
      <c r="KT87" s="97">
        <f>Seniori!KT22</f>
        <v>0</v>
      </c>
      <c r="KU87" s="97">
        <f>Seniori!KU22</f>
        <v>0</v>
      </c>
      <c r="KV87" s="97">
        <f>Seniori!KV22</f>
        <v>0</v>
      </c>
      <c r="KW87" s="97">
        <f>Seniori!KW22</f>
        <v>0</v>
      </c>
      <c r="KX87" s="97">
        <f>Seniori!KX22</f>
        <v>0</v>
      </c>
      <c r="KY87" s="97">
        <f>Seniori!KY22</f>
        <v>0</v>
      </c>
      <c r="KZ87" s="97">
        <f>Seniori!KZ22</f>
        <v>0</v>
      </c>
      <c r="LA87" s="97">
        <f>Seniori!LA22</f>
        <v>0</v>
      </c>
      <c r="LB87" s="97">
        <f>Seniori!LB22</f>
        <v>0</v>
      </c>
      <c r="LC87" s="97">
        <f>Seniori!LC22</f>
        <v>0</v>
      </c>
      <c r="LD87" s="97">
        <f>Seniori!LD22</f>
        <v>0</v>
      </c>
      <c r="LE87" s="97">
        <f>Seniori!LE22</f>
        <v>0</v>
      </c>
      <c r="LF87" s="97">
        <f>Seniori!LF22</f>
        <v>0</v>
      </c>
      <c r="LG87" s="97">
        <f>Seniori!LG22</f>
        <v>0</v>
      </c>
      <c r="LH87" s="97">
        <f>Seniori!LH22</f>
        <v>0</v>
      </c>
      <c r="LI87" s="97">
        <f>Seniori!LI22</f>
        <v>0</v>
      </c>
      <c r="LJ87" s="97">
        <f>Seniori!LJ22</f>
        <v>0</v>
      </c>
      <c r="LK87" s="97">
        <f>Seniori!LK22</f>
        <v>0</v>
      </c>
      <c r="LL87" s="97">
        <f>Seniori!LL22</f>
        <v>0</v>
      </c>
      <c r="LM87" s="97">
        <f>Seniori!LM22</f>
        <v>0</v>
      </c>
      <c r="LN87" s="97">
        <f>Seniori!LN22</f>
        <v>0</v>
      </c>
      <c r="LO87" s="97">
        <f>Seniori!LO22</f>
        <v>0</v>
      </c>
      <c r="LP87" s="97">
        <f>Seniori!LP22</f>
        <v>0</v>
      </c>
      <c r="LQ87" s="97">
        <f>Seniori!LQ22</f>
        <v>0</v>
      </c>
      <c r="LR87" s="97">
        <f>Seniori!LR22</f>
        <v>0</v>
      </c>
      <c r="LS87" s="97">
        <f>Seniori!LS22</f>
        <v>0</v>
      </c>
      <c r="LT87" s="97">
        <f>Seniori!LT22</f>
        <v>0</v>
      </c>
      <c r="LU87" s="97">
        <f>Seniori!LU22</f>
        <v>0</v>
      </c>
      <c r="LV87" s="97">
        <f>Seniori!LV22</f>
        <v>0</v>
      </c>
      <c r="LW87" s="97">
        <f>Seniori!LW22</f>
        <v>0</v>
      </c>
      <c r="LX87" s="97">
        <f>Seniori!LX22</f>
        <v>0</v>
      </c>
      <c r="LY87" s="97">
        <f>Seniori!LY22</f>
        <v>0</v>
      </c>
      <c r="LZ87" s="97">
        <f>Seniori!LZ22</f>
        <v>0</v>
      </c>
      <c r="MA87" s="97">
        <f>Seniori!MA22</f>
        <v>0</v>
      </c>
      <c r="MB87" s="97">
        <f>Seniori!MB22</f>
        <v>0</v>
      </c>
      <c r="MC87" s="97">
        <f>Seniori!MC22</f>
        <v>0</v>
      </c>
      <c r="MD87" s="97">
        <f>Seniori!MD22</f>
        <v>0</v>
      </c>
      <c r="ME87" s="97">
        <f>Seniori!ME22</f>
        <v>0</v>
      </c>
      <c r="MF87" s="97">
        <f>Seniori!MF22</f>
        <v>0</v>
      </c>
      <c r="MG87" s="97">
        <f>Seniori!MG22</f>
        <v>0</v>
      </c>
      <c r="MH87" s="97">
        <f>Seniori!MH22</f>
        <v>0</v>
      </c>
      <c r="MI87" s="97">
        <f>Seniori!MI22</f>
        <v>0</v>
      </c>
      <c r="MJ87" s="97">
        <f>Seniori!MJ22</f>
        <v>0</v>
      </c>
      <c r="MK87" s="97">
        <f>Seniori!MK22</f>
        <v>0</v>
      </c>
      <c r="ML87" s="97">
        <f>Seniori!ML22</f>
        <v>0</v>
      </c>
      <c r="MM87" s="97">
        <f>Seniori!MM22</f>
        <v>0</v>
      </c>
      <c r="MN87" s="97">
        <f>Seniori!MN22</f>
        <v>0</v>
      </c>
      <c r="MO87" s="97">
        <f>Seniori!MO22</f>
        <v>0</v>
      </c>
      <c r="MP87" s="97">
        <f>Seniori!MP22</f>
        <v>0</v>
      </c>
      <c r="MQ87" s="97">
        <f>Seniori!MQ22</f>
        <v>0</v>
      </c>
      <c r="MR87" s="97">
        <f>Seniori!MR22</f>
        <v>0</v>
      </c>
      <c r="MS87" s="97">
        <f>Seniori!MS22</f>
        <v>0</v>
      </c>
      <c r="MT87" s="97">
        <f>Seniori!MT22</f>
        <v>0</v>
      </c>
      <c r="MU87" s="97">
        <f>Seniori!MU22</f>
        <v>0</v>
      </c>
      <c r="MV87" s="97">
        <f>Seniori!MV22</f>
        <v>0</v>
      </c>
      <c r="MW87" s="97">
        <f>Seniori!MW22</f>
        <v>0</v>
      </c>
      <c r="MX87" s="97">
        <f>Seniori!MX22</f>
        <v>0</v>
      </c>
      <c r="MY87" s="97">
        <f>Seniori!MY22</f>
        <v>0</v>
      </c>
      <c r="MZ87" s="97">
        <f>Seniori!MZ22</f>
        <v>0</v>
      </c>
      <c r="NA87" s="97">
        <f>Seniori!NA22</f>
        <v>0</v>
      </c>
      <c r="NB87" s="97">
        <f>Seniori!NB22</f>
        <v>0</v>
      </c>
      <c r="NC87" s="97">
        <f>Seniori!NC22</f>
        <v>0</v>
      </c>
      <c r="ND87" s="97">
        <f>Seniori!ND22</f>
        <v>0</v>
      </c>
      <c r="NE87" s="97">
        <f>Seniori!NE22</f>
        <v>0</v>
      </c>
      <c r="NF87" s="97">
        <f>Seniori!NF22</f>
        <v>0</v>
      </c>
      <c r="NG87" s="97">
        <f>Seniori!NG22</f>
        <v>0</v>
      </c>
      <c r="NH87" s="97">
        <f>Seniori!NH22</f>
        <v>0</v>
      </c>
      <c r="NI87" s="97">
        <f>Seniori!NI22</f>
        <v>0</v>
      </c>
      <c r="NJ87" s="97">
        <f>Seniori!NJ22</f>
        <v>0</v>
      </c>
      <c r="NK87" s="97">
        <f>Seniori!NK22</f>
        <v>0</v>
      </c>
      <c r="NL87" s="97">
        <f>Seniori!NL22</f>
        <v>0</v>
      </c>
      <c r="NM87" s="97">
        <f>Seniori!NM22</f>
        <v>0</v>
      </c>
      <c r="NN87" s="97">
        <f>Seniori!NN22</f>
        <v>0</v>
      </c>
      <c r="NO87" s="97">
        <f>Seniori!NO22</f>
        <v>0</v>
      </c>
      <c r="NP87" s="97">
        <f>Seniori!NP22</f>
        <v>0</v>
      </c>
      <c r="NQ87" s="97">
        <f>Seniori!NQ22</f>
        <v>0</v>
      </c>
      <c r="NR87" s="97">
        <f>Seniori!NR22</f>
        <v>0</v>
      </c>
      <c r="NS87" s="97">
        <f>Seniori!NS22</f>
        <v>0</v>
      </c>
      <c r="NT87" s="97">
        <f>Seniori!NT22</f>
        <v>0</v>
      </c>
      <c r="NU87" s="97">
        <f>Seniori!NU22</f>
        <v>0</v>
      </c>
      <c r="NV87" s="97">
        <f>Seniori!NV22</f>
        <v>0</v>
      </c>
      <c r="NW87" s="97">
        <f>Seniori!NW22</f>
        <v>0</v>
      </c>
      <c r="NX87" s="97">
        <f>Seniori!NX22</f>
        <v>0</v>
      </c>
      <c r="NY87" s="97">
        <f>Seniori!NY22</f>
        <v>0</v>
      </c>
      <c r="NZ87" s="97">
        <f>Seniori!NZ22</f>
        <v>0</v>
      </c>
      <c r="OA87" s="97">
        <f>Seniori!OA22</f>
        <v>0</v>
      </c>
      <c r="OB87" s="97">
        <f>Seniori!OB22</f>
        <v>0</v>
      </c>
      <c r="OC87" s="97">
        <f>Seniori!OC22</f>
        <v>0</v>
      </c>
      <c r="OD87" s="97">
        <f>Seniori!OD22</f>
        <v>0</v>
      </c>
      <c r="OE87" s="97">
        <f>Seniori!OE22</f>
        <v>0</v>
      </c>
      <c r="OF87" s="97">
        <f>Seniori!OF22</f>
        <v>0</v>
      </c>
      <c r="OG87" s="97">
        <f>Seniori!OG22</f>
        <v>0</v>
      </c>
      <c r="OH87" s="97">
        <f>Seniori!OH22</f>
        <v>0</v>
      </c>
      <c r="OI87" s="97">
        <f>Seniori!OI22</f>
        <v>0</v>
      </c>
      <c r="OJ87" s="97">
        <f>Seniori!OJ22</f>
        <v>0</v>
      </c>
      <c r="OK87" s="97">
        <f>Seniori!OK22</f>
        <v>0</v>
      </c>
      <c r="OL87" s="97">
        <f>Seniori!OL22</f>
        <v>0</v>
      </c>
      <c r="OM87" s="97">
        <f>Seniori!OM22</f>
        <v>0</v>
      </c>
      <c r="ON87" s="97">
        <f>Seniori!ON22</f>
        <v>0</v>
      </c>
      <c r="OO87" s="97">
        <f>Seniori!OO22</f>
        <v>0</v>
      </c>
      <c r="OP87" s="97">
        <f>Seniori!OP22</f>
        <v>0</v>
      </c>
      <c r="OQ87" s="97">
        <f>Seniori!OQ22</f>
        <v>0</v>
      </c>
      <c r="OR87" s="97">
        <f>Seniori!OR22</f>
        <v>0</v>
      </c>
      <c r="OS87" s="97">
        <f>Seniori!OS22</f>
        <v>0</v>
      </c>
      <c r="OT87" s="97">
        <f>Seniori!OT22</f>
        <v>0</v>
      </c>
      <c r="OU87" s="97">
        <f>Seniori!OU22</f>
        <v>0</v>
      </c>
      <c r="OV87" s="97">
        <f>Seniori!OV22</f>
        <v>0</v>
      </c>
      <c r="OW87" s="97">
        <f>Seniori!OW22</f>
        <v>0</v>
      </c>
      <c r="OX87" s="97">
        <f>Seniori!OX22</f>
        <v>0</v>
      </c>
      <c r="OY87" s="97">
        <f>Seniori!OY22</f>
        <v>0</v>
      </c>
      <c r="OZ87" s="97">
        <f>Seniori!OZ22</f>
        <v>0</v>
      </c>
      <c r="PA87" s="97">
        <f>Seniori!PA22</f>
        <v>0</v>
      </c>
      <c r="PB87" s="97">
        <f>Seniori!PB22</f>
        <v>0</v>
      </c>
      <c r="PC87" s="97">
        <f>Seniori!PC22</f>
        <v>0</v>
      </c>
      <c r="PD87" s="97">
        <f>Seniori!PD22</f>
        <v>0</v>
      </c>
      <c r="PE87" s="97">
        <f>Seniori!PE22</f>
        <v>0</v>
      </c>
      <c r="PF87" s="97">
        <f>Seniori!PF22</f>
        <v>0</v>
      </c>
      <c r="PG87" s="97">
        <f>Seniori!PG22</f>
        <v>0</v>
      </c>
      <c r="PH87" s="97">
        <f>Seniori!PH22</f>
        <v>0</v>
      </c>
      <c r="PI87" s="97">
        <f>Seniori!PI22</f>
        <v>0</v>
      </c>
      <c r="PJ87" s="97">
        <f>Seniori!PJ22</f>
        <v>0</v>
      </c>
      <c r="PK87" s="97">
        <f>Seniori!PK22</f>
        <v>0</v>
      </c>
      <c r="PL87" s="97">
        <f>Seniori!PL22</f>
        <v>0</v>
      </c>
      <c r="PM87" s="97">
        <f>Seniori!PM22</f>
        <v>0</v>
      </c>
      <c r="PN87" s="97">
        <f>Seniori!PN22</f>
        <v>0</v>
      </c>
      <c r="PO87" s="97">
        <f>Seniori!PO22</f>
        <v>0</v>
      </c>
      <c r="PP87" s="97">
        <f>Seniori!PP22</f>
        <v>0</v>
      </c>
      <c r="PQ87" s="97">
        <f>Seniori!PQ22</f>
        <v>0</v>
      </c>
      <c r="PR87" s="97">
        <f>Seniori!PR22</f>
        <v>0</v>
      </c>
      <c r="PS87" s="97">
        <f>Seniori!PS22</f>
        <v>0</v>
      </c>
      <c r="PT87" s="97">
        <f>Seniori!PT22</f>
        <v>0</v>
      </c>
      <c r="PU87" s="97">
        <f>Seniori!PU22</f>
        <v>0</v>
      </c>
      <c r="PV87" s="97">
        <f>Seniori!PV22</f>
        <v>0</v>
      </c>
      <c r="PW87" s="97">
        <f>Seniori!PW22</f>
        <v>0</v>
      </c>
      <c r="PX87" s="97">
        <f>Seniori!PX22</f>
        <v>0</v>
      </c>
      <c r="PY87" s="97">
        <f>Seniori!PY22</f>
        <v>0</v>
      </c>
      <c r="PZ87" s="97">
        <f>Seniori!PZ22</f>
        <v>0</v>
      </c>
      <c r="QA87" s="97">
        <f>Seniori!QA22</f>
        <v>0</v>
      </c>
      <c r="QB87" s="97">
        <f>Seniori!QB22</f>
        <v>0</v>
      </c>
      <c r="QC87" s="97">
        <f>Seniori!QC22</f>
        <v>0</v>
      </c>
      <c r="QD87" s="97">
        <f>Seniori!QD22</f>
        <v>0</v>
      </c>
      <c r="QE87" s="97">
        <f>Seniori!QE22</f>
        <v>0</v>
      </c>
      <c r="QF87" s="97">
        <f>Seniori!QF22</f>
        <v>0</v>
      </c>
      <c r="QG87" s="97">
        <f>Seniori!QG22</f>
        <v>0</v>
      </c>
      <c r="QH87" s="97">
        <f>Seniori!QH22</f>
        <v>0</v>
      </c>
      <c r="QI87" s="97">
        <f>Seniori!QI22</f>
        <v>0</v>
      </c>
      <c r="QJ87" s="97">
        <f>Seniori!QJ22</f>
        <v>0</v>
      </c>
      <c r="QK87" s="97">
        <f>Seniori!QK22</f>
        <v>0</v>
      </c>
      <c r="QL87" s="97">
        <f>Seniori!QL22</f>
        <v>0</v>
      </c>
      <c r="QM87" s="97">
        <f>Seniori!QM22</f>
        <v>0</v>
      </c>
      <c r="QN87" s="97">
        <f>Seniori!QN22</f>
        <v>0</v>
      </c>
      <c r="QO87" s="97">
        <f>Seniori!QO22</f>
        <v>0</v>
      </c>
      <c r="QP87" s="97">
        <f>Seniori!QP22</f>
        <v>0</v>
      </c>
      <c r="QQ87" s="97">
        <f>Seniori!QQ22</f>
        <v>0</v>
      </c>
      <c r="QR87" s="97">
        <f>Seniori!QR22</f>
        <v>0</v>
      </c>
      <c r="QS87" s="97">
        <f>Seniori!QS22</f>
        <v>0</v>
      </c>
      <c r="QT87" s="97">
        <f>Seniori!QT22</f>
        <v>0</v>
      </c>
      <c r="QU87" s="97">
        <f>Seniori!QU22</f>
        <v>0</v>
      </c>
      <c r="QV87" s="97">
        <f>Seniori!QV22</f>
        <v>0</v>
      </c>
      <c r="QW87" s="97">
        <f>Seniori!QW22</f>
        <v>0</v>
      </c>
      <c r="QX87" s="97">
        <f>Seniori!QX22</f>
        <v>0</v>
      </c>
      <c r="QY87" s="97">
        <f>Seniori!QY22</f>
        <v>0</v>
      </c>
      <c r="QZ87" s="97">
        <f>Seniori!QZ22</f>
        <v>0</v>
      </c>
      <c r="RA87" s="97">
        <f>Seniori!RA22</f>
        <v>0</v>
      </c>
      <c r="RB87" s="97">
        <f>Seniori!RB22</f>
        <v>0</v>
      </c>
      <c r="RC87" s="97">
        <f>Seniori!RC22</f>
        <v>0</v>
      </c>
      <c r="RD87" s="97">
        <f>Seniori!RD22</f>
        <v>0</v>
      </c>
      <c r="RE87" s="97">
        <f>Seniori!RE22</f>
        <v>0</v>
      </c>
      <c r="RF87" s="97">
        <f>Seniori!RF22</f>
        <v>0</v>
      </c>
      <c r="RG87" s="97">
        <f>Seniori!RG22</f>
        <v>0</v>
      </c>
      <c r="RH87" s="97">
        <f>Seniori!RH22</f>
        <v>0</v>
      </c>
      <c r="RI87" s="97">
        <f>Seniori!RI22</f>
        <v>0</v>
      </c>
      <c r="RJ87" s="97">
        <f>Seniori!RJ22</f>
        <v>0</v>
      </c>
      <c r="RK87" s="97">
        <f>Seniori!RK22</f>
        <v>0</v>
      </c>
      <c r="RL87" s="97">
        <f>Seniori!RL22</f>
        <v>0</v>
      </c>
      <c r="RM87" s="97">
        <f>Seniori!RM22</f>
        <v>0</v>
      </c>
      <c r="RN87" s="97">
        <f>Seniori!RN22</f>
        <v>0</v>
      </c>
      <c r="RO87" s="97">
        <f>Seniori!RO22</f>
        <v>0</v>
      </c>
      <c r="RP87" s="97">
        <f>Seniori!RP22</f>
        <v>0</v>
      </c>
      <c r="RQ87" s="97">
        <f>Seniori!RQ22</f>
        <v>0</v>
      </c>
      <c r="RR87" s="97">
        <f>Seniori!RR22</f>
        <v>0</v>
      </c>
      <c r="RS87" s="97">
        <f>Seniori!RS22</f>
        <v>0</v>
      </c>
      <c r="RT87" s="97">
        <f>Seniori!RT22</f>
        <v>0</v>
      </c>
      <c r="RU87" s="97">
        <f>Seniori!RU22</f>
        <v>0</v>
      </c>
      <c r="RV87" s="97">
        <f>Seniori!RV22</f>
        <v>0</v>
      </c>
      <c r="RW87" s="97">
        <f>Seniori!RW22</f>
        <v>0</v>
      </c>
      <c r="RX87" s="97">
        <f>Seniori!RX22</f>
        <v>0</v>
      </c>
      <c r="RY87" s="97">
        <f>Seniori!RY22</f>
        <v>0</v>
      </c>
      <c r="RZ87" s="97">
        <f>Seniori!RZ22</f>
        <v>0</v>
      </c>
      <c r="SA87" s="97">
        <f>Seniori!SA22</f>
        <v>0</v>
      </c>
      <c r="SB87" s="97">
        <f>Seniori!SB22</f>
        <v>0</v>
      </c>
      <c r="SC87" s="97">
        <f>Seniori!SC22</f>
        <v>0</v>
      </c>
      <c r="SD87" s="97">
        <f>Seniori!SD22</f>
        <v>0</v>
      </c>
      <c r="SE87" s="97">
        <f>Seniori!SE22</f>
        <v>0</v>
      </c>
      <c r="SF87" s="97">
        <f>Seniori!SF22</f>
        <v>0</v>
      </c>
      <c r="SG87" s="97">
        <f>Seniori!SG22</f>
        <v>0</v>
      </c>
      <c r="SH87" s="97">
        <f>Seniori!SH22</f>
        <v>0</v>
      </c>
      <c r="SI87" s="97">
        <f>Seniori!SI22</f>
        <v>0</v>
      </c>
      <c r="SJ87" s="97">
        <f>Seniori!SJ22</f>
        <v>0</v>
      </c>
      <c r="SK87" s="97">
        <f>Seniori!SK22</f>
        <v>0</v>
      </c>
      <c r="SL87" s="97">
        <f>Seniori!SL22</f>
        <v>0</v>
      </c>
      <c r="SM87" s="97">
        <f>Seniori!SM22</f>
        <v>0</v>
      </c>
      <c r="SN87" s="97">
        <f>Seniori!SN22</f>
        <v>0</v>
      </c>
      <c r="SO87" s="97">
        <f>Seniori!SO22</f>
        <v>0</v>
      </c>
      <c r="SP87" s="97">
        <f>Seniori!SP22</f>
        <v>0</v>
      </c>
      <c r="SQ87" s="97">
        <f>Seniori!SQ22</f>
        <v>0</v>
      </c>
      <c r="SR87" s="97">
        <f>Seniori!SR22</f>
        <v>0</v>
      </c>
      <c r="SS87" s="97">
        <f>Seniori!SS22</f>
        <v>0</v>
      </c>
      <c r="ST87" s="97">
        <f>Seniori!ST22</f>
        <v>0</v>
      </c>
      <c r="SU87" s="97">
        <f>Seniori!SU22</f>
        <v>0</v>
      </c>
      <c r="SV87" s="97">
        <f>Seniori!SV22</f>
        <v>0</v>
      </c>
      <c r="SW87" s="97">
        <f>Seniori!SW22</f>
        <v>0</v>
      </c>
      <c r="SX87" s="97">
        <f>Seniori!SX22</f>
        <v>0</v>
      </c>
      <c r="SY87" s="97">
        <f>Seniori!SY22</f>
        <v>0</v>
      </c>
      <c r="SZ87" s="97">
        <f>Seniori!SZ22</f>
        <v>0</v>
      </c>
      <c r="TA87" s="97">
        <f>Seniori!TA22</f>
        <v>0</v>
      </c>
      <c r="TB87" s="97">
        <f>Seniori!TB22</f>
        <v>0</v>
      </c>
    </row>
    <row r="88" spans="1:522" s="1" customFormat="1" ht="18" customHeight="1" x14ac:dyDescent="0.2">
      <c r="A88" s="12"/>
      <c r="B88" s="11" t="s">
        <v>176</v>
      </c>
      <c r="C88" s="1">
        <v>11480</v>
      </c>
      <c r="E88" s="4" t="s">
        <v>17</v>
      </c>
      <c r="F88" s="9" t="s">
        <v>18</v>
      </c>
      <c r="G88" s="9" t="s">
        <v>98</v>
      </c>
      <c r="H88" s="4" t="s">
        <v>19</v>
      </c>
      <c r="I88" s="1">
        <f t="shared" ref="I88:I89" si="11">SUM(K88:TB88)</f>
        <v>0</v>
      </c>
      <c r="J88" s="12">
        <f>Tabuľka3[[#This Row],[Stĺpec9]]+I89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" customFormat="1" ht="19.149999999999999" customHeight="1" x14ac:dyDescent="0.2">
      <c r="A89" s="12"/>
      <c r="B89" s="11"/>
      <c r="E89" s="4" t="s">
        <v>92</v>
      </c>
      <c r="F89" s="9">
        <v>8872</v>
      </c>
      <c r="G89" s="9" t="s">
        <v>101</v>
      </c>
      <c r="H89" s="4"/>
      <c r="I89" s="1">
        <f t="shared" si="11"/>
        <v>0</v>
      </c>
      <c r="J89" s="1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102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/>
      <c r="B90" s="11" t="s">
        <v>22</v>
      </c>
      <c r="C90" s="1">
        <v>10993</v>
      </c>
      <c r="D90" s="1">
        <v>2016</v>
      </c>
      <c r="E90" t="s">
        <v>82</v>
      </c>
      <c r="F90" s="1">
        <v>9008</v>
      </c>
      <c r="G90" s="9" t="s">
        <v>96</v>
      </c>
      <c r="H90" s="4" t="s">
        <v>211</v>
      </c>
      <c r="I90" s="1">
        <f>SUM(K90:TB90)</f>
        <v>0</v>
      </c>
      <c r="J90" s="12">
        <f>Tabuľka3[[#This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 t="s">
        <v>126</v>
      </c>
      <c r="C91" s="1">
        <v>9403</v>
      </c>
      <c r="D91" s="1">
        <v>2011</v>
      </c>
      <c r="E91" s="4" t="s">
        <v>125</v>
      </c>
      <c r="F91" s="1">
        <v>265</v>
      </c>
      <c r="G91" s="9" t="s">
        <v>98</v>
      </c>
      <c r="H91" s="4" t="s">
        <v>21</v>
      </c>
      <c r="I91" s="1">
        <f>SUM(K91:TB91)</f>
        <v>0</v>
      </c>
      <c r="J91" s="12">
        <f>Tabuľka3[[#This Row],[Stĺpec9]]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" customFormat="1" ht="18" customHeight="1" x14ac:dyDescent="0.2">
      <c r="A92" s="12"/>
      <c r="B92" s="11" t="s">
        <v>195</v>
      </c>
      <c r="E92" s="4" t="s">
        <v>39</v>
      </c>
      <c r="F92" s="58">
        <v>4692</v>
      </c>
      <c r="G92" s="9" t="s">
        <v>98</v>
      </c>
      <c r="H92" s="57" t="s">
        <v>73</v>
      </c>
      <c r="I92" s="1">
        <f t="shared" ref="I92" si="12">SUM(K92:TB92)</f>
        <v>0</v>
      </c>
      <c r="J92" s="12">
        <f>Tabuľka3[[#This Row],[Stĺpec9]]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" customFormat="1" ht="18" customHeight="1" x14ac:dyDescent="0.2">
      <c r="A93" s="12"/>
      <c r="B93" s="11" t="s">
        <v>242</v>
      </c>
      <c r="C93" s="1">
        <v>12216</v>
      </c>
      <c r="D93" s="1">
        <v>2019</v>
      </c>
      <c r="E93" s="4" t="s">
        <v>241</v>
      </c>
      <c r="F93" s="1">
        <v>3559</v>
      </c>
      <c r="G93" s="9" t="s">
        <v>98</v>
      </c>
      <c r="H93" s="4" t="s">
        <v>59</v>
      </c>
      <c r="I93" s="1">
        <f>SUM(K93:TB93)</f>
        <v>0</v>
      </c>
      <c r="J93" s="12">
        <f>Tabuľka3[[#This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" customFormat="1" ht="18" customHeight="1" x14ac:dyDescent="0.2">
      <c r="A94" s="12"/>
      <c r="B94" s="11" t="s">
        <v>165</v>
      </c>
      <c r="C94" s="1">
        <v>10208</v>
      </c>
      <c r="D94" s="1">
        <v>2007</v>
      </c>
      <c r="E94" s="4" t="s">
        <v>164</v>
      </c>
      <c r="F94" s="1">
        <v>9424</v>
      </c>
      <c r="G94" s="9" t="s">
        <v>101</v>
      </c>
      <c r="H94" s="4" t="s">
        <v>166</v>
      </c>
      <c r="I94" s="1">
        <f>SUM(K94:TB94)</f>
        <v>0</v>
      </c>
      <c r="J94" s="12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102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102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" customFormat="1" ht="18" customHeight="1" x14ac:dyDescent="0.2">
      <c r="A95" s="12"/>
      <c r="B95" s="11"/>
      <c r="E95" s="4" t="s">
        <v>258</v>
      </c>
      <c r="F95" s="1">
        <v>9753</v>
      </c>
      <c r="G95" s="9" t="s">
        <v>101</v>
      </c>
      <c r="H95" s="4"/>
      <c r="I95" s="1">
        <f>SUM(K95:TB95)</f>
        <v>0</v>
      </c>
      <c r="J95" s="12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102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" customFormat="1" ht="18" customHeight="1" x14ac:dyDescent="0.2">
      <c r="A96" s="12"/>
      <c r="B96" s="11" t="s">
        <v>116</v>
      </c>
      <c r="C96" s="1">
        <v>11747</v>
      </c>
      <c r="D96" s="1">
        <v>2017</v>
      </c>
      <c r="E96" s="4" t="s">
        <v>70</v>
      </c>
      <c r="F96" s="1">
        <v>7124</v>
      </c>
      <c r="G96" s="9" t="s">
        <v>96</v>
      </c>
      <c r="H96" s="4" t="s">
        <v>21</v>
      </c>
      <c r="I96" s="1">
        <f>SUM(K96:TB96)</f>
        <v>0</v>
      </c>
      <c r="J96" s="12">
        <f>Tabuľka3[[#This Row],[Stĺpec9]]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" customFormat="1" ht="18" customHeight="1" x14ac:dyDescent="0.2">
      <c r="A97" s="12"/>
      <c r="B97" s="11" t="s">
        <v>316</v>
      </c>
      <c r="C97" s="1">
        <v>12870</v>
      </c>
      <c r="D97" s="1">
        <v>2019</v>
      </c>
      <c r="E97" s="4" t="s">
        <v>80</v>
      </c>
      <c r="F97" s="1">
        <v>7853</v>
      </c>
      <c r="G97" s="9" t="s">
        <v>96</v>
      </c>
      <c r="H97" s="4" t="s">
        <v>21</v>
      </c>
      <c r="I97" s="1">
        <f t="shared" ref="I97:I98" si="13">SUM(K97:TB97)</f>
        <v>0</v>
      </c>
      <c r="J97" s="12">
        <f>Tabuľka3[[#This Row],[Stĺpec9]]+I98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" customFormat="1" ht="18" customHeight="1" x14ac:dyDescent="0.2">
      <c r="A98" s="12"/>
      <c r="B98" s="11"/>
      <c r="E98" s="4" t="s">
        <v>324</v>
      </c>
      <c r="F98" s="1">
        <v>9910</v>
      </c>
      <c r="G98" s="9" t="s">
        <v>101</v>
      </c>
      <c r="H98" s="4" t="s">
        <v>321</v>
      </c>
      <c r="I98" s="1">
        <f t="shared" si="13"/>
        <v>0</v>
      </c>
      <c r="J98" s="12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102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102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" customFormat="1" ht="18" customHeight="1" x14ac:dyDescent="0.2">
      <c r="A99" s="12"/>
      <c r="B99" s="11" t="s">
        <v>305</v>
      </c>
      <c r="E99" s="59" t="s">
        <v>303</v>
      </c>
      <c r="G99" s="9" t="s">
        <v>98</v>
      </c>
      <c r="H99" s="4" t="s">
        <v>19</v>
      </c>
      <c r="I99" s="1">
        <f t="shared" ref="I99:I117" si="14">SUM(K99:TB99)</f>
        <v>0</v>
      </c>
      <c r="J99" s="12">
        <f>Tabuľka3[[#This Row],[Stĺpec9]]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" customFormat="1" ht="18" customHeight="1" x14ac:dyDescent="0.2">
      <c r="A100" s="12"/>
      <c r="B100" s="11" t="s">
        <v>160</v>
      </c>
      <c r="C100" s="1">
        <v>12111</v>
      </c>
      <c r="D100" s="1">
        <v>2018</v>
      </c>
      <c r="E100" s="4" t="s">
        <v>159</v>
      </c>
      <c r="F100" s="1">
        <v>9423</v>
      </c>
      <c r="G100" s="9" t="s">
        <v>96</v>
      </c>
      <c r="H100" s="4" t="s">
        <v>59</v>
      </c>
      <c r="I100" s="1">
        <f>SUM(K100:TB100)</f>
        <v>0</v>
      </c>
      <c r="J100" s="12">
        <f>Tabuľka3[[#This Row],[Stĺpec154]]+Tabuľka3[[#This Row],[Stĺpec157]]+Tabuľka3[[#This Row],[Stĺpec158]]+Tabuľka3[[#This Row],[Stĺpec297]]+Tabuľka3[[#This Row],[Stĺpec414]]+Tabuľka3[[#This Row],[Stĺpec319]]+Tabuľka3[[#This Row],[Stĺpec318]]+Tabuľka3[[#This Row],[Stĺpec365]]+Tabuľka3[[#This Row],[Stĺpec362]]+Tabuľka3[[#This Row],[Stĺpec395]]+Tabuľka3[[#This Row],[Stĺpec393]]+Tabuľka3[[#This Row],[Stĺpec383]]+Tabuľka3[[#This Row],[Stĺpec472]]+Tabuľka3[[#This Row],[Stĺpec490]]+Tabuľka3[[#This Row],[Stĺpec486]]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" customFormat="1" ht="18" customHeight="1" x14ac:dyDescent="0.2">
      <c r="A101" s="12"/>
      <c r="B101" s="11" t="s">
        <v>26</v>
      </c>
      <c r="C101" s="1">
        <v>11292</v>
      </c>
      <c r="D101" s="1">
        <v>2014</v>
      </c>
      <c r="E101" t="s">
        <v>23</v>
      </c>
      <c r="F101" s="1">
        <v>2366</v>
      </c>
      <c r="G101" s="1" t="s">
        <v>98</v>
      </c>
      <c r="H101" t="s">
        <v>13</v>
      </c>
      <c r="I101" s="1">
        <f>SUM(K101:TB101)</f>
        <v>0</v>
      </c>
      <c r="J101" s="12">
        <f>Tabuľka3[[#This Row],[Stĺpec9]]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" customFormat="1" ht="18.600000000000001" customHeight="1" x14ac:dyDescent="0.2">
      <c r="A102" s="12"/>
      <c r="B102" s="32" t="s">
        <v>119</v>
      </c>
      <c r="C102" s="1">
        <v>11082</v>
      </c>
      <c r="D102" s="1">
        <v>2016</v>
      </c>
      <c r="E102" s="4" t="s">
        <v>117</v>
      </c>
      <c r="F102" s="1">
        <v>8293</v>
      </c>
      <c r="G102" s="9" t="s">
        <v>96</v>
      </c>
      <c r="H102" s="4" t="s">
        <v>118</v>
      </c>
      <c r="I102" s="1">
        <f t="shared" si="14"/>
        <v>0</v>
      </c>
      <c r="J102" s="12">
        <f>Tabuľka3[[#This Row],[Stĺpec9]]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" customFormat="1" ht="18" customHeight="1" x14ac:dyDescent="0.2">
      <c r="A103" s="12"/>
      <c r="B103" s="11" t="s">
        <v>132</v>
      </c>
      <c r="C103" s="1">
        <v>10972</v>
      </c>
      <c r="D103" s="1">
        <v>2014</v>
      </c>
      <c r="E103" s="4" t="s">
        <v>32</v>
      </c>
      <c r="F103" s="9">
        <v>1742</v>
      </c>
      <c r="G103" s="9" t="s">
        <v>98</v>
      </c>
      <c r="H103" s="4" t="s">
        <v>321</v>
      </c>
      <c r="I103" s="1">
        <f>SUM(K103:TB103)</f>
        <v>0</v>
      </c>
      <c r="J103" s="12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" customFormat="1" ht="18" customHeight="1" x14ac:dyDescent="0.2">
      <c r="A104" s="12"/>
      <c r="B104" s="11" t="s">
        <v>399</v>
      </c>
      <c r="C104" s="1">
        <v>12902</v>
      </c>
      <c r="D104" s="1">
        <v>2019</v>
      </c>
      <c r="E104" s="4" t="s">
        <v>256</v>
      </c>
      <c r="F104" s="1">
        <v>9513</v>
      </c>
      <c r="G104" s="9" t="s">
        <v>101</v>
      </c>
      <c r="H104" s="4" t="s">
        <v>59</v>
      </c>
      <c r="I104" s="1">
        <f>SUM(K104:TB104)</f>
        <v>0</v>
      </c>
      <c r="J104" s="12">
        <f>Tabuľka3[[#This Row],[Stĺpec9]]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102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102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" customFormat="1" ht="18" customHeight="1" x14ac:dyDescent="0.2">
      <c r="A105" s="12"/>
      <c r="B105" s="11" t="s">
        <v>392</v>
      </c>
      <c r="C105" s="1">
        <v>12611</v>
      </c>
      <c r="D105" s="1">
        <v>2020</v>
      </c>
      <c r="E105" s="4" t="s">
        <v>32</v>
      </c>
      <c r="F105" s="1">
        <v>1742</v>
      </c>
      <c r="G105" s="9" t="s">
        <v>98</v>
      </c>
      <c r="H105" s="4" t="s">
        <v>321</v>
      </c>
      <c r="I105" s="1">
        <f t="shared" ref="I105:I107" si="15">SUM(K105:TB105)</f>
        <v>0</v>
      </c>
      <c r="J105" s="12">
        <f>Tabuľka3[[#This Row],[Stĺpec9]]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" customFormat="1" ht="18" customHeight="1" x14ac:dyDescent="0.2">
      <c r="A106" s="12"/>
      <c r="B106" s="11" t="s">
        <v>91</v>
      </c>
      <c r="C106" s="1">
        <v>11628</v>
      </c>
      <c r="D106" s="1">
        <v>2010</v>
      </c>
      <c r="E106" t="s">
        <v>90</v>
      </c>
      <c r="F106" s="1">
        <v>8575</v>
      </c>
      <c r="G106" s="9" t="s">
        <v>101</v>
      </c>
      <c r="H106" s="4" t="s">
        <v>29</v>
      </c>
      <c r="I106" s="1">
        <f>SUM(K106:TB106)</f>
        <v>0</v>
      </c>
      <c r="J106" s="12">
        <f>Tabuľka3[[#This Row],[Stĺpec9]]</f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102"/>
      <c r="AV106" s="97"/>
      <c r="AW106" s="97"/>
      <c r="AX106" s="97"/>
      <c r="AY106" s="97"/>
      <c r="AZ106" s="97"/>
      <c r="BA106" s="97"/>
      <c r="BB106" s="97"/>
      <c r="BC106" s="102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102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102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102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" customFormat="1" ht="18" customHeight="1" x14ac:dyDescent="0.2">
      <c r="A107" s="12"/>
      <c r="B107" s="11" t="s">
        <v>393</v>
      </c>
      <c r="C107" s="1">
        <v>12992</v>
      </c>
      <c r="D107" s="1">
        <v>2019</v>
      </c>
      <c r="E107" s="4" t="s">
        <v>11</v>
      </c>
      <c r="F107" s="1">
        <v>2956</v>
      </c>
      <c r="G107" s="9" t="s">
        <v>98</v>
      </c>
      <c r="H107" s="4" t="s">
        <v>13</v>
      </c>
      <c r="I107" s="1">
        <f t="shared" si="15"/>
        <v>0</v>
      </c>
      <c r="J107" s="12">
        <f>Tabuľka3[[#This Row],[Stĺpec9]]</f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" customFormat="1" ht="18" customHeight="1" x14ac:dyDescent="0.2">
      <c r="A108" s="12"/>
      <c r="B108" s="11" t="s">
        <v>304</v>
      </c>
      <c r="E108" s="59" t="s">
        <v>303</v>
      </c>
      <c r="G108" s="9" t="s">
        <v>98</v>
      </c>
      <c r="H108" s="4" t="s">
        <v>19</v>
      </c>
      <c r="I108" s="1">
        <f t="shared" si="14"/>
        <v>0</v>
      </c>
      <c r="J108" s="12">
        <f>Tabuľka3[[#This Row],[Stĺpec9]]</f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" customFormat="1" ht="18" customHeight="1" x14ac:dyDescent="0.2">
      <c r="A109" s="12"/>
      <c r="B109" s="11" t="s">
        <v>391</v>
      </c>
      <c r="C109" s="1">
        <v>12713</v>
      </c>
      <c r="D109" s="1">
        <v>2020</v>
      </c>
      <c r="E109" s="4" t="s">
        <v>15</v>
      </c>
      <c r="F109" s="1">
        <v>338</v>
      </c>
      <c r="G109" s="9" t="s">
        <v>98</v>
      </c>
      <c r="H109" s="4" t="s">
        <v>13</v>
      </c>
      <c r="I109" s="1">
        <f t="shared" si="14"/>
        <v>0</v>
      </c>
      <c r="J109" s="12">
        <f>Tabuľka3[[#This Row],[Stĺpec9]]</f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" customFormat="1" ht="18" customHeight="1" x14ac:dyDescent="0.2">
      <c r="A110" s="12"/>
      <c r="B110" s="11" t="s">
        <v>340</v>
      </c>
      <c r="C110" s="1">
        <v>12826</v>
      </c>
      <c r="E110" s="4" t="s">
        <v>339</v>
      </c>
      <c r="F110" s="9">
        <v>9763</v>
      </c>
      <c r="G110" s="9" t="s">
        <v>101</v>
      </c>
      <c r="H110" s="4" t="s">
        <v>19</v>
      </c>
      <c r="I110" s="1">
        <f t="shared" ref="I110:I111" si="16">SUM(K110:TB110)</f>
        <v>0</v>
      </c>
      <c r="J110" s="12">
        <f>Tabuľka3[[#This Row],[Stĺpec9]]+I111</f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102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" customFormat="1" ht="18" customHeight="1" x14ac:dyDescent="0.2">
      <c r="A111" s="12"/>
      <c r="B111" s="11"/>
      <c r="E111" s="4" t="s">
        <v>92</v>
      </c>
      <c r="F111" s="9">
        <v>8872</v>
      </c>
      <c r="G111" s="9" t="s">
        <v>101</v>
      </c>
      <c r="H111" s="4"/>
      <c r="I111" s="1">
        <f t="shared" si="16"/>
        <v>0</v>
      </c>
      <c r="J111" s="12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102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" customFormat="1" ht="18" customHeight="1" x14ac:dyDescent="0.2">
      <c r="A112" s="12"/>
      <c r="B112" s="11" t="s">
        <v>102</v>
      </c>
      <c r="C112" s="1">
        <v>9461</v>
      </c>
      <c r="D112" s="1">
        <v>2012</v>
      </c>
      <c r="E112" t="s">
        <v>37</v>
      </c>
      <c r="F112" s="1">
        <v>4112</v>
      </c>
      <c r="G112" s="1" t="s">
        <v>98</v>
      </c>
      <c r="H112" t="s">
        <v>35</v>
      </c>
      <c r="I112" s="1">
        <f>SUM(K112:TB112)</f>
        <v>0</v>
      </c>
      <c r="J112" s="12">
        <f>Tabuľka3[[#This Row],[Stĺpec9]]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" customFormat="1" ht="18" customHeight="1" x14ac:dyDescent="0.2">
      <c r="A113" s="12"/>
      <c r="B113" s="11" t="s">
        <v>503</v>
      </c>
      <c r="C113" s="1">
        <v>10973</v>
      </c>
      <c r="E113" s="4" t="s">
        <v>27</v>
      </c>
      <c r="F113" s="9">
        <v>4920</v>
      </c>
      <c r="G113" s="9" t="s">
        <v>98</v>
      </c>
      <c r="H113" s="4" t="s">
        <v>29</v>
      </c>
      <c r="I113" s="1">
        <f>SUM(K113:TB113)</f>
        <v>0</v>
      </c>
      <c r="J113" s="12">
        <f>Tabuľka3[[#This Row],[Stĺpec9]]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" customFormat="1" ht="18" customHeight="1" x14ac:dyDescent="0.2">
      <c r="A114" s="12"/>
      <c r="B114" s="11" t="s">
        <v>270</v>
      </c>
      <c r="C114" s="1">
        <v>12573</v>
      </c>
      <c r="D114" s="1">
        <v>2019</v>
      </c>
      <c r="E114" s="4" t="s">
        <v>80</v>
      </c>
      <c r="F114" s="1">
        <v>7853</v>
      </c>
      <c r="G114" s="9" t="s">
        <v>96</v>
      </c>
      <c r="H114" s="4" t="s">
        <v>21</v>
      </c>
      <c r="I114" s="1">
        <f>SUM(K114:TB114)</f>
        <v>0</v>
      </c>
      <c r="J114" s="12">
        <f>Tabuľka3[[#This Row],[Stĺpec9]]+I115+I116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" customFormat="1" ht="18" customHeight="1" x14ac:dyDescent="0.2">
      <c r="A115" s="12"/>
      <c r="B115" s="11"/>
      <c r="E115" s="4" t="s">
        <v>325</v>
      </c>
      <c r="F115" s="1">
        <v>9415</v>
      </c>
      <c r="G115" s="9" t="s">
        <v>101</v>
      </c>
      <c r="H115" s="4"/>
      <c r="I115" s="1">
        <f>SUM(K115:TB115)</f>
        <v>0</v>
      </c>
      <c r="J115" s="12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" customFormat="1" ht="18" customHeight="1" x14ac:dyDescent="0.2">
      <c r="A116" s="12"/>
      <c r="B116" s="11"/>
      <c r="E116" s="4" t="s">
        <v>367</v>
      </c>
      <c r="F116" s="1">
        <v>10257</v>
      </c>
      <c r="G116" s="9" t="s">
        <v>101</v>
      </c>
      <c r="H116" s="4" t="s">
        <v>49</v>
      </c>
      <c r="I116" s="1">
        <f>SUM(K116:TB116)</f>
        <v>0</v>
      </c>
      <c r="J116" s="12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" customFormat="1" ht="18" customHeight="1" x14ac:dyDescent="0.2">
      <c r="A117" s="12"/>
      <c r="B117" s="11" t="s">
        <v>205</v>
      </c>
      <c r="E117" s="4" t="s">
        <v>115</v>
      </c>
      <c r="G117" s="9" t="s">
        <v>96</v>
      </c>
      <c r="H117" s="4" t="s">
        <v>19</v>
      </c>
      <c r="I117" s="1">
        <f t="shared" si="14"/>
        <v>0</v>
      </c>
      <c r="J117" s="12">
        <f>Tabuľka3[[#This Row],[Stĺpec9]]</f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" customFormat="1" ht="18" customHeight="1" x14ac:dyDescent="0.2">
      <c r="A118" s="12"/>
      <c r="B118" s="11" t="s">
        <v>199</v>
      </c>
      <c r="C118" s="1">
        <v>12362</v>
      </c>
      <c r="E118" s="4" t="s">
        <v>259</v>
      </c>
      <c r="F118" s="58">
        <v>8575</v>
      </c>
      <c r="G118" s="9" t="s">
        <v>101</v>
      </c>
      <c r="H118" s="57" t="s">
        <v>29</v>
      </c>
      <c r="I118" s="1">
        <f>SUM(K118:TB118)</f>
        <v>0</v>
      </c>
      <c r="J118" s="12">
        <f>Tabuľka3[[#This Row],[Stĺpec9]]</f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102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102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" customFormat="1" ht="18" customHeight="1" x14ac:dyDescent="0.2">
      <c r="A119" s="12"/>
      <c r="B119" s="11" t="s">
        <v>63</v>
      </c>
      <c r="C119" s="1">
        <v>10324</v>
      </c>
      <c r="D119" s="1">
        <v>2014</v>
      </c>
      <c r="E119" s="4" t="s">
        <v>62</v>
      </c>
      <c r="F119" s="1">
        <v>5486</v>
      </c>
      <c r="G119" s="1" t="s">
        <v>96</v>
      </c>
      <c r="H119" s="4" t="s">
        <v>97</v>
      </c>
      <c r="I119" s="1">
        <f t="shared" ref="I119:I120" si="17">SUM(K119:TB119)</f>
        <v>0</v>
      </c>
      <c r="J119" s="12">
        <f>SUM(I119:I120)</f>
        <v>0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" customFormat="1" ht="18" customHeight="1" x14ac:dyDescent="0.2">
      <c r="A120" s="12"/>
      <c r="B120" s="11"/>
      <c r="E120" s="4" t="s">
        <v>234</v>
      </c>
      <c r="F120" s="1">
        <v>5943</v>
      </c>
      <c r="G120" s="9" t="s">
        <v>101</v>
      </c>
      <c r="H120" s="4" t="s">
        <v>46</v>
      </c>
      <c r="I120" s="1">
        <f t="shared" si="17"/>
        <v>0</v>
      </c>
      <c r="J120" s="12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" customFormat="1" ht="18" customHeight="1" x14ac:dyDescent="0.2">
      <c r="A121" s="12"/>
      <c r="B121" s="11" t="s">
        <v>218</v>
      </c>
      <c r="C121" s="1">
        <v>12438</v>
      </c>
      <c r="D121" s="1">
        <v>2018</v>
      </c>
      <c r="E121" s="4" t="s">
        <v>217</v>
      </c>
      <c r="F121" s="1">
        <v>5778</v>
      </c>
      <c r="G121" s="9" t="s">
        <v>98</v>
      </c>
      <c r="H121" s="4" t="s">
        <v>52</v>
      </c>
      <c r="I121" s="1">
        <f t="shared" ref="I121:I125" si="18">SUM(K121:TB121)</f>
        <v>0</v>
      </c>
      <c r="J121" s="12">
        <f>Tabuľka3[[#This Row],[Stĺpec9]]</f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" customFormat="1" ht="18" customHeight="1" x14ac:dyDescent="0.2">
      <c r="A122" s="12"/>
      <c r="B122" s="11" t="s">
        <v>384</v>
      </c>
      <c r="C122" s="1">
        <v>12824</v>
      </c>
      <c r="E122" s="59" t="s">
        <v>115</v>
      </c>
      <c r="F122" s="1">
        <v>9134</v>
      </c>
      <c r="G122" s="9" t="s">
        <v>100</v>
      </c>
      <c r="H122" s="4" t="s">
        <v>19</v>
      </c>
      <c r="I122" s="1">
        <f t="shared" si="18"/>
        <v>0</v>
      </c>
      <c r="J122" s="12">
        <f>Tabuľka3[[#This Row],[Stĺpec9]]</f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" customFormat="1" ht="18" customHeight="1" x14ac:dyDescent="0.2">
      <c r="A123" s="12"/>
      <c r="B123" s="11" t="s">
        <v>245</v>
      </c>
      <c r="C123" s="1">
        <v>12213</v>
      </c>
      <c r="D123" s="1">
        <v>2012</v>
      </c>
      <c r="E123" s="4" t="s">
        <v>243</v>
      </c>
      <c r="F123" s="1">
        <v>9512</v>
      </c>
      <c r="G123" s="9" t="s">
        <v>96</v>
      </c>
      <c r="H123" s="4" t="s">
        <v>59</v>
      </c>
      <c r="I123" s="1">
        <f t="shared" si="18"/>
        <v>0</v>
      </c>
      <c r="J123" s="12">
        <f>Tabuľka3[[#This Row],[Stĺpec9]]</f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" customFormat="1" ht="18" customHeight="1" x14ac:dyDescent="0.2">
      <c r="A124" s="12"/>
      <c r="B124" s="11"/>
      <c r="E124" s="4" t="s">
        <v>413</v>
      </c>
      <c r="F124" s="1">
        <v>10275</v>
      </c>
      <c r="G124" s="9" t="s">
        <v>101</v>
      </c>
      <c r="H124" s="4"/>
      <c r="I124" s="1">
        <f t="shared" si="18"/>
        <v>0</v>
      </c>
      <c r="J124" s="12">
        <f>Tabuľka3[[#This Row],[Stĺpec9]]</f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" customFormat="1" ht="19.5" customHeight="1" x14ac:dyDescent="0.2">
      <c r="A125" s="12"/>
      <c r="B125" s="11" t="s">
        <v>407</v>
      </c>
      <c r="D125" s="1">
        <v>2018</v>
      </c>
      <c r="E125" s="4" t="s">
        <v>9</v>
      </c>
      <c r="F125" s="9">
        <v>697</v>
      </c>
      <c r="G125" s="9" t="s">
        <v>98</v>
      </c>
      <c r="H125" s="4" t="s">
        <v>10</v>
      </c>
      <c r="I125" s="1">
        <f t="shared" si="18"/>
        <v>0</v>
      </c>
      <c r="J125" s="12">
        <f>Tabuľka3[[#This Row],[Stĺpec9]]</f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" customFormat="1" ht="18" customHeight="1" x14ac:dyDescent="0.2">
      <c r="A126" s="12"/>
      <c r="B126" s="11" t="s">
        <v>347</v>
      </c>
      <c r="C126" s="1">
        <v>1058</v>
      </c>
      <c r="E126" s="4" t="s">
        <v>346</v>
      </c>
      <c r="F126" s="1">
        <v>7105</v>
      </c>
      <c r="G126" s="9" t="s">
        <v>98</v>
      </c>
      <c r="H126" s="4" t="s">
        <v>166</v>
      </c>
      <c r="I126" s="1">
        <f>SUM(K126:TB126)</f>
        <v>0</v>
      </c>
      <c r="J126" s="12">
        <f>Tabuľka3[[#This Row],[Stĺpec9]]</f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" customFormat="1" ht="19.5" customHeight="1" x14ac:dyDescent="0.2">
      <c r="A127" s="12"/>
      <c r="B127" s="11" t="s">
        <v>314</v>
      </c>
      <c r="D127" s="1">
        <v>2018</v>
      </c>
      <c r="E127" s="59" t="s">
        <v>39</v>
      </c>
      <c r="G127" s="9" t="s">
        <v>98</v>
      </c>
      <c r="H127" s="4"/>
      <c r="I127" s="1">
        <f t="shared" ref="I127:I130" si="19">SUM(K127:TB127)</f>
        <v>0</v>
      </c>
      <c r="J127" s="12">
        <f>Tabuľka3[[#This Row],[Stĺpec9]]</f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" customFormat="1" ht="19.5" customHeight="1" x14ac:dyDescent="0.2">
      <c r="A128" s="12"/>
      <c r="B128" s="11" t="s">
        <v>499</v>
      </c>
      <c r="C128" s="1">
        <v>13083</v>
      </c>
      <c r="D128" s="1">
        <v>2019</v>
      </c>
      <c r="E128" s="4" t="s">
        <v>92</v>
      </c>
      <c r="F128" s="1">
        <v>8872</v>
      </c>
      <c r="G128" s="9" t="s">
        <v>101</v>
      </c>
      <c r="H128" s="4" t="s">
        <v>19</v>
      </c>
      <c r="I128" s="1">
        <f t="shared" ref="I128:I129" si="20">SUM(K128:TB128)</f>
        <v>0</v>
      </c>
      <c r="J128" s="12">
        <f>Tabuľka3[[#This Row],[Stĺpec9]]+I129</f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" customFormat="1" ht="18" customHeight="1" x14ac:dyDescent="0.2">
      <c r="A129" s="12"/>
      <c r="B129" s="11"/>
      <c r="E129" s="4" t="s">
        <v>17</v>
      </c>
      <c r="F129" s="1" t="s">
        <v>18</v>
      </c>
      <c r="G129" s="9" t="s">
        <v>98</v>
      </c>
      <c r="H129" s="4"/>
      <c r="I129" s="1">
        <f t="shared" si="20"/>
        <v>0</v>
      </c>
      <c r="J129" s="12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" customFormat="1" ht="18" customHeight="1" x14ac:dyDescent="0.2">
      <c r="A130" s="12"/>
      <c r="B130" s="11" t="s">
        <v>328</v>
      </c>
      <c r="C130" s="1">
        <v>12160</v>
      </c>
      <c r="D130" s="1">
        <v>2018</v>
      </c>
      <c r="E130" s="59" t="s">
        <v>327</v>
      </c>
      <c r="G130" s="9" t="s">
        <v>100</v>
      </c>
      <c r="H130" s="4" t="s">
        <v>59</v>
      </c>
      <c r="I130" s="1">
        <f t="shared" si="19"/>
        <v>0</v>
      </c>
      <c r="J130" s="12">
        <f>Tabuľka3[[#This Row],[Stĺpec9]]+I131</f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" customFormat="1" ht="18" customHeight="1" x14ac:dyDescent="0.2">
      <c r="A131" s="12"/>
      <c r="B131" s="11"/>
      <c r="E131" s="59" t="s">
        <v>243</v>
      </c>
      <c r="F131" s="1">
        <v>9513</v>
      </c>
      <c r="G131" s="9" t="s">
        <v>96</v>
      </c>
      <c r="H131" s="4"/>
      <c r="I131" s="1">
        <f>SUM(K131:TB131)</f>
        <v>0</v>
      </c>
      <c r="J131" s="12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" customFormat="1" ht="18" customHeight="1" x14ac:dyDescent="0.2">
      <c r="A132" s="12"/>
      <c r="B132" s="11" t="s">
        <v>157</v>
      </c>
      <c r="C132" s="1">
        <v>11796</v>
      </c>
      <c r="D132" s="1">
        <v>2018</v>
      </c>
      <c r="E132" s="4" t="s">
        <v>156</v>
      </c>
      <c r="F132" s="1">
        <v>8041</v>
      </c>
      <c r="G132" s="9" t="s">
        <v>98</v>
      </c>
      <c r="H132" s="4" t="s">
        <v>93</v>
      </c>
      <c r="I132" s="1">
        <f>SUM(K132:TB132)</f>
        <v>0</v>
      </c>
      <c r="J132" s="12">
        <f>Tabuľka3[[#This Row],[Stĺpec9]]</f>
        <v>0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" customFormat="1" ht="18" customHeight="1" x14ac:dyDescent="0.2">
      <c r="A133" s="12"/>
      <c r="B133" s="11" t="s">
        <v>374</v>
      </c>
      <c r="C133" s="1">
        <v>11639</v>
      </c>
      <c r="E133" s="4" t="s">
        <v>373</v>
      </c>
      <c r="F133" s="1">
        <v>7779</v>
      </c>
      <c r="G133" s="9" t="s">
        <v>98</v>
      </c>
      <c r="H133" s="4" t="s">
        <v>44</v>
      </c>
      <c r="I133" s="1">
        <f>SUM(K133:TB133)</f>
        <v>0</v>
      </c>
      <c r="J133" s="12">
        <f>Tabuľka3[[#This Row],[Stĺpec9]]</f>
        <v>0</v>
      </c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" customFormat="1" ht="18" customHeight="1" x14ac:dyDescent="0.2">
      <c r="A134" s="12"/>
      <c r="B134" s="11" t="s">
        <v>287</v>
      </c>
      <c r="C134" s="1">
        <v>12296</v>
      </c>
      <c r="D134" s="1">
        <v>2019</v>
      </c>
      <c r="E134" s="4" t="s">
        <v>36</v>
      </c>
      <c r="F134" s="9">
        <v>7998</v>
      </c>
      <c r="G134" s="9" t="s">
        <v>98</v>
      </c>
      <c r="H134" s="4" t="s">
        <v>46</v>
      </c>
      <c r="I134" s="1">
        <f>SUM(K134:TB134)</f>
        <v>0</v>
      </c>
      <c r="J134" s="12">
        <f>Tabuľka3[[#This Row],[Stĺpec9]]</f>
        <v>0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" customFormat="1" ht="18" customHeight="1" x14ac:dyDescent="0.2">
      <c r="A135" s="12"/>
      <c r="B135" s="11" t="s">
        <v>88</v>
      </c>
      <c r="C135" s="1">
        <v>9925</v>
      </c>
      <c r="E135" s="4" t="s">
        <v>87</v>
      </c>
      <c r="F135" s="1">
        <v>8401</v>
      </c>
      <c r="G135" s="9" t="s">
        <v>96</v>
      </c>
      <c r="H135" s="4" t="s">
        <v>89</v>
      </c>
      <c r="I135" s="1">
        <f t="shared" ref="I135" si="21">SUM(K135:TB135)</f>
        <v>0</v>
      </c>
      <c r="J135" s="12">
        <f>Tabuľka3[[#This Row],[Stĺpec9]]</f>
        <v>0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/>
      <c r="B136" s="11" t="s">
        <v>180</v>
      </c>
      <c r="C136" s="1">
        <v>11486</v>
      </c>
      <c r="E136" s="4" t="s">
        <v>109</v>
      </c>
      <c r="F136" s="1">
        <v>7749</v>
      </c>
      <c r="G136" s="9" t="s">
        <v>100</v>
      </c>
      <c r="H136" s="4" t="s">
        <v>110</v>
      </c>
      <c r="I136" s="1">
        <f>SUM(K136:TB136)</f>
        <v>0</v>
      </c>
      <c r="J136" s="12">
        <f>Tabuľka3[[#This Row],[Stĺpec9]]</f>
        <v>0</v>
      </c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</row>
    <row r="137" spans="1:522" s="1" customFormat="1" ht="18" customHeight="1" x14ac:dyDescent="0.2">
      <c r="A137" s="12"/>
      <c r="B137" s="11" t="s">
        <v>288</v>
      </c>
      <c r="C137" s="1">
        <v>12684</v>
      </c>
      <c r="D137" s="1">
        <v>2020</v>
      </c>
      <c r="E137" s="59" t="s">
        <v>183</v>
      </c>
      <c r="F137" s="1">
        <v>4589</v>
      </c>
      <c r="G137" s="9" t="s">
        <v>98</v>
      </c>
      <c r="H137" s="4" t="s">
        <v>19</v>
      </c>
      <c r="I137" s="1">
        <f>SUM(K137:TB137)</f>
        <v>0</v>
      </c>
      <c r="J137" s="12">
        <f>Tabuľka3[[#This Row],[Stĺpec9]]</f>
        <v>0</v>
      </c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97"/>
      <c r="QN137" s="97"/>
      <c r="QO137" s="97"/>
      <c r="QP137" s="97"/>
      <c r="QQ137" s="97"/>
      <c r="QR137" s="97"/>
      <c r="QS137" s="97"/>
      <c r="QT137" s="97"/>
      <c r="QU137" s="97"/>
      <c r="QV137" s="97"/>
      <c r="QW137" s="97"/>
      <c r="QX137" s="97"/>
      <c r="QY137" s="97"/>
      <c r="QZ137" s="97"/>
      <c r="RA137" s="97"/>
      <c r="RB137" s="97"/>
      <c r="RC137" s="97"/>
      <c r="RD137" s="97"/>
      <c r="RE137" s="97"/>
      <c r="RF137" s="97"/>
      <c r="RG137" s="97"/>
      <c r="RH137" s="97"/>
      <c r="RI137" s="97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</row>
    <row r="138" spans="1:522" s="1" customFormat="1" ht="17.25" customHeight="1" x14ac:dyDescent="0.2">
      <c r="A138" s="12"/>
      <c r="B138" s="11" t="s">
        <v>278</v>
      </c>
      <c r="C138" s="1">
        <v>10187</v>
      </c>
      <c r="D138" s="1">
        <v>2011</v>
      </c>
      <c r="E138" s="4" t="s">
        <v>50</v>
      </c>
      <c r="F138" s="1">
        <v>2362</v>
      </c>
      <c r="G138" s="9" t="s">
        <v>98</v>
      </c>
      <c r="H138" s="4" t="s">
        <v>51</v>
      </c>
      <c r="I138" s="1">
        <f>SUM(K138:TB138)</f>
        <v>0</v>
      </c>
      <c r="J138" s="12">
        <f>Tabuľka3[[#This Row],[Stĺpec9]]</f>
        <v>0</v>
      </c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  <c r="EG138" s="97"/>
      <c r="EH138" s="97"/>
      <c r="EI138" s="97"/>
      <c r="EJ138" s="97"/>
      <c r="EK138" s="97"/>
      <c r="EL138" s="97"/>
      <c r="EM138" s="97"/>
      <c r="EN138" s="97"/>
      <c r="EO138" s="97"/>
      <c r="EP138" s="97"/>
      <c r="EQ138" s="97"/>
      <c r="ER138" s="97"/>
      <c r="ES138" s="97"/>
      <c r="ET138" s="97"/>
      <c r="EU138" s="97"/>
      <c r="EV138" s="97"/>
      <c r="EW138" s="97"/>
      <c r="EX138" s="97"/>
      <c r="EY138" s="97"/>
      <c r="EZ138" s="97"/>
      <c r="FA138" s="97"/>
      <c r="FB138" s="97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97"/>
      <c r="GE138" s="97"/>
      <c r="GF138" s="97"/>
      <c r="GG138" s="97"/>
      <c r="GH138" s="97"/>
      <c r="GI138" s="97"/>
      <c r="GJ138" s="97"/>
      <c r="GK138" s="97"/>
      <c r="GL138" s="97"/>
      <c r="GM138" s="97"/>
      <c r="GN138" s="97"/>
      <c r="GO138" s="97"/>
      <c r="GP138" s="97"/>
      <c r="GQ138" s="97"/>
      <c r="GR138" s="97"/>
      <c r="GS138" s="97"/>
      <c r="GT138" s="97"/>
      <c r="GU138" s="97"/>
      <c r="GV138" s="97"/>
      <c r="GW138" s="97"/>
      <c r="GX138" s="97"/>
      <c r="GY138" s="97"/>
      <c r="GZ138" s="97"/>
      <c r="HA138" s="97"/>
      <c r="HB138" s="97"/>
      <c r="HC138" s="97"/>
      <c r="HD138" s="97"/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  <c r="HO138" s="97"/>
      <c r="HP138" s="97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  <c r="IG138" s="97"/>
      <c r="IH138" s="97"/>
      <c r="II138" s="97"/>
      <c r="IJ138" s="97"/>
      <c r="IK138" s="97"/>
      <c r="IL138" s="97"/>
      <c r="IM138" s="97"/>
      <c r="IN138" s="97"/>
      <c r="IO138" s="97"/>
      <c r="IP138" s="97"/>
      <c r="IQ138" s="97"/>
      <c r="IR138" s="97"/>
      <c r="IS138" s="97"/>
      <c r="IT138" s="97"/>
      <c r="IU138" s="97"/>
      <c r="IV138" s="97"/>
      <c r="IW138" s="97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  <c r="JK138" s="97"/>
      <c r="JL138" s="97"/>
      <c r="JM138" s="97"/>
      <c r="JN138" s="97"/>
      <c r="JO138" s="97"/>
      <c r="JP138" s="97"/>
      <c r="JQ138" s="97"/>
      <c r="JR138" s="97"/>
      <c r="JS138" s="97"/>
      <c r="JT138" s="97"/>
      <c r="JU138" s="97"/>
      <c r="JV138" s="97"/>
      <c r="JW138" s="97"/>
      <c r="JX138" s="97"/>
      <c r="JY138" s="97"/>
      <c r="JZ138" s="97"/>
      <c r="KA138" s="97"/>
      <c r="KB138" s="97"/>
      <c r="KC138" s="97"/>
      <c r="KD138" s="97"/>
      <c r="KE138" s="97"/>
      <c r="KF138" s="97"/>
      <c r="KG138" s="97"/>
      <c r="KH138" s="97"/>
      <c r="KI138" s="97"/>
      <c r="KJ138" s="97"/>
      <c r="KK138" s="97"/>
      <c r="KL138" s="97"/>
      <c r="KM138" s="97"/>
      <c r="KN138" s="97"/>
      <c r="KO138" s="97"/>
      <c r="KP138" s="97"/>
      <c r="KQ138" s="97"/>
      <c r="KR138" s="97"/>
      <c r="KS138" s="97"/>
      <c r="KT138" s="97"/>
      <c r="KU138" s="97"/>
      <c r="KV138" s="97"/>
      <c r="KW138" s="97"/>
      <c r="KX138" s="97"/>
      <c r="KY138" s="97"/>
      <c r="KZ138" s="97"/>
      <c r="LA138" s="97"/>
      <c r="LB138" s="97"/>
      <c r="LC138" s="97"/>
      <c r="LD138" s="97"/>
      <c r="LE138" s="97"/>
      <c r="LF138" s="97"/>
      <c r="LG138" s="97"/>
      <c r="LH138" s="97"/>
      <c r="LI138" s="97"/>
      <c r="LJ138" s="97"/>
      <c r="LK138" s="97"/>
      <c r="LL138" s="97"/>
      <c r="LM138" s="97"/>
      <c r="LN138" s="97"/>
      <c r="LO138" s="97"/>
      <c r="LP138" s="97"/>
      <c r="LQ138" s="97"/>
      <c r="LR138" s="97"/>
      <c r="LS138" s="97"/>
      <c r="LT138" s="97"/>
      <c r="LU138" s="97"/>
      <c r="LV138" s="97"/>
      <c r="LW138" s="97"/>
      <c r="LX138" s="97"/>
      <c r="LY138" s="97"/>
      <c r="LZ138" s="97"/>
      <c r="MA138" s="97"/>
      <c r="MB138" s="97"/>
      <c r="MC138" s="97"/>
      <c r="MD138" s="97"/>
      <c r="ME138" s="97"/>
      <c r="MF138" s="97"/>
      <c r="MG138" s="97"/>
      <c r="MH138" s="97"/>
      <c r="MI138" s="97"/>
      <c r="MJ138" s="97"/>
      <c r="MK138" s="97"/>
      <c r="ML138" s="97"/>
      <c r="MM138" s="97"/>
      <c r="MN138" s="97"/>
      <c r="MO138" s="97"/>
      <c r="MP138" s="97"/>
      <c r="MQ138" s="97"/>
      <c r="MR138" s="97"/>
      <c r="MS138" s="97"/>
      <c r="MT138" s="97"/>
      <c r="MU138" s="97"/>
      <c r="MV138" s="97"/>
      <c r="MW138" s="97"/>
      <c r="MX138" s="97"/>
      <c r="MY138" s="97"/>
      <c r="MZ138" s="97"/>
      <c r="NA138" s="97"/>
      <c r="NB138" s="97"/>
      <c r="NC138" s="97"/>
      <c r="ND138" s="97"/>
      <c r="NE138" s="97"/>
      <c r="NF138" s="97"/>
      <c r="NG138" s="97"/>
      <c r="NH138" s="97"/>
      <c r="NI138" s="97"/>
      <c r="NJ138" s="97"/>
      <c r="NK138" s="97"/>
      <c r="NL138" s="97"/>
      <c r="NM138" s="97"/>
      <c r="NN138" s="97"/>
      <c r="NO138" s="97"/>
      <c r="NP138" s="97"/>
      <c r="NQ138" s="97"/>
      <c r="NR138" s="97"/>
      <c r="NS138" s="97"/>
      <c r="NT138" s="97"/>
      <c r="NU138" s="97"/>
      <c r="NV138" s="97"/>
      <c r="NW138" s="97"/>
      <c r="NX138" s="97"/>
      <c r="NY138" s="97"/>
      <c r="NZ138" s="97"/>
      <c r="OA138" s="97"/>
      <c r="OB138" s="97"/>
      <c r="OC138" s="97"/>
      <c r="OD138" s="97"/>
      <c r="OE138" s="97"/>
      <c r="OF138" s="97"/>
      <c r="OG138" s="97"/>
      <c r="OH138" s="97"/>
      <c r="OI138" s="97"/>
      <c r="OJ138" s="97"/>
      <c r="OK138" s="97"/>
      <c r="OL138" s="97"/>
      <c r="OM138" s="97"/>
      <c r="ON138" s="97"/>
      <c r="OO138" s="97"/>
      <c r="OP138" s="97"/>
      <c r="OQ138" s="97"/>
      <c r="OR138" s="97"/>
      <c r="OS138" s="97"/>
      <c r="OT138" s="97"/>
      <c r="OU138" s="97"/>
      <c r="OV138" s="97"/>
      <c r="OW138" s="97"/>
      <c r="OX138" s="97"/>
      <c r="OY138" s="97"/>
      <c r="OZ138" s="97"/>
      <c r="PA138" s="97"/>
      <c r="PB138" s="97"/>
      <c r="PC138" s="97"/>
      <c r="PD138" s="97"/>
      <c r="PE138" s="97"/>
      <c r="PF138" s="97"/>
      <c r="PG138" s="97"/>
      <c r="PH138" s="97"/>
      <c r="PI138" s="97"/>
      <c r="PJ138" s="97"/>
      <c r="PK138" s="97"/>
      <c r="PL138" s="97"/>
      <c r="PM138" s="97"/>
      <c r="PN138" s="97"/>
      <c r="PO138" s="97"/>
      <c r="PP138" s="97"/>
      <c r="PQ138" s="97"/>
      <c r="PR138" s="97"/>
      <c r="PS138" s="97"/>
      <c r="PT138" s="97"/>
      <c r="PU138" s="97"/>
      <c r="PV138" s="97"/>
      <c r="PW138" s="97"/>
      <c r="PX138" s="97"/>
      <c r="PY138" s="97"/>
      <c r="PZ138" s="97"/>
      <c r="QA138" s="97"/>
      <c r="QB138" s="97"/>
      <c r="QC138" s="97"/>
      <c r="QD138" s="97"/>
      <c r="QE138" s="97"/>
      <c r="QF138" s="97"/>
      <c r="QG138" s="97"/>
      <c r="QH138" s="97"/>
      <c r="QI138" s="97"/>
      <c r="QJ138" s="97"/>
      <c r="QK138" s="97"/>
      <c r="QL138" s="97"/>
      <c r="QM138" s="97"/>
      <c r="QN138" s="97"/>
      <c r="QO138" s="97"/>
      <c r="QP138" s="97"/>
      <c r="QQ138" s="97"/>
      <c r="QR138" s="97"/>
      <c r="QS138" s="97"/>
      <c r="QT138" s="97"/>
      <c r="QU138" s="97"/>
      <c r="QV138" s="97"/>
      <c r="QW138" s="97"/>
      <c r="QX138" s="97"/>
      <c r="QY138" s="97"/>
      <c r="QZ138" s="97"/>
      <c r="RA138" s="97"/>
      <c r="RB138" s="97"/>
      <c r="RC138" s="97"/>
      <c r="RD138" s="97"/>
      <c r="RE138" s="97"/>
      <c r="RF138" s="97"/>
      <c r="RG138" s="97"/>
      <c r="RH138" s="97"/>
      <c r="RI138" s="97"/>
      <c r="RJ138" s="97"/>
      <c r="RK138" s="97"/>
      <c r="RL138" s="97"/>
      <c r="RM138" s="97"/>
      <c r="RN138" s="97"/>
      <c r="RO138" s="97"/>
      <c r="RP138" s="97"/>
      <c r="RQ138" s="97"/>
      <c r="RR138" s="97"/>
      <c r="RS138" s="97"/>
      <c r="RT138" s="97"/>
      <c r="RU138" s="97"/>
      <c r="RV138" s="97"/>
      <c r="RW138" s="97"/>
      <c r="RX138" s="97"/>
      <c r="RY138" s="97"/>
      <c r="RZ138" s="97"/>
      <c r="SA138" s="97"/>
      <c r="SB138" s="97"/>
      <c r="SC138" s="97"/>
      <c r="SD138" s="97"/>
      <c r="SE138" s="97"/>
      <c r="SF138" s="97"/>
      <c r="SG138" s="97"/>
      <c r="SH138" s="97"/>
      <c r="SI138" s="97"/>
      <c r="SJ138" s="97"/>
      <c r="SK138" s="97"/>
      <c r="SL138" s="97"/>
      <c r="SM138" s="97"/>
      <c r="SN138" s="97"/>
      <c r="SO138" s="97"/>
      <c r="SP138" s="97"/>
      <c r="SQ138" s="97"/>
      <c r="SR138" s="97"/>
      <c r="SS138" s="97"/>
      <c r="ST138" s="97"/>
      <c r="SU138" s="97"/>
      <c r="SV138" s="97"/>
      <c r="SW138" s="97"/>
      <c r="SX138" s="97"/>
      <c r="SY138" s="97"/>
      <c r="SZ138" s="97"/>
      <c r="TA138" s="97"/>
      <c r="TB138" s="97"/>
    </row>
    <row r="139" spans="1:522" s="1" customFormat="1" ht="18" customHeight="1" x14ac:dyDescent="0.2">
      <c r="A139" s="12"/>
      <c r="B139" s="11" t="s">
        <v>31</v>
      </c>
      <c r="C139" s="1">
        <v>9454</v>
      </c>
      <c r="D139" s="1">
        <v>2009</v>
      </c>
      <c r="E139" t="s">
        <v>30</v>
      </c>
      <c r="F139" s="1">
        <v>135</v>
      </c>
      <c r="G139" s="1" t="s">
        <v>98</v>
      </c>
      <c r="H139" t="s">
        <v>13</v>
      </c>
      <c r="I139" s="1">
        <f>SUM(K139:TB139)</f>
        <v>0</v>
      </c>
      <c r="J139" s="12">
        <f>Tabuľka3[[#This Row],[Stĺpec9]]</f>
        <v>0</v>
      </c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97"/>
      <c r="QL139" s="97"/>
      <c r="QM139" s="97"/>
      <c r="QN139" s="97"/>
      <c r="QO139" s="97"/>
      <c r="QP139" s="97"/>
      <c r="QQ139" s="97"/>
      <c r="QR139" s="97"/>
      <c r="QS139" s="97"/>
      <c r="QT139" s="97"/>
      <c r="QU139" s="97"/>
      <c r="QV139" s="97"/>
      <c r="QW139" s="97"/>
      <c r="QX139" s="97"/>
      <c r="QY139" s="97"/>
      <c r="QZ139" s="97"/>
      <c r="RA139" s="97"/>
      <c r="RB139" s="97"/>
      <c r="RC139" s="97"/>
      <c r="RD139" s="97"/>
      <c r="RE139" s="97"/>
      <c r="RF139" s="97"/>
      <c r="RG139" s="97"/>
      <c r="RH139" s="97"/>
      <c r="RI139" s="97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</row>
    <row r="140" spans="1:522" s="1" customFormat="1" ht="18" customHeight="1" x14ac:dyDescent="0.2">
      <c r="A140" s="12"/>
      <c r="B140" s="11" t="s">
        <v>196</v>
      </c>
      <c r="C140" s="1">
        <v>10989</v>
      </c>
      <c r="E140" s="4" t="s">
        <v>68</v>
      </c>
      <c r="F140" s="58">
        <v>6761</v>
      </c>
      <c r="G140" s="9" t="s">
        <v>96</v>
      </c>
      <c r="H140" s="57" t="s">
        <v>19</v>
      </c>
      <c r="I140" s="1">
        <f t="shared" ref="I140:I207" si="22">SUM(K140:TB140)</f>
        <v>0</v>
      </c>
      <c r="J140" s="12">
        <f>Tabuľka3[[#This Row],[Stĺpec9]]</f>
        <v>0</v>
      </c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</row>
    <row r="141" spans="1:522" s="1" customFormat="1" ht="18" customHeight="1" x14ac:dyDescent="0.2">
      <c r="A141" s="12"/>
      <c r="B141" s="11"/>
      <c r="E141" s="4" t="s">
        <v>285</v>
      </c>
      <c r="F141" s="58">
        <v>9800</v>
      </c>
      <c r="G141" s="9" t="s">
        <v>101</v>
      </c>
      <c r="H141" s="57"/>
      <c r="I141" s="1">
        <f t="shared" si="22"/>
        <v>0</v>
      </c>
      <c r="J141" s="12">
        <f>Tabuľka3[[#This Row],[Stĺpec9]]</f>
        <v>0</v>
      </c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</row>
    <row r="142" spans="1:522" s="1" customFormat="1" ht="18" customHeight="1" x14ac:dyDescent="0.2">
      <c r="A142" s="12"/>
      <c r="B142" s="11" t="s">
        <v>302</v>
      </c>
      <c r="E142" s="59" t="s">
        <v>39</v>
      </c>
      <c r="G142" s="9" t="s">
        <v>98</v>
      </c>
      <c r="H142" s="4"/>
      <c r="I142" s="1">
        <f t="shared" si="22"/>
        <v>0</v>
      </c>
      <c r="J142" s="12">
        <f>Tabuľka3[[#This Row],[Stĺpec9]]</f>
        <v>0</v>
      </c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  <c r="IN142" s="97"/>
      <c r="IO142" s="97"/>
      <c r="IP142" s="97"/>
      <c r="IQ142" s="97"/>
      <c r="IR142" s="97"/>
      <c r="IS142" s="97"/>
      <c r="IT142" s="97"/>
      <c r="IU142" s="97"/>
      <c r="IV142" s="97"/>
      <c r="IW142" s="97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  <c r="JK142" s="97"/>
      <c r="JL142" s="97"/>
      <c r="JM142" s="97"/>
      <c r="JN142" s="97"/>
      <c r="JO142" s="97"/>
      <c r="JP142" s="97"/>
      <c r="JQ142" s="97"/>
      <c r="JR142" s="97"/>
      <c r="JS142" s="97"/>
      <c r="JT142" s="97"/>
      <c r="JU142" s="97"/>
      <c r="JV142" s="97"/>
      <c r="JW142" s="97"/>
      <c r="JX142" s="97"/>
      <c r="JY142" s="97"/>
      <c r="JZ142" s="97"/>
      <c r="KA142" s="97"/>
      <c r="KB142" s="97"/>
      <c r="KC142" s="97"/>
      <c r="KD142" s="97"/>
      <c r="KE142" s="97"/>
      <c r="KF142" s="97"/>
      <c r="KG142" s="97"/>
      <c r="KH142" s="97"/>
      <c r="KI142" s="97"/>
      <c r="KJ142" s="97"/>
      <c r="KK142" s="97"/>
      <c r="KL142" s="97"/>
      <c r="KM142" s="97"/>
      <c r="KN142" s="97"/>
      <c r="KO142" s="97"/>
      <c r="KP142" s="97"/>
      <c r="KQ142" s="97"/>
      <c r="KR142" s="97"/>
      <c r="KS142" s="97"/>
      <c r="KT142" s="97"/>
      <c r="KU142" s="97"/>
      <c r="KV142" s="97"/>
      <c r="KW142" s="97"/>
      <c r="KX142" s="97"/>
      <c r="KY142" s="97"/>
      <c r="KZ142" s="97"/>
      <c r="LA142" s="97"/>
      <c r="LB142" s="97"/>
      <c r="LC142" s="97"/>
      <c r="LD142" s="97"/>
      <c r="LE142" s="97"/>
      <c r="LF142" s="97"/>
      <c r="LG142" s="97"/>
      <c r="LH142" s="97"/>
      <c r="LI142" s="97"/>
      <c r="LJ142" s="97"/>
      <c r="LK142" s="97"/>
      <c r="LL142" s="97"/>
      <c r="LM142" s="97"/>
      <c r="LN142" s="97"/>
      <c r="LO142" s="97"/>
      <c r="LP142" s="97"/>
      <c r="LQ142" s="97"/>
      <c r="LR142" s="97"/>
      <c r="LS142" s="97"/>
      <c r="LT142" s="97"/>
      <c r="LU142" s="97"/>
      <c r="LV142" s="97"/>
      <c r="LW142" s="97"/>
      <c r="LX142" s="97"/>
      <c r="LY142" s="97"/>
      <c r="LZ142" s="97"/>
      <c r="MA142" s="97"/>
      <c r="MB142" s="97"/>
      <c r="MC142" s="97"/>
      <c r="MD142" s="97"/>
      <c r="ME142" s="97"/>
      <c r="MF142" s="97"/>
      <c r="MG142" s="97"/>
      <c r="MH142" s="97"/>
      <c r="MI142" s="97"/>
      <c r="MJ142" s="97"/>
      <c r="MK142" s="97"/>
      <c r="ML142" s="97"/>
      <c r="MM142" s="97"/>
      <c r="MN142" s="97"/>
      <c r="MO142" s="97"/>
      <c r="MP142" s="97"/>
      <c r="MQ142" s="97"/>
      <c r="MR142" s="97"/>
      <c r="MS142" s="97"/>
      <c r="MT142" s="97"/>
      <c r="MU142" s="97"/>
      <c r="MV142" s="97"/>
      <c r="MW142" s="97"/>
      <c r="MX142" s="97"/>
      <c r="MY142" s="97"/>
      <c r="MZ142" s="97"/>
      <c r="NA142" s="97"/>
      <c r="NB142" s="97"/>
      <c r="NC142" s="97"/>
      <c r="ND142" s="97"/>
      <c r="NE142" s="97"/>
      <c r="NF142" s="97"/>
      <c r="NG142" s="97"/>
      <c r="NH142" s="97"/>
      <c r="NI142" s="97"/>
      <c r="NJ142" s="97"/>
      <c r="NK142" s="97"/>
      <c r="NL142" s="97"/>
      <c r="NM142" s="97"/>
      <c r="NN142" s="97"/>
      <c r="NO142" s="97"/>
      <c r="NP142" s="97"/>
      <c r="NQ142" s="97"/>
      <c r="NR142" s="97"/>
      <c r="NS142" s="97"/>
      <c r="NT142" s="97"/>
      <c r="NU142" s="97"/>
      <c r="NV142" s="97"/>
      <c r="NW142" s="97"/>
      <c r="NX142" s="97"/>
      <c r="NY142" s="97"/>
      <c r="NZ142" s="97"/>
      <c r="OA142" s="97"/>
      <c r="OB142" s="97"/>
      <c r="OC142" s="97"/>
      <c r="OD142" s="97"/>
      <c r="OE142" s="97"/>
      <c r="OF142" s="97"/>
      <c r="OG142" s="97"/>
      <c r="OH142" s="97"/>
      <c r="OI142" s="97"/>
      <c r="OJ142" s="97"/>
      <c r="OK142" s="97"/>
      <c r="OL142" s="97"/>
      <c r="OM142" s="97"/>
      <c r="ON142" s="97"/>
      <c r="OO142" s="97"/>
      <c r="OP142" s="97"/>
      <c r="OQ142" s="97"/>
      <c r="OR142" s="97"/>
      <c r="OS142" s="97"/>
      <c r="OT142" s="97"/>
      <c r="OU142" s="97"/>
      <c r="OV142" s="97"/>
      <c r="OW142" s="97"/>
      <c r="OX142" s="97"/>
      <c r="OY142" s="97"/>
      <c r="OZ142" s="97"/>
      <c r="PA142" s="97"/>
      <c r="PB142" s="97"/>
      <c r="PC142" s="97"/>
      <c r="PD142" s="97"/>
      <c r="PE142" s="97"/>
      <c r="PF142" s="97"/>
      <c r="PG142" s="97"/>
      <c r="PH142" s="97"/>
      <c r="PI142" s="97"/>
      <c r="PJ142" s="97"/>
      <c r="PK142" s="97"/>
      <c r="PL142" s="97"/>
      <c r="PM142" s="97"/>
      <c r="PN142" s="97"/>
      <c r="PO142" s="97"/>
      <c r="PP142" s="97"/>
      <c r="PQ142" s="97"/>
      <c r="PR142" s="97"/>
      <c r="PS142" s="97"/>
      <c r="PT142" s="97"/>
      <c r="PU142" s="97"/>
      <c r="PV142" s="97"/>
      <c r="PW142" s="97"/>
      <c r="PX142" s="97"/>
      <c r="PY142" s="97"/>
      <c r="PZ142" s="97"/>
      <c r="QA142" s="97"/>
      <c r="QB142" s="97"/>
      <c r="QC142" s="97"/>
      <c r="QD142" s="97"/>
      <c r="QE142" s="97"/>
      <c r="QF142" s="97"/>
      <c r="QG142" s="97"/>
      <c r="QH142" s="97"/>
      <c r="QI142" s="97"/>
      <c r="QJ142" s="97"/>
      <c r="QK142" s="97"/>
      <c r="QL142" s="97"/>
      <c r="QM142" s="97"/>
      <c r="QN142" s="97"/>
      <c r="QO142" s="97"/>
      <c r="QP142" s="97"/>
      <c r="QQ142" s="97"/>
      <c r="QR142" s="97"/>
      <c r="QS142" s="97"/>
      <c r="QT142" s="97"/>
      <c r="QU142" s="97"/>
      <c r="QV142" s="97"/>
      <c r="QW142" s="97"/>
      <c r="QX142" s="97"/>
      <c r="QY142" s="97"/>
      <c r="QZ142" s="97"/>
      <c r="RA142" s="97"/>
      <c r="RB142" s="97"/>
      <c r="RC142" s="97"/>
      <c r="RD142" s="97"/>
      <c r="RE142" s="97"/>
      <c r="RF142" s="97"/>
      <c r="RG142" s="97"/>
      <c r="RH142" s="97"/>
      <c r="RI142" s="97"/>
      <c r="RJ142" s="97"/>
      <c r="RK142" s="97"/>
      <c r="RL142" s="97"/>
      <c r="RM142" s="97"/>
      <c r="RN142" s="97"/>
      <c r="RO142" s="97"/>
      <c r="RP142" s="97"/>
      <c r="RQ142" s="97"/>
      <c r="RR142" s="97"/>
      <c r="RS142" s="97"/>
      <c r="RT142" s="97"/>
      <c r="RU142" s="97"/>
      <c r="RV142" s="97"/>
      <c r="RW142" s="97"/>
      <c r="RX142" s="97"/>
      <c r="RY142" s="97"/>
      <c r="RZ142" s="97"/>
      <c r="SA142" s="97"/>
      <c r="SB142" s="97"/>
      <c r="SC142" s="97"/>
      <c r="SD142" s="97"/>
      <c r="SE142" s="97"/>
      <c r="SF142" s="97"/>
      <c r="SG142" s="97"/>
      <c r="SH142" s="97"/>
      <c r="SI142" s="97"/>
      <c r="SJ142" s="97"/>
      <c r="SK142" s="97"/>
      <c r="SL142" s="97"/>
      <c r="SM142" s="97"/>
      <c r="SN142" s="97"/>
      <c r="SO142" s="97"/>
      <c r="SP142" s="97"/>
      <c r="SQ142" s="97"/>
      <c r="SR142" s="97"/>
      <c r="SS142" s="97"/>
      <c r="ST142" s="97"/>
      <c r="SU142" s="97"/>
      <c r="SV142" s="97"/>
      <c r="SW142" s="97"/>
      <c r="SX142" s="97"/>
      <c r="SY142" s="97"/>
      <c r="SZ142" s="97"/>
      <c r="TA142" s="97"/>
      <c r="TB142" s="97"/>
    </row>
    <row r="143" spans="1:522" s="1" customFormat="1" ht="18" customHeight="1" x14ac:dyDescent="0.2">
      <c r="A143" s="12"/>
      <c r="B143" s="11" t="s">
        <v>292</v>
      </c>
      <c r="C143" s="1">
        <v>12685</v>
      </c>
      <c r="D143" s="1">
        <v>2020</v>
      </c>
      <c r="E143" s="59" t="s">
        <v>174</v>
      </c>
      <c r="F143" s="1">
        <v>8828</v>
      </c>
      <c r="G143" s="9" t="s">
        <v>96</v>
      </c>
      <c r="H143" s="4" t="s">
        <v>19</v>
      </c>
      <c r="I143" s="1">
        <f t="shared" ref="I143:I146" si="23">SUM(K143:TB143)</f>
        <v>0</v>
      </c>
      <c r="J143" s="12">
        <f>Tabuľka3[[#This Row],[Stĺpec9]]</f>
        <v>0</v>
      </c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97"/>
      <c r="LW143" s="97"/>
      <c r="LX143" s="97"/>
      <c r="LY143" s="97"/>
      <c r="LZ143" s="97"/>
      <c r="MA143" s="97"/>
      <c r="MB143" s="97"/>
      <c r="MC143" s="97"/>
      <c r="MD143" s="97"/>
      <c r="ME143" s="97"/>
      <c r="MF143" s="97"/>
      <c r="MG143" s="97"/>
      <c r="MH143" s="97"/>
      <c r="MI143" s="97"/>
      <c r="MJ143" s="97"/>
      <c r="MK143" s="97"/>
      <c r="ML143" s="97"/>
      <c r="MM143" s="97"/>
      <c r="MN143" s="97"/>
      <c r="MO143" s="97"/>
      <c r="MP143" s="97"/>
      <c r="MQ143" s="97"/>
      <c r="MR143" s="97"/>
      <c r="MS143" s="97"/>
      <c r="MT143" s="97"/>
      <c r="MU143" s="97"/>
      <c r="MV143" s="97"/>
      <c r="MW143" s="97"/>
      <c r="MX143" s="97"/>
      <c r="MY143" s="97"/>
      <c r="MZ143" s="97"/>
      <c r="NA143" s="97"/>
      <c r="NB143" s="97"/>
      <c r="NC143" s="97"/>
      <c r="ND143" s="97"/>
      <c r="NE143" s="97"/>
      <c r="NF143" s="97"/>
      <c r="NG143" s="97"/>
      <c r="NH143" s="97"/>
      <c r="NI143" s="97"/>
      <c r="NJ143" s="97"/>
      <c r="NK143" s="97"/>
      <c r="NL143" s="97"/>
      <c r="NM143" s="97"/>
      <c r="NN143" s="97"/>
      <c r="NO143" s="97"/>
      <c r="NP143" s="97"/>
      <c r="NQ143" s="97"/>
      <c r="NR143" s="97"/>
      <c r="NS143" s="97"/>
      <c r="NT143" s="97"/>
      <c r="NU143" s="97"/>
      <c r="NV143" s="97"/>
      <c r="NW143" s="97"/>
      <c r="NX143" s="97"/>
      <c r="NY143" s="97"/>
      <c r="NZ143" s="97"/>
      <c r="OA143" s="97"/>
      <c r="OB143" s="97"/>
      <c r="OC143" s="97"/>
      <c r="OD143" s="97"/>
      <c r="OE143" s="97"/>
      <c r="OF143" s="97"/>
      <c r="OG143" s="97"/>
      <c r="OH143" s="97"/>
      <c r="OI143" s="97"/>
      <c r="OJ143" s="97"/>
      <c r="OK143" s="97"/>
      <c r="OL143" s="97"/>
      <c r="OM143" s="97"/>
      <c r="ON143" s="97"/>
      <c r="OO143" s="97"/>
      <c r="OP143" s="97"/>
      <c r="OQ143" s="97"/>
      <c r="OR143" s="97"/>
      <c r="OS143" s="97"/>
      <c r="OT143" s="97"/>
      <c r="OU143" s="97"/>
      <c r="OV143" s="97"/>
      <c r="OW143" s="97"/>
      <c r="OX143" s="97"/>
      <c r="OY143" s="97"/>
      <c r="OZ143" s="97"/>
      <c r="PA143" s="97"/>
      <c r="PB143" s="97"/>
      <c r="PC143" s="97"/>
      <c r="PD143" s="97"/>
      <c r="PE143" s="97"/>
      <c r="PF143" s="97"/>
      <c r="PG143" s="97"/>
      <c r="PH143" s="97"/>
      <c r="PI143" s="97"/>
      <c r="PJ143" s="97"/>
      <c r="PK143" s="97"/>
      <c r="PL143" s="97"/>
      <c r="PM143" s="97"/>
      <c r="PN143" s="97"/>
      <c r="PO143" s="97"/>
      <c r="PP143" s="97"/>
      <c r="PQ143" s="97"/>
      <c r="PR143" s="97"/>
      <c r="PS143" s="97"/>
      <c r="PT143" s="97"/>
      <c r="PU143" s="97"/>
      <c r="PV143" s="97"/>
      <c r="PW143" s="97"/>
      <c r="PX143" s="97"/>
      <c r="PY143" s="97"/>
      <c r="PZ143" s="97"/>
      <c r="QA143" s="97"/>
      <c r="QB143" s="97"/>
      <c r="QC143" s="97"/>
      <c r="QD143" s="97"/>
      <c r="QE143" s="97"/>
      <c r="QF143" s="97"/>
      <c r="QG143" s="97"/>
      <c r="QH143" s="97"/>
      <c r="QI143" s="97"/>
      <c r="QJ143" s="97"/>
      <c r="QK143" s="97"/>
      <c r="QL143" s="97"/>
      <c r="QM143" s="97"/>
      <c r="QN143" s="97"/>
      <c r="QO143" s="97"/>
      <c r="QP143" s="97"/>
      <c r="QQ143" s="97"/>
      <c r="QR143" s="97"/>
      <c r="QS143" s="97"/>
      <c r="QT143" s="97"/>
      <c r="QU143" s="97"/>
      <c r="QV143" s="97"/>
      <c r="QW143" s="97"/>
      <c r="QX143" s="97"/>
      <c r="QY143" s="97"/>
      <c r="QZ143" s="97"/>
      <c r="RA143" s="97"/>
      <c r="RB143" s="97"/>
      <c r="RC143" s="97"/>
      <c r="RD143" s="97"/>
      <c r="RE143" s="97"/>
      <c r="RF143" s="97"/>
      <c r="RG143" s="97"/>
      <c r="RH143" s="97"/>
      <c r="RI143" s="97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</row>
    <row r="144" spans="1:522" s="1" customFormat="1" ht="18" customHeight="1" x14ac:dyDescent="0.2">
      <c r="A144" s="12"/>
      <c r="B144" s="11" t="s">
        <v>432</v>
      </c>
      <c r="C144" s="1">
        <v>7409</v>
      </c>
      <c r="E144" s="4" t="s">
        <v>431</v>
      </c>
      <c r="F144" s="1">
        <v>10169</v>
      </c>
      <c r="G144" s="9" t="s">
        <v>101</v>
      </c>
      <c r="H144" s="4" t="s">
        <v>427</v>
      </c>
      <c r="I144" s="1">
        <f t="shared" si="23"/>
        <v>0</v>
      </c>
      <c r="J144" s="12">
        <f>Tabuľka3[[#This Row],[Stĺpec9]]</f>
        <v>0</v>
      </c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97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97"/>
      <c r="LJ144" s="97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97"/>
      <c r="LW144" s="97"/>
      <c r="LX144" s="97"/>
      <c r="LY144" s="97"/>
      <c r="LZ144" s="97"/>
      <c r="MA144" s="97"/>
      <c r="MB144" s="97"/>
      <c r="MC144" s="97"/>
      <c r="MD144" s="97"/>
      <c r="ME144" s="97"/>
      <c r="MF144" s="97"/>
      <c r="MG144" s="97"/>
      <c r="MH144" s="97"/>
      <c r="MI144" s="97"/>
      <c r="MJ144" s="97"/>
      <c r="MK144" s="97"/>
      <c r="ML144" s="97"/>
      <c r="MM144" s="97"/>
      <c r="MN144" s="97"/>
      <c r="MO144" s="97"/>
      <c r="MP144" s="97"/>
      <c r="MQ144" s="97"/>
      <c r="MR144" s="97"/>
      <c r="MS144" s="97"/>
      <c r="MT144" s="97"/>
      <c r="MU144" s="97"/>
      <c r="MV144" s="97"/>
      <c r="MW144" s="97"/>
      <c r="MX144" s="97"/>
      <c r="MY144" s="97"/>
      <c r="MZ144" s="97"/>
      <c r="NA144" s="97"/>
      <c r="NB144" s="97"/>
      <c r="NC144" s="97"/>
      <c r="ND144" s="97"/>
      <c r="NE144" s="97"/>
      <c r="NF144" s="97"/>
      <c r="NG144" s="97"/>
      <c r="NH144" s="97"/>
      <c r="NI144" s="97"/>
      <c r="NJ144" s="97"/>
      <c r="NK144" s="97"/>
      <c r="NL144" s="97"/>
      <c r="NM144" s="97"/>
      <c r="NN144" s="97"/>
      <c r="NO144" s="97"/>
      <c r="NP144" s="97"/>
      <c r="NQ144" s="97"/>
      <c r="NR144" s="97"/>
      <c r="NS144" s="97"/>
      <c r="NT144" s="97"/>
      <c r="NU144" s="97"/>
      <c r="NV144" s="97"/>
      <c r="NW144" s="97"/>
      <c r="NX144" s="97"/>
      <c r="NY144" s="97"/>
      <c r="NZ144" s="97"/>
      <c r="OA144" s="97"/>
      <c r="OB144" s="97"/>
      <c r="OC144" s="97"/>
      <c r="OD144" s="97"/>
      <c r="OE144" s="97"/>
      <c r="OF144" s="97"/>
      <c r="OG144" s="97"/>
      <c r="OH144" s="97"/>
      <c r="OI144" s="97"/>
      <c r="OJ144" s="97"/>
      <c r="OK144" s="97"/>
      <c r="OL144" s="97"/>
      <c r="OM144" s="97"/>
      <c r="ON144" s="97"/>
      <c r="OO144" s="97"/>
      <c r="OP144" s="97"/>
      <c r="OQ144" s="97"/>
      <c r="OR144" s="97"/>
      <c r="OS144" s="97"/>
      <c r="OT144" s="97"/>
      <c r="OU144" s="97"/>
      <c r="OV144" s="97"/>
      <c r="OW144" s="97"/>
      <c r="OX144" s="97"/>
      <c r="OY144" s="97"/>
      <c r="OZ144" s="97"/>
      <c r="PA144" s="97"/>
      <c r="PB144" s="97"/>
      <c r="PC144" s="97"/>
      <c r="PD144" s="97"/>
      <c r="PE144" s="97"/>
      <c r="PF144" s="97"/>
      <c r="PG144" s="97"/>
      <c r="PH144" s="97"/>
      <c r="PI144" s="97"/>
      <c r="PJ144" s="97"/>
      <c r="PK144" s="97"/>
      <c r="PL144" s="97"/>
      <c r="PM144" s="97"/>
      <c r="PN144" s="97"/>
      <c r="PO144" s="97"/>
      <c r="PP144" s="97"/>
      <c r="PQ144" s="97"/>
      <c r="PR144" s="97"/>
      <c r="PS144" s="97"/>
      <c r="PT144" s="97"/>
      <c r="PU144" s="97"/>
      <c r="PV144" s="97"/>
      <c r="PW144" s="97"/>
      <c r="PX144" s="97"/>
      <c r="PY144" s="97"/>
      <c r="PZ144" s="97"/>
      <c r="QA144" s="97"/>
      <c r="QB144" s="97"/>
      <c r="QC144" s="97"/>
      <c r="QD144" s="97"/>
      <c r="QE144" s="97"/>
      <c r="QF144" s="97"/>
      <c r="QG144" s="97"/>
      <c r="QH144" s="97"/>
      <c r="QI144" s="97"/>
      <c r="QJ144" s="97"/>
      <c r="QK144" s="97"/>
      <c r="QL144" s="97"/>
      <c r="QM144" s="97"/>
      <c r="QN144" s="97"/>
      <c r="QO144" s="97"/>
      <c r="QP144" s="97"/>
      <c r="QQ144" s="97"/>
      <c r="QR144" s="97"/>
      <c r="QS144" s="97"/>
      <c r="QT144" s="97"/>
      <c r="QU144" s="97"/>
      <c r="QV144" s="97"/>
      <c r="QW144" s="97"/>
      <c r="QX144" s="97"/>
      <c r="QY144" s="97"/>
      <c r="QZ144" s="97"/>
      <c r="RA144" s="97"/>
      <c r="RB144" s="97"/>
      <c r="RC144" s="97"/>
      <c r="RD144" s="97"/>
      <c r="RE144" s="97"/>
      <c r="RF144" s="97"/>
      <c r="RG144" s="97"/>
      <c r="RH144" s="97"/>
      <c r="RI144" s="97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</row>
    <row r="145" spans="1:522" s="1" customFormat="1" ht="18" customHeight="1" x14ac:dyDescent="0.2">
      <c r="A145" s="12"/>
      <c r="B145" s="11" t="s">
        <v>471</v>
      </c>
      <c r="C145" s="1">
        <v>12714</v>
      </c>
      <c r="D145" s="1">
        <v>2020</v>
      </c>
      <c r="E145" s="4" t="s">
        <v>23</v>
      </c>
      <c r="F145" s="1">
        <v>2366</v>
      </c>
      <c r="G145" s="9" t="s">
        <v>98</v>
      </c>
      <c r="H145" s="4" t="s">
        <v>13</v>
      </c>
      <c r="I145" s="1">
        <f t="shared" si="23"/>
        <v>0</v>
      </c>
      <c r="J145" s="12">
        <f>Tabuľka3[[#This Row],[Stĺpec9]]</f>
        <v>0</v>
      </c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97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97"/>
      <c r="HM145" s="97"/>
      <c r="HN145" s="97"/>
      <c r="HO145" s="97"/>
      <c r="HP145" s="97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97"/>
      <c r="KX145" s="97"/>
      <c r="KY145" s="97"/>
      <c r="KZ145" s="97"/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97"/>
      <c r="LL145" s="97"/>
      <c r="LM145" s="97"/>
      <c r="LN145" s="97"/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/>
      <c r="QM145" s="97"/>
      <c r="QN145" s="97"/>
      <c r="QO145" s="97"/>
      <c r="QP145" s="97"/>
      <c r="QQ145" s="97"/>
      <c r="QR145" s="97"/>
      <c r="QS145" s="97"/>
      <c r="QT145" s="97"/>
      <c r="QU145" s="97"/>
      <c r="QV145" s="97"/>
      <c r="QW145" s="97"/>
      <c r="QX145" s="97"/>
      <c r="QY145" s="97"/>
      <c r="QZ145" s="97"/>
      <c r="RA145" s="97"/>
      <c r="RB145" s="97"/>
      <c r="RC145" s="97"/>
      <c r="RD145" s="97"/>
      <c r="RE145" s="97"/>
      <c r="RF145" s="97"/>
      <c r="RG145" s="97"/>
      <c r="RH145" s="97"/>
      <c r="RI145" s="97"/>
      <c r="RJ145" s="97"/>
      <c r="RK145" s="97"/>
      <c r="RL145" s="97"/>
      <c r="RM145" s="97"/>
      <c r="RN145" s="97"/>
      <c r="RO145" s="97"/>
      <c r="RP145" s="97"/>
      <c r="RQ145" s="97"/>
      <c r="RR145" s="97"/>
      <c r="RS145" s="97"/>
      <c r="RT145" s="97"/>
      <c r="RU145" s="97"/>
      <c r="RV145" s="97"/>
      <c r="RW145" s="97"/>
      <c r="RX145" s="97"/>
      <c r="RY145" s="97"/>
      <c r="RZ145" s="97"/>
      <c r="SA145" s="97"/>
      <c r="SB145" s="97"/>
      <c r="SC145" s="97"/>
      <c r="SD145" s="97"/>
      <c r="SE145" s="97"/>
      <c r="SF145" s="97"/>
      <c r="SG145" s="97"/>
      <c r="SH145" s="97"/>
      <c r="SI145" s="97"/>
      <c r="SJ145" s="97"/>
      <c r="SK145" s="97"/>
      <c r="SL145" s="97"/>
      <c r="SM145" s="97"/>
      <c r="SN145" s="97"/>
      <c r="SO145" s="97"/>
      <c r="SP145" s="97"/>
      <c r="SQ145" s="97"/>
      <c r="SR145" s="97"/>
      <c r="SS145" s="97"/>
      <c r="ST145" s="97"/>
      <c r="SU145" s="97"/>
      <c r="SV145" s="97"/>
      <c r="SW145" s="97"/>
      <c r="SX145" s="97"/>
      <c r="SY145" s="97"/>
      <c r="SZ145" s="97"/>
      <c r="TA145" s="97"/>
      <c r="TB145" s="97"/>
    </row>
    <row r="146" spans="1:522" s="1" customFormat="1" ht="18" customHeight="1" x14ac:dyDescent="0.2">
      <c r="A146" s="12"/>
      <c r="B146" s="11" t="s">
        <v>387</v>
      </c>
      <c r="E146" s="4" t="s">
        <v>248</v>
      </c>
      <c r="G146" s="9" t="s">
        <v>100</v>
      </c>
      <c r="H146" s="4"/>
      <c r="I146" s="1">
        <f t="shared" si="23"/>
        <v>0</v>
      </c>
      <c r="J146" s="12">
        <f>Tabuľka3[[#This Row],[Stĺpec9]]</f>
        <v>0</v>
      </c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97"/>
      <c r="LW146" s="97"/>
      <c r="LX146" s="97"/>
      <c r="LY146" s="97"/>
      <c r="LZ146" s="97"/>
      <c r="MA146" s="97"/>
      <c r="MB146" s="97"/>
      <c r="MC146" s="97"/>
      <c r="MD146" s="97"/>
      <c r="ME146" s="97"/>
      <c r="MF146" s="97"/>
      <c r="MG146" s="97"/>
      <c r="MH146" s="97"/>
      <c r="MI146" s="97"/>
      <c r="MJ146" s="97"/>
      <c r="MK146" s="97"/>
      <c r="ML146" s="97"/>
      <c r="MM146" s="97"/>
      <c r="MN146" s="97"/>
      <c r="MO146" s="97"/>
      <c r="MP146" s="97"/>
      <c r="MQ146" s="97"/>
      <c r="MR146" s="97"/>
      <c r="MS146" s="97"/>
      <c r="MT146" s="97"/>
      <c r="MU146" s="97"/>
      <c r="MV146" s="97"/>
      <c r="MW146" s="97"/>
      <c r="MX146" s="97"/>
      <c r="MY146" s="97"/>
      <c r="MZ146" s="97"/>
      <c r="NA146" s="97"/>
      <c r="NB146" s="97"/>
      <c r="NC146" s="97"/>
      <c r="ND146" s="97"/>
      <c r="NE146" s="97"/>
      <c r="NF146" s="97"/>
      <c r="NG146" s="97"/>
      <c r="NH146" s="97"/>
      <c r="NI146" s="97"/>
      <c r="NJ146" s="97"/>
      <c r="NK146" s="97"/>
      <c r="NL146" s="97"/>
      <c r="NM146" s="97"/>
      <c r="NN146" s="97"/>
      <c r="NO146" s="97"/>
      <c r="NP146" s="97"/>
      <c r="NQ146" s="97"/>
      <c r="NR146" s="97"/>
      <c r="NS146" s="97"/>
      <c r="NT146" s="97"/>
      <c r="NU146" s="97"/>
      <c r="NV146" s="97"/>
      <c r="NW146" s="97"/>
      <c r="NX146" s="97"/>
      <c r="NY146" s="97"/>
      <c r="NZ146" s="97"/>
      <c r="OA146" s="97"/>
      <c r="OB146" s="97"/>
      <c r="OC146" s="97"/>
      <c r="OD146" s="97"/>
      <c r="OE146" s="97"/>
      <c r="OF146" s="97"/>
      <c r="OG146" s="97"/>
      <c r="OH146" s="97"/>
      <c r="OI146" s="97"/>
      <c r="OJ146" s="97"/>
      <c r="OK146" s="97"/>
      <c r="OL146" s="97"/>
      <c r="OM146" s="97"/>
      <c r="ON146" s="97"/>
      <c r="OO146" s="97"/>
      <c r="OP146" s="97"/>
      <c r="OQ146" s="97"/>
      <c r="OR146" s="97"/>
      <c r="OS146" s="97"/>
      <c r="OT146" s="97"/>
      <c r="OU146" s="97"/>
      <c r="OV146" s="97"/>
      <c r="OW146" s="97"/>
      <c r="OX146" s="97"/>
      <c r="OY146" s="97"/>
      <c r="OZ146" s="97"/>
      <c r="PA146" s="97"/>
      <c r="PB146" s="97"/>
      <c r="PC146" s="97"/>
      <c r="PD146" s="97"/>
      <c r="PE146" s="97"/>
      <c r="PF146" s="97"/>
      <c r="PG146" s="97"/>
      <c r="PH146" s="97"/>
      <c r="PI146" s="97"/>
      <c r="PJ146" s="97"/>
      <c r="PK146" s="97"/>
      <c r="PL146" s="97"/>
      <c r="PM146" s="97"/>
      <c r="PN146" s="97"/>
      <c r="PO146" s="97"/>
      <c r="PP146" s="97"/>
      <c r="PQ146" s="97"/>
      <c r="PR146" s="97"/>
      <c r="PS146" s="97"/>
      <c r="PT146" s="97"/>
      <c r="PU146" s="97"/>
      <c r="PV146" s="97"/>
      <c r="PW146" s="97"/>
      <c r="PX146" s="97"/>
      <c r="PY146" s="97"/>
      <c r="PZ146" s="97"/>
      <c r="QA146" s="97"/>
      <c r="QB146" s="97"/>
      <c r="QC146" s="97"/>
      <c r="QD146" s="97"/>
      <c r="QE146" s="97"/>
      <c r="QF146" s="97"/>
      <c r="QG146" s="97"/>
      <c r="QH146" s="97"/>
      <c r="QI146" s="97"/>
      <c r="QJ146" s="97"/>
      <c r="QK146" s="97"/>
      <c r="QL146" s="97"/>
      <c r="QM146" s="97"/>
      <c r="QN146" s="97"/>
      <c r="QO146" s="97"/>
      <c r="QP146" s="97"/>
      <c r="QQ146" s="97"/>
      <c r="QR146" s="97"/>
      <c r="QS146" s="97"/>
      <c r="QT146" s="97"/>
      <c r="QU146" s="97"/>
      <c r="QV146" s="97"/>
      <c r="QW146" s="97"/>
      <c r="QX146" s="97"/>
      <c r="QY146" s="97"/>
      <c r="QZ146" s="97"/>
      <c r="RA146" s="97"/>
      <c r="RB146" s="97"/>
      <c r="RC146" s="97"/>
      <c r="RD146" s="97"/>
      <c r="RE146" s="97"/>
      <c r="RF146" s="97"/>
      <c r="RG146" s="97"/>
      <c r="RH146" s="97"/>
      <c r="RI146" s="97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</row>
    <row r="147" spans="1:522" s="1" customFormat="1" ht="18" customHeight="1" x14ac:dyDescent="0.2">
      <c r="A147" s="12"/>
      <c r="B147" s="11" t="s">
        <v>297</v>
      </c>
      <c r="C147" s="1">
        <v>10119</v>
      </c>
      <c r="E147" s="59" t="s">
        <v>296</v>
      </c>
      <c r="F147" s="1">
        <v>5267</v>
      </c>
      <c r="G147" s="9" t="s">
        <v>98</v>
      </c>
      <c r="H147" s="4" t="s">
        <v>298</v>
      </c>
      <c r="I147" s="1">
        <f t="shared" si="22"/>
        <v>0</v>
      </c>
      <c r="J147" s="12">
        <f>Tabuľka3[[#This Row],[Stĺpec9]]</f>
        <v>0</v>
      </c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97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97"/>
      <c r="HM147" s="97"/>
      <c r="HN147" s="97"/>
      <c r="HO147" s="97"/>
      <c r="HP147" s="97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97"/>
      <c r="KX147" s="97"/>
      <c r="KY147" s="97"/>
      <c r="KZ147" s="97"/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97"/>
      <c r="LL147" s="97"/>
      <c r="LM147" s="97"/>
      <c r="LN147" s="97"/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97"/>
      <c r="QL147" s="97"/>
      <c r="QM147" s="97"/>
      <c r="QN147" s="97"/>
      <c r="QO147" s="97"/>
      <c r="QP147" s="97"/>
      <c r="QQ147" s="97"/>
      <c r="QR147" s="97"/>
      <c r="QS147" s="97"/>
      <c r="QT147" s="97"/>
      <c r="QU147" s="97"/>
      <c r="QV147" s="97"/>
      <c r="QW147" s="97"/>
      <c r="QX147" s="97"/>
      <c r="QY147" s="97"/>
      <c r="QZ147" s="97"/>
      <c r="RA147" s="97"/>
      <c r="RB147" s="97"/>
      <c r="RC147" s="97"/>
      <c r="RD147" s="97"/>
      <c r="RE147" s="97"/>
      <c r="RF147" s="97"/>
      <c r="RG147" s="97"/>
      <c r="RH147" s="97"/>
      <c r="RI147" s="97"/>
      <c r="RJ147" s="97"/>
      <c r="RK147" s="97"/>
      <c r="RL147" s="97"/>
      <c r="RM147" s="97"/>
      <c r="RN147" s="97"/>
      <c r="RO147" s="97"/>
      <c r="RP147" s="97"/>
      <c r="RQ147" s="97"/>
      <c r="RR147" s="97"/>
      <c r="RS147" s="97"/>
      <c r="RT147" s="97"/>
      <c r="RU147" s="97"/>
      <c r="RV147" s="97"/>
      <c r="RW147" s="97"/>
      <c r="RX147" s="97"/>
      <c r="RY147" s="97"/>
      <c r="RZ147" s="97"/>
      <c r="SA147" s="97"/>
      <c r="SB147" s="97"/>
      <c r="SC147" s="97"/>
      <c r="SD147" s="97"/>
      <c r="SE147" s="97"/>
      <c r="SF147" s="97"/>
      <c r="SG147" s="97"/>
      <c r="SH147" s="97"/>
      <c r="SI147" s="97"/>
      <c r="SJ147" s="97"/>
      <c r="SK147" s="97"/>
      <c r="SL147" s="97"/>
      <c r="SM147" s="97"/>
      <c r="SN147" s="97"/>
      <c r="SO147" s="97"/>
      <c r="SP147" s="97"/>
      <c r="SQ147" s="97"/>
      <c r="SR147" s="97"/>
      <c r="SS147" s="97"/>
      <c r="ST147" s="97"/>
      <c r="SU147" s="97"/>
      <c r="SV147" s="97"/>
      <c r="SW147" s="97"/>
      <c r="SX147" s="97"/>
      <c r="SY147" s="97"/>
      <c r="SZ147" s="97"/>
      <c r="TA147" s="97"/>
      <c r="TB147" s="97"/>
    </row>
    <row r="148" spans="1:522" s="1" customFormat="1" ht="18" customHeight="1" x14ac:dyDescent="0.2">
      <c r="A148" s="12"/>
      <c r="B148" s="11" t="s">
        <v>275</v>
      </c>
      <c r="C148" s="1">
        <v>12063</v>
      </c>
      <c r="D148" s="1">
        <v>2015</v>
      </c>
      <c r="E148" s="4" t="s">
        <v>274</v>
      </c>
      <c r="F148" s="1">
        <v>9702</v>
      </c>
      <c r="G148" s="9" t="s">
        <v>98</v>
      </c>
      <c r="H148" s="4" t="s">
        <v>44</v>
      </c>
      <c r="I148" s="1">
        <f t="shared" si="22"/>
        <v>0</v>
      </c>
      <c r="J148" s="12">
        <f>Tabuľka3[[#This Row],[Stĺpec9]]+I149</f>
        <v>0</v>
      </c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97"/>
      <c r="LW148" s="97"/>
      <c r="LX148" s="97"/>
      <c r="LY148" s="97"/>
      <c r="LZ148" s="97"/>
      <c r="MA148" s="97"/>
      <c r="MB148" s="97"/>
      <c r="MC148" s="97"/>
      <c r="MD148" s="97"/>
      <c r="ME148" s="97"/>
      <c r="MF148" s="97"/>
      <c r="MG148" s="97"/>
      <c r="MH148" s="97"/>
      <c r="MI148" s="97"/>
      <c r="MJ148" s="97"/>
      <c r="MK148" s="97"/>
      <c r="ML148" s="97"/>
      <c r="MM148" s="97"/>
      <c r="MN148" s="97"/>
      <c r="MO148" s="97"/>
      <c r="MP148" s="97"/>
      <c r="MQ148" s="97"/>
      <c r="MR148" s="97"/>
      <c r="MS148" s="97"/>
      <c r="MT148" s="97"/>
      <c r="MU148" s="97"/>
      <c r="MV148" s="97"/>
      <c r="MW148" s="97"/>
      <c r="MX148" s="97"/>
      <c r="MY148" s="97"/>
      <c r="MZ148" s="97"/>
      <c r="NA148" s="97"/>
      <c r="NB148" s="97"/>
      <c r="NC148" s="97"/>
      <c r="ND148" s="97"/>
      <c r="NE148" s="97"/>
      <c r="NF148" s="97"/>
      <c r="NG148" s="97"/>
      <c r="NH148" s="97"/>
      <c r="NI148" s="97"/>
      <c r="NJ148" s="97"/>
      <c r="NK148" s="97"/>
      <c r="NL148" s="97"/>
      <c r="NM148" s="97"/>
      <c r="NN148" s="97"/>
      <c r="NO148" s="97"/>
      <c r="NP148" s="97"/>
      <c r="NQ148" s="97"/>
      <c r="NR148" s="97"/>
      <c r="NS148" s="97"/>
      <c r="NT148" s="97"/>
      <c r="NU148" s="97"/>
      <c r="NV148" s="97"/>
      <c r="NW148" s="97"/>
      <c r="NX148" s="97"/>
      <c r="NY148" s="97"/>
      <c r="NZ148" s="97"/>
      <c r="OA148" s="97"/>
      <c r="OB148" s="97"/>
      <c r="OC148" s="97"/>
      <c r="OD148" s="97"/>
      <c r="OE148" s="97"/>
      <c r="OF148" s="97"/>
      <c r="OG148" s="97"/>
      <c r="OH148" s="97"/>
      <c r="OI148" s="97"/>
      <c r="OJ148" s="97"/>
      <c r="OK148" s="97"/>
      <c r="OL148" s="97"/>
      <c r="OM148" s="97"/>
      <c r="ON148" s="97"/>
      <c r="OO148" s="97"/>
      <c r="OP148" s="97"/>
      <c r="OQ148" s="97"/>
      <c r="OR148" s="97"/>
      <c r="OS148" s="97"/>
      <c r="OT148" s="97"/>
      <c r="OU148" s="97"/>
      <c r="OV148" s="97"/>
      <c r="OW148" s="97"/>
      <c r="OX148" s="97"/>
      <c r="OY148" s="97"/>
      <c r="OZ148" s="97"/>
      <c r="PA148" s="97"/>
      <c r="PB148" s="97"/>
      <c r="PC148" s="97"/>
      <c r="PD148" s="97"/>
      <c r="PE148" s="97"/>
      <c r="PF148" s="97"/>
      <c r="PG148" s="97"/>
      <c r="PH148" s="97"/>
      <c r="PI148" s="97"/>
      <c r="PJ148" s="97"/>
      <c r="PK148" s="97"/>
      <c r="PL148" s="97"/>
      <c r="PM148" s="97"/>
      <c r="PN148" s="97"/>
      <c r="PO148" s="97"/>
      <c r="PP148" s="97"/>
      <c r="PQ148" s="97"/>
      <c r="PR148" s="97"/>
      <c r="PS148" s="97"/>
      <c r="PT148" s="97"/>
      <c r="PU148" s="97"/>
      <c r="PV148" s="97"/>
      <c r="PW148" s="97"/>
      <c r="PX148" s="97"/>
      <c r="PY148" s="97"/>
      <c r="PZ148" s="97"/>
      <c r="QA148" s="97"/>
      <c r="QB148" s="97"/>
      <c r="QC148" s="97"/>
      <c r="QD148" s="97"/>
      <c r="QE148" s="97"/>
      <c r="QF148" s="97"/>
      <c r="QG148" s="97"/>
      <c r="QH148" s="97"/>
      <c r="QI148" s="97"/>
      <c r="QJ148" s="97"/>
      <c r="QK148" s="97"/>
      <c r="QL148" s="97"/>
      <c r="QM148" s="97"/>
      <c r="QN148" s="97"/>
      <c r="QO148" s="97"/>
      <c r="QP148" s="97"/>
      <c r="QQ148" s="97"/>
      <c r="QR148" s="97"/>
      <c r="QS148" s="97"/>
      <c r="QT148" s="97"/>
      <c r="QU148" s="97"/>
      <c r="QV148" s="97"/>
      <c r="QW148" s="97"/>
      <c r="QX148" s="97"/>
      <c r="QY148" s="97"/>
      <c r="QZ148" s="97"/>
      <c r="RA148" s="97"/>
      <c r="RB148" s="97"/>
      <c r="RC148" s="97"/>
      <c r="RD148" s="97"/>
      <c r="RE148" s="97"/>
      <c r="RF148" s="97"/>
      <c r="RG148" s="97"/>
      <c r="RH148" s="97"/>
      <c r="RI148" s="97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</row>
    <row r="149" spans="1:522" s="1" customFormat="1" ht="18" customHeight="1" x14ac:dyDescent="0.2">
      <c r="A149" s="12"/>
      <c r="B149" s="11"/>
      <c r="E149" s="4" t="s">
        <v>300</v>
      </c>
      <c r="F149" s="1">
        <v>1906</v>
      </c>
      <c r="G149" s="9" t="s">
        <v>98</v>
      </c>
      <c r="H149" s="4"/>
      <c r="I149" s="1">
        <f t="shared" si="22"/>
        <v>0</v>
      </c>
      <c r="J149" s="12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</row>
    <row r="150" spans="1:522" s="1" customFormat="1" ht="18" customHeight="1" x14ac:dyDescent="0.2">
      <c r="A150" s="12"/>
      <c r="B150" s="11" t="s">
        <v>420</v>
      </c>
      <c r="C150" s="1">
        <v>11717</v>
      </c>
      <c r="D150" s="1">
        <v>2011</v>
      </c>
      <c r="E150" s="59" t="s">
        <v>307</v>
      </c>
      <c r="F150" s="1">
        <v>9955</v>
      </c>
      <c r="G150" s="9" t="s">
        <v>101</v>
      </c>
      <c r="H150" s="4" t="s">
        <v>187</v>
      </c>
      <c r="I150" s="1">
        <f>SUM(K150:TB150)</f>
        <v>0</v>
      </c>
      <c r="J150" s="12">
        <f>Tabuľka3[[#This Row],[Stĺpec9]]+I151+I152</f>
        <v>0</v>
      </c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97"/>
      <c r="LW150" s="97"/>
      <c r="LX150" s="97"/>
      <c r="LY150" s="97"/>
      <c r="LZ150" s="97"/>
      <c r="MA150" s="97"/>
      <c r="MB150" s="97"/>
      <c r="MC150" s="97"/>
      <c r="MD150" s="97"/>
      <c r="ME150" s="97"/>
      <c r="MF150" s="97"/>
      <c r="MG150" s="97"/>
      <c r="MH150" s="97"/>
      <c r="MI150" s="97"/>
      <c r="MJ150" s="97"/>
      <c r="MK150" s="97"/>
      <c r="ML150" s="97"/>
      <c r="MM150" s="97"/>
      <c r="MN150" s="97"/>
      <c r="MO150" s="97"/>
      <c r="MP150" s="97"/>
      <c r="MQ150" s="97"/>
      <c r="MR150" s="97"/>
      <c r="MS150" s="97"/>
      <c r="MT150" s="97"/>
      <c r="MU150" s="97"/>
      <c r="MV150" s="97"/>
      <c r="MW150" s="97"/>
      <c r="MX150" s="97"/>
      <c r="MY150" s="97"/>
      <c r="MZ150" s="97"/>
      <c r="NA150" s="97"/>
      <c r="NB150" s="97"/>
      <c r="NC150" s="97"/>
      <c r="ND150" s="97"/>
      <c r="NE150" s="97"/>
      <c r="NF150" s="97"/>
      <c r="NG150" s="97"/>
      <c r="NH150" s="97"/>
      <c r="NI150" s="97"/>
      <c r="NJ150" s="97"/>
      <c r="NK150" s="97"/>
      <c r="NL150" s="97"/>
      <c r="NM150" s="97"/>
      <c r="NN150" s="97"/>
      <c r="NO150" s="97"/>
      <c r="NP150" s="97"/>
      <c r="NQ150" s="97"/>
      <c r="NR150" s="97"/>
      <c r="NS150" s="97"/>
      <c r="NT150" s="97"/>
      <c r="NU150" s="97"/>
      <c r="NV150" s="97"/>
      <c r="NW150" s="97"/>
      <c r="NX150" s="97"/>
      <c r="NY150" s="97"/>
      <c r="NZ150" s="97"/>
      <c r="OA150" s="97"/>
      <c r="OB150" s="97"/>
      <c r="OC150" s="97"/>
      <c r="OD150" s="97"/>
      <c r="OE150" s="97"/>
      <c r="OF150" s="97"/>
      <c r="OG150" s="97"/>
      <c r="OH150" s="97"/>
      <c r="OI150" s="97"/>
      <c r="OJ150" s="97"/>
      <c r="OK150" s="97"/>
      <c r="OL150" s="97"/>
      <c r="OM150" s="97"/>
      <c r="ON150" s="97"/>
      <c r="OO150" s="97"/>
      <c r="OP150" s="97"/>
      <c r="OQ150" s="97"/>
      <c r="OR150" s="97"/>
      <c r="OS150" s="97"/>
      <c r="OT150" s="97"/>
      <c r="OU150" s="97"/>
      <c r="OV150" s="97"/>
      <c r="OW150" s="97"/>
      <c r="OX150" s="97"/>
      <c r="OY150" s="97"/>
      <c r="OZ150" s="97"/>
      <c r="PA150" s="97"/>
      <c r="PB150" s="97"/>
      <c r="PC150" s="97"/>
      <c r="PD150" s="97"/>
      <c r="PE150" s="97"/>
      <c r="PF150" s="97"/>
      <c r="PG150" s="97"/>
      <c r="PH150" s="97"/>
      <c r="PI150" s="97"/>
      <c r="PJ150" s="97"/>
      <c r="PK150" s="97"/>
      <c r="PL150" s="97"/>
      <c r="PM150" s="97"/>
      <c r="PN150" s="97"/>
      <c r="PO150" s="97"/>
      <c r="PP150" s="97"/>
      <c r="PQ150" s="97"/>
      <c r="PR150" s="97"/>
      <c r="PS150" s="97"/>
      <c r="PT150" s="97"/>
      <c r="PU150" s="97"/>
      <c r="PV150" s="97"/>
      <c r="PW150" s="97"/>
      <c r="PX150" s="97"/>
      <c r="PY150" s="97"/>
      <c r="PZ150" s="97"/>
      <c r="QA150" s="97"/>
      <c r="QB150" s="97"/>
      <c r="QC150" s="97"/>
      <c r="QD150" s="97"/>
      <c r="QE150" s="97"/>
      <c r="QF150" s="97"/>
      <c r="QG150" s="97"/>
      <c r="QH150" s="97"/>
      <c r="QI150" s="97"/>
      <c r="QJ150" s="97"/>
      <c r="QK150" s="97"/>
      <c r="QL150" s="97"/>
      <c r="QM150" s="97"/>
      <c r="QN150" s="97"/>
      <c r="QO150" s="97"/>
      <c r="QP150" s="97"/>
      <c r="QQ150" s="97"/>
      <c r="QR150" s="97"/>
      <c r="QS150" s="97"/>
      <c r="QT150" s="97"/>
      <c r="QU150" s="97"/>
      <c r="QV150" s="97"/>
      <c r="QW150" s="97"/>
      <c r="QX150" s="97"/>
      <c r="QY150" s="97"/>
      <c r="QZ150" s="97"/>
      <c r="RA150" s="97"/>
      <c r="RB150" s="97"/>
      <c r="RC150" s="97"/>
      <c r="RD150" s="97"/>
      <c r="RE150" s="97"/>
      <c r="RF150" s="97"/>
      <c r="RG150" s="97"/>
      <c r="RH150" s="97"/>
      <c r="RI150" s="97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</row>
    <row r="151" spans="1:522" s="1" customFormat="1" ht="18" customHeight="1" x14ac:dyDescent="0.2">
      <c r="A151" s="12"/>
      <c r="B151" s="11"/>
      <c r="E151" s="59" t="s">
        <v>57</v>
      </c>
      <c r="F151" s="1">
        <v>5701</v>
      </c>
      <c r="G151" s="9" t="s">
        <v>98</v>
      </c>
      <c r="H151" s="4"/>
      <c r="I151" s="1">
        <f>SUM(K151:TB151)</f>
        <v>0</v>
      </c>
      <c r="J151" s="12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/>
      <c r="C152" s="1">
        <v>11717</v>
      </c>
      <c r="D152" s="1">
        <v>2011</v>
      </c>
      <c r="E152" s="4" t="s">
        <v>185</v>
      </c>
      <c r="F152" s="9">
        <v>9601</v>
      </c>
      <c r="G152" s="9" t="s">
        <v>101</v>
      </c>
      <c r="H152" s="4"/>
      <c r="I152" s="1">
        <f>SUM(K152:TB152)</f>
        <v>0</v>
      </c>
      <c r="J152" s="12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102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102"/>
      <c r="LJ152" s="102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97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</row>
    <row r="153" spans="1:522" s="1" customFormat="1" ht="18" customHeight="1" x14ac:dyDescent="0.2">
      <c r="A153" s="12"/>
      <c r="B153" s="11" t="s">
        <v>440</v>
      </c>
      <c r="C153" s="1">
        <v>7410</v>
      </c>
      <c r="E153" s="4" t="s">
        <v>439</v>
      </c>
      <c r="F153" s="1">
        <v>9663</v>
      </c>
      <c r="G153" s="9" t="s">
        <v>96</v>
      </c>
      <c r="H153" s="4" t="s">
        <v>427</v>
      </c>
      <c r="I153" s="1">
        <f>SUM(K153:TB153)</f>
        <v>0</v>
      </c>
      <c r="J153" s="12">
        <f>Tabuľka3[[#This Row],[Stĺpec9]]</f>
        <v>0</v>
      </c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97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97"/>
      <c r="NS153" s="97"/>
      <c r="NT153" s="97"/>
      <c r="NU153" s="97"/>
      <c r="NV153" s="97"/>
      <c r="NW153" s="97"/>
      <c r="NX153" s="97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</row>
    <row r="154" spans="1:522" s="1" customFormat="1" ht="18" customHeight="1" x14ac:dyDescent="0.2">
      <c r="A154" s="12"/>
      <c r="B154" s="11" t="s">
        <v>139</v>
      </c>
      <c r="C154" s="1">
        <v>11709</v>
      </c>
      <c r="D154" s="1">
        <v>2018</v>
      </c>
      <c r="E154" t="s">
        <v>53</v>
      </c>
      <c r="F154" s="1">
        <v>3057</v>
      </c>
      <c r="G154" s="1" t="s">
        <v>98</v>
      </c>
      <c r="H154" t="s">
        <v>54</v>
      </c>
      <c r="I154" s="1">
        <f t="shared" ref="I154" si="24">SUM(K154:TB154)</f>
        <v>0</v>
      </c>
      <c r="J154" s="12">
        <f>Tabuľka3[[#This Row],[Stĺpec9]]</f>
        <v>0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97"/>
      <c r="LW154" s="97"/>
      <c r="LX154" s="97"/>
      <c r="LY154" s="97"/>
      <c r="LZ154" s="97"/>
      <c r="MA154" s="97"/>
      <c r="MB154" s="97"/>
      <c r="MC154" s="97"/>
      <c r="MD154" s="97"/>
      <c r="ME154" s="97"/>
      <c r="MF154" s="97"/>
      <c r="MG154" s="97"/>
      <c r="MH154" s="97"/>
      <c r="MI154" s="97"/>
      <c r="MJ154" s="97"/>
      <c r="MK154" s="97"/>
      <c r="ML154" s="97"/>
      <c r="MM154" s="97"/>
      <c r="MN154" s="97"/>
      <c r="MO154" s="97"/>
      <c r="MP154" s="97"/>
      <c r="MQ154" s="97"/>
      <c r="MR154" s="97"/>
      <c r="MS154" s="97"/>
      <c r="MT154" s="97"/>
      <c r="MU154" s="97"/>
      <c r="MV154" s="97"/>
      <c r="MW154" s="97"/>
      <c r="MX154" s="97"/>
      <c r="MY154" s="97"/>
      <c r="MZ154" s="97"/>
      <c r="NA154" s="97"/>
      <c r="NB154" s="97"/>
      <c r="NC154" s="97"/>
      <c r="ND154" s="97"/>
      <c r="NE154" s="97"/>
      <c r="NF154" s="97"/>
      <c r="NG154" s="97"/>
      <c r="NH154" s="97"/>
      <c r="NI154" s="97"/>
      <c r="NJ154" s="97"/>
      <c r="NK154" s="97"/>
      <c r="NL154" s="97"/>
      <c r="NM154" s="97"/>
      <c r="NN154" s="97"/>
      <c r="NO154" s="97"/>
      <c r="NP154" s="97"/>
      <c r="NQ154" s="97"/>
      <c r="NR154" s="97"/>
      <c r="NS154" s="97"/>
      <c r="NT154" s="97"/>
      <c r="NU154" s="97"/>
      <c r="NV154" s="97"/>
      <c r="NW154" s="97"/>
      <c r="NX154" s="97"/>
      <c r="NY154" s="97"/>
      <c r="NZ154" s="97"/>
      <c r="OA154" s="97"/>
      <c r="OB154" s="97"/>
      <c r="OC154" s="97"/>
      <c r="OD154" s="97"/>
      <c r="OE154" s="97"/>
      <c r="OF154" s="97"/>
      <c r="OG154" s="97"/>
      <c r="OH154" s="97"/>
      <c r="OI154" s="97"/>
      <c r="OJ154" s="97"/>
      <c r="OK154" s="97"/>
      <c r="OL154" s="97"/>
      <c r="OM154" s="97"/>
      <c r="ON154" s="97"/>
      <c r="OO154" s="97"/>
      <c r="OP154" s="97"/>
      <c r="OQ154" s="97"/>
      <c r="OR154" s="97"/>
      <c r="OS154" s="97"/>
      <c r="OT154" s="97"/>
      <c r="OU154" s="97"/>
      <c r="OV154" s="97"/>
      <c r="OW154" s="97"/>
      <c r="OX154" s="97"/>
      <c r="OY154" s="97"/>
      <c r="OZ154" s="97"/>
      <c r="PA154" s="97"/>
      <c r="PB154" s="97"/>
      <c r="PC154" s="97"/>
      <c r="PD154" s="97"/>
      <c r="PE154" s="97"/>
      <c r="PF154" s="97"/>
      <c r="PG154" s="97"/>
      <c r="PH154" s="97"/>
      <c r="PI154" s="97"/>
      <c r="PJ154" s="97"/>
      <c r="PK154" s="97"/>
      <c r="PL154" s="97"/>
      <c r="PM154" s="97"/>
      <c r="PN154" s="97"/>
      <c r="PO154" s="97"/>
      <c r="PP154" s="97"/>
      <c r="PQ154" s="97"/>
      <c r="PR154" s="97"/>
      <c r="PS154" s="97"/>
      <c r="PT154" s="97"/>
      <c r="PU154" s="97"/>
      <c r="PV154" s="97"/>
      <c r="PW154" s="97"/>
      <c r="PX154" s="97"/>
      <c r="PY154" s="97"/>
      <c r="PZ154" s="97"/>
      <c r="QA154" s="97"/>
      <c r="QB154" s="97"/>
      <c r="QC154" s="97"/>
      <c r="QD154" s="97"/>
      <c r="QE154" s="97"/>
      <c r="QF154" s="97"/>
      <c r="QG154" s="97"/>
      <c r="QH154" s="97"/>
      <c r="QI154" s="97"/>
      <c r="QJ154" s="97"/>
      <c r="QK154" s="97"/>
      <c r="QL154" s="97"/>
      <c r="QM154" s="97"/>
      <c r="QN154" s="97"/>
      <c r="QO154" s="97"/>
      <c r="QP154" s="97"/>
      <c r="QQ154" s="97"/>
      <c r="QR154" s="97"/>
      <c r="QS154" s="97"/>
      <c r="QT154" s="97"/>
      <c r="QU154" s="97"/>
      <c r="QV154" s="97"/>
      <c r="QW154" s="97"/>
      <c r="QX154" s="97"/>
      <c r="QY154" s="97"/>
      <c r="QZ154" s="97"/>
      <c r="RA154" s="97"/>
      <c r="RB154" s="97"/>
      <c r="RC154" s="97"/>
      <c r="RD154" s="97"/>
      <c r="RE154" s="97"/>
      <c r="RF154" s="97"/>
      <c r="RG154" s="97"/>
      <c r="RH154" s="97"/>
      <c r="RI154" s="97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11" t="s">
        <v>210</v>
      </c>
      <c r="C155" s="1">
        <v>12432</v>
      </c>
      <c r="E155" s="4" t="s">
        <v>20</v>
      </c>
      <c r="F155" s="1">
        <v>7279</v>
      </c>
      <c r="G155" s="9" t="s">
        <v>98</v>
      </c>
      <c r="H155" s="4" t="s">
        <v>365</v>
      </c>
      <c r="I155" s="1">
        <f>SUM(K155:TB155)</f>
        <v>0</v>
      </c>
      <c r="J155" s="12">
        <f>Tabuľka3[[#This Row],[Stĺpec9]]</f>
        <v>0</v>
      </c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</row>
    <row r="156" spans="1:522" s="1" customFormat="1" ht="18" customHeight="1" x14ac:dyDescent="0.2">
      <c r="A156" s="12"/>
      <c r="B156" s="11" t="s">
        <v>449</v>
      </c>
      <c r="C156" s="1">
        <v>11865</v>
      </c>
      <c r="E156" s="4" t="s">
        <v>439</v>
      </c>
      <c r="F156" s="1">
        <v>9663</v>
      </c>
      <c r="G156" s="9" t="s">
        <v>96</v>
      </c>
      <c r="H156" s="4" t="s">
        <v>427</v>
      </c>
      <c r="I156" s="1">
        <f>SUM(K156:TB156)</f>
        <v>0</v>
      </c>
      <c r="J156" s="12">
        <f>Tabuľka3[[#This Row],[Stĺpec9]]+I157</f>
        <v>0</v>
      </c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</row>
    <row r="157" spans="1:522" s="1" customFormat="1" ht="18" customHeight="1" x14ac:dyDescent="0.2">
      <c r="A157" s="12"/>
      <c r="B157" s="11"/>
      <c r="E157" s="4" t="s">
        <v>512</v>
      </c>
      <c r="F157" s="1">
        <v>4325</v>
      </c>
      <c r="G157" s="9"/>
      <c r="H157" s="4"/>
      <c r="I157" s="1">
        <f>SUM(K157:TB157)</f>
        <v>0</v>
      </c>
      <c r="J157" s="12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</row>
    <row r="158" spans="1:522" s="1" customFormat="1" ht="18" customHeight="1" x14ac:dyDescent="0.2">
      <c r="A158" s="12"/>
      <c r="B158" s="11" t="s">
        <v>129</v>
      </c>
      <c r="C158" s="1">
        <v>11793</v>
      </c>
      <c r="E158" s="4" t="s">
        <v>128</v>
      </c>
      <c r="F158" s="1">
        <v>4582</v>
      </c>
      <c r="G158" s="9" t="s">
        <v>98</v>
      </c>
      <c r="H158" s="4" t="s">
        <v>35</v>
      </c>
      <c r="I158" s="1">
        <f>SUM(K158:TB158)</f>
        <v>0</v>
      </c>
      <c r="J158" s="12">
        <f>Tabuľka3[[#This Row],[Stĺpec9]]</f>
        <v>0</v>
      </c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</row>
    <row r="159" spans="1:522" s="1" customFormat="1" ht="18" customHeight="1" x14ac:dyDescent="0.2">
      <c r="A159" s="12"/>
      <c r="B159" s="11" t="s">
        <v>295</v>
      </c>
      <c r="C159" s="1">
        <v>12772</v>
      </c>
      <c r="E159" s="59" t="s">
        <v>294</v>
      </c>
      <c r="F159" s="1">
        <v>9880</v>
      </c>
      <c r="G159" s="9" t="s">
        <v>101</v>
      </c>
      <c r="H159" s="4" t="s">
        <v>281</v>
      </c>
      <c r="I159" s="1">
        <f t="shared" si="22"/>
        <v>0</v>
      </c>
      <c r="J159" s="12">
        <f>Tabuľka3[[#This Row],[Stĺpec9]]</f>
        <v>0</v>
      </c>
      <c r="K159" s="97"/>
      <c r="L159" s="97"/>
      <c r="M159" s="97"/>
      <c r="N159" s="97"/>
      <c r="O159" s="97"/>
      <c r="P159" s="97"/>
      <c r="Q159" s="102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102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</row>
    <row r="160" spans="1:522" s="1" customFormat="1" ht="18" customHeight="1" x14ac:dyDescent="0.2">
      <c r="A160" s="12"/>
      <c r="B160" s="11" t="s">
        <v>223</v>
      </c>
      <c r="C160" s="1">
        <v>12415</v>
      </c>
      <c r="D160" s="1">
        <v>2010</v>
      </c>
      <c r="E160" s="4" t="s">
        <v>153</v>
      </c>
      <c r="F160" s="1">
        <v>9004</v>
      </c>
      <c r="G160" s="9" t="s">
        <v>101</v>
      </c>
      <c r="H160" s="4" t="s">
        <v>227</v>
      </c>
      <c r="I160" s="1">
        <f t="shared" ref="I160:I166" si="25">SUM(K160:TB160)</f>
        <v>0</v>
      </c>
      <c r="J160" s="12">
        <f>Tabuľka3[[#This Row],[Stĺpec9]]</f>
        <v>0</v>
      </c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102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</row>
    <row r="161" spans="1:522" s="1" customFormat="1" ht="18" customHeight="1" x14ac:dyDescent="0.2">
      <c r="A161" s="12"/>
      <c r="B161" s="11" t="s">
        <v>247</v>
      </c>
      <c r="C161" s="1">
        <v>10406</v>
      </c>
      <c r="D161" s="1">
        <v>2007</v>
      </c>
      <c r="E161" s="4" t="s">
        <v>246</v>
      </c>
      <c r="F161" s="9">
        <v>9607</v>
      </c>
      <c r="G161" s="9" t="s">
        <v>101</v>
      </c>
      <c r="H161" s="4" t="s">
        <v>211</v>
      </c>
      <c r="I161" s="1">
        <f>SUM(K161:TB161)</f>
        <v>0</v>
      </c>
      <c r="J161" s="12">
        <f>Tabuľka3[[#This Row],[Stĺpec9]]</f>
        <v>0</v>
      </c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102"/>
      <c r="CV161" s="102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102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102"/>
      <c r="NS161" s="97"/>
      <c r="NT161" s="97"/>
      <c r="NU161" s="102"/>
      <c r="NV161" s="97"/>
      <c r="NW161" s="97"/>
      <c r="NX161" s="102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</row>
    <row r="162" spans="1:522" s="1" customFormat="1" ht="18" customHeight="1" x14ac:dyDescent="0.2">
      <c r="A162" s="12"/>
      <c r="B162" s="11" t="s">
        <v>490</v>
      </c>
      <c r="E162" s="4" t="s">
        <v>266</v>
      </c>
      <c r="F162" s="1">
        <v>9421</v>
      </c>
      <c r="G162" s="9" t="s">
        <v>101</v>
      </c>
      <c r="H162" s="4" t="s">
        <v>19</v>
      </c>
      <c r="I162" s="1">
        <f>SUM(K162:TB162)</f>
        <v>0</v>
      </c>
      <c r="J162" s="12">
        <f>Tabuľka3[[#This Row],[Stĺpec9]]+I163</f>
        <v>0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102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/>
      <c r="E163" s="4" t="s">
        <v>265</v>
      </c>
      <c r="F163" s="1">
        <v>9077</v>
      </c>
      <c r="G163" s="9" t="s">
        <v>96</v>
      </c>
      <c r="I163" s="1">
        <f>SUM(K163:TB163)</f>
        <v>0</v>
      </c>
      <c r="J163" s="12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97"/>
      <c r="LW163" s="97"/>
      <c r="LX163" s="97"/>
      <c r="LY163" s="97"/>
      <c r="LZ163" s="97"/>
      <c r="MA163" s="97"/>
      <c r="MB163" s="97"/>
      <c r="MC163" s="97"/>
      <c r="MD163" s="97"/>
      <c r="ME163" s="97"/>
      <c r="MF163" s="97"/>
      <c r="MG163" s="97"/>
      <c r="MH163" s="97"/>
      <c r="MI163" s="97"/>
      <c r="MJ163" s="97"/>
      <c r="MK163" s="97"/>
      <c r="ML163" s="97"/>
      <c r="MM163" s="97"/>
      <c r="MN163" s="97"/>
      <c r="MO163" s="97"/>
      <c r="MP163" s="97"/>
      <c r="MQ163" s="97"/>
      <c r="MR163" s="97"/>
      <c r="MS163" s="97"/>
      <c r="MT163" s="97"/>
      <c r="MU163" s="97"/>
      <c r="MV163" s="97"/>
      <c r="MW163" s="97"/>
      <c r="MX163" s="97"/>
      <c r="MY163" s="97"/>
      <c r="MZ163" s="97"/>
      <c r="NA163" s="97"/>
      <c r="NB163" s="97"/>
      <c r="NC163" s="97"/>
      <c r="ND163" s="97"/>
      <c r="NE163" s="97"/>
      <c r="NF163" s="97"/>
      <c r="NG163" s="97"/>
      <c r="NH163" s="97"/>
      <c r="NI163" s="97"/>
      <c r="NJ163" s="97"/>
      <c r="NK163" s="97"/>
      <c r="NL163" s="97"/>
      <c r="NM163" s="97"/>
      <c r="NN163" s="97"/>
      <c r="NO163" s="97"/>
      <c r="NP163" s="97"/>
      <c r="NQ163" s="97"/>
      <c r="NR163" s="97"/>
      <c r="NS163" s="97"/>
      <c r="NT163" s="97"/>
      <c r="NU163" s="97"/>
      <c r="NV163" s="97"/>
      <c r="NW163" s="97"/>
      <c r="NX163" s="97"/>
      <c r="NY163" s="97"/>
      <c r="NZ163" s="97"/>
      <c r="OA163" s="97"/>
      <c r="OB163" s="97"/>
      <c r="OC163" s="97"/>
      <c r="OD163" s="97"/>
      <c r="OE163" s="97"/>
      <c r="OF163" s="97"/>
      <c r="OG163" s="97"/>
      <c r="OH163" s="97"/>
      <c r="OI163" s="97"/>
      <c r="OJ163" s="97"/>
      <c r="OK163" s="97"/>
      <c r="OL163" s="97"/>
      <c r="OM163" s="97"/>
      <c r="ON163" s="97"/>
      <c r="OO163" s="97"/>
      <c r="OP163" s="97"/>
      <c r="OQ163" s="97"/>
      <c r="OR163" s="97"/>
      <c r="OS163" s="97"/>
      <c r="OT163" s="97"/>
      <c r="OU163" s="97"/>
      <c r="OV163" s="97"/>
      <c r="OW163" s="97"/>
      <c r="OX163" s="97"/>
      <c r="OY163" s="97"/>
      <c r="OZ163" s="97"/>
      <c r="PA163" s="97"/>
      <c r="PB163" s="97"/>
      <c r="PC163" s="97"/>
      <c r="PD163" s="97"/>
      <c r="PE163" s="97"/>
      <c r="PF163" s="97"/>
      <c r="PG163" s="97"/>
      <c r="PH163" s="97"/>
      <c r="PI163" s="97"/>
      <c r="PJ163" s="97"/>
      <c r="PK163" s="97"/>
      <c r="PL163" s="97"/>
      <c r="PM163" s="97"/>
      <c r="PN163" s="97"/>
      <c r="PO163" s="97"/>
      <c r="PP163" s="97"/>
      <c r="PQ163" s="97"/>
      <c r="PR163" s="97"/>
      <c r="PS163" s="97"/>
      <c r="PT163" s="97"/>
      <c r="PU163" s="97"/>
      <c r="PV163" s="97"/>
      <c r="PW163" s="97"/>
      <c r="PX163" s="97"/>
      <c r="PY163" s="97"/>
      <c r="PZ163" s="97"/>
      <c r="QA163" s="97"/>
      <c r="QB163" s="97"/>
      <c r="QC163" s="97"/>
      <c r="QD163" s="97"/>
      <c r="QE163" s="97"/>
      <c r="QF163" s="97"/>
      <c r="QG163" s="97"/>
      <c r="QH163" s="97"/>
      <c r="QI163" s="97"/>
      <c r="QJ163" s="97"/>
      <c r="QK163" s="97"/>
      <c r="QL163" s="97"/>
      <c r="QM163" s="97"/>
      <c r="QN163" s="97"/>
      <c r="QO163" s="97"/>
      <c r="QP163" s="97"/>
      <c r="QQ163" s="97"/>
      <c r="QR163" s="97"/>
      <c r="QS163" s="97"/>
      <c r="QT163" s="97"/>
      <c r="QU163" s="97"/>
      <c r="QV163" s="97"/>
      <c r="QW163" s="97"/>
      <c r="QX163" s="97"/>
      <c r="QY163" s="97"/>
      <c r="QZ163" s="97"/>
      <c r="RA163" s="97"/>
      <c r="RB163" s="97"/>
      <c r="RC163" s="97"/>
      <c r="RD163" s="97"/>
      <c r="RE163" s="97"/>
      <c r="RF163" s="97"/>
      <c r="RG163" s="97"/>
      <c r="RH163" s="97"/>
      <c r="RI163" s="97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</row>
    <row r="164" spans="1:522" s="1" customFormat="1" ht="18" customHeight="1" x14ac:dyDescent="0.2">
      <c r="A164" s="12"/>
      <c r="B164" s="11" t="s">
        <v>397</v>
      </c>
      <c r="C164" s="1">
        <v>12718</v>
      </c>
      <c r="D164" s="1">
        <v>2019</v>
      </c>
      <c r="E164" s="4" t="s">
        <v>396</v>
      </c>
      <c r="F164" s="1">
        <v>4264</v>
      </c>
      <c r="G164" s="9" t="s">
        <v>98</v>
      </c>
      <c r="H164" s="4" t="s">
        <v>13</v>
      </c>
      <c r="I164" s="1">
        <f t="shared" si="25"/>
        <v>0</v>
      </c>
      <c r="J164" s="12">
        <f>Tabuľka3[[#This Row],[Stĺpec9]]</f>
        <v>0</v>
      </c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97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97"/>
      <c r="LW164" s="97"/>
      <c r="LX164" s="97"/>
      <c r="LY164" s="97"/>
      <c r="LZ164" s="97"/>
      <c r="MA164" s="97"/>
      <c r="MB164" s="97"/>
      <c r="MC164" s="97"/>
      <c r="MD164" s="97"/>
      <c r="ME164" s="97"/>
      <c r="MF164" s="97"/>
      <c r="MG164" s="97"/>
      <c r="MH164" s="97"/>
      <c r="MI164" s="97"/>
      <c r="MJ164" s="97"/>
      <c r="MK164" s="97"/>
      <c r="ML164" s="97"/>
      <c r="MM164" s="97"/>
      <c r="MN164" s="97"/>
      <c r="MO164" s="97"/>
      <c r="MP164" s="97"/>
      <c r="MQ164" s="97"/>
      <c r="MR164" s="97"/>
      <c r="MS164" s="97"/>
      <c r="MT164" s="97"/>
      <c r="MU164" s="97"/>
      <c r="MV164" s="97"/>
      <c r="MW164" s="97"/>
      <c r="MX164" s="97"/>
      <c r="MY164" s="97"/>
      <c r="MZ164" s="97"/>
      <c r="NA164" s="97"/>
      <c r="NB164" s="97"/>
      <c r="NC164" s="97"/>
      <c r="ND164" s="97"/>
      <c r="NE164" s="97"/>
      <c r="NF164" s="97"/>
      <c r="NG164" s="97"/>
      <c r="NH164" s="97"/>
      <c r="NI164" s="97"/>
      <c r="NJ164" s="97"/>
      <c r="NK164" s="97"/>
      <c r="NL164" s="97"/>
      <c r="NM164" s="97"/>
      <c r="NN164" s="97"/>
      <c r="NO164" s="97"/>
      <c r="NP164" s="97"/>
      <c r="NQ164" s="97"/>
      <c r="NR164" s="97"/>
      <c r="NS164" s="97"/>
      <c r="NT164" s="97"/>
      <c r="NU164" s="97"/>
      <c r="NV164" s="97"/>
      <c r="NW164" s="97"/>
      <c r="NX164" s="97"/>
      <c r="NY164" s="97"/>
      <c r="NZ164" s="97"/>
      <c r="OA164" s="97"/>
      <c r="OB164" s="97"/>
      <c r="OC164" s="97"/>
      <c r="OD164" s="97"/>
      <c r="OE164" s="97"/>
      <c r="OF164" s="97"/>
      <c r="OG164" s="97"/>
      <c r="OH164" s="97"/>
      <c r="OI164" s="97"/>
      <c r="OJ164" s="97"/>
      <c r="OK164" s="97"/>
      <c r="OL164" s="97"/>
      <c r="OM164" s="97"/>
      <c r="ON164" s="97"/>
      <c r="OO164" s="97"/>
      <c r="OP164" s="97"/>
      <c r="OQ164" s="97"/>
      <c r="OR164" s="97"/>
      <c r="OS164" s="97"/>
      <c r="OT164" s="97"/>
      <c r="OU164" s="97"/>
      <c r="OV164" s="97"/>
      <c r="OW164" s="97"/>
      <c r="OX164" s="97"/>
      <c r="OY164" s="97"/>
      <c r="OZ164" s="97"/>
      <c r="PA164" s="97"/>
      <c r="PB164" s="97"/>
      <c r="PC164" s="97"/>
      <c r="PD164" s="97"/>
      <c r="PE164" s="97"/>
      <c r="PF164" s="97"/>
      <c r="PG164" s="97"/>
      <c r="PH164" s="97"/>
      <c r="PI164" s="97"/>
      <c r="PJ164" s="97"/>
      <c r="PK164" s="97"/>
      <c r="PL164" s="97"/>
      <c r="PM164" s="97"/>
      <c r="PN164" s="97"/>
      <c r="PO164" s="97"/>
      <c r="PP164" s="97"/>
      <c r="PQ164" s="97"/>
      <c r="PR164" s="97"/>
      <c r="PS164" s="97"/>
      <c r="PT164" s="97"/>
      <c r="PU164" s="97"/>
      <c r="PV164" s="97"/>
      <c r="PW164" s="97"/>
      <c r="PX164" s="97"/>
      <c r="PY164" s="97"/>
      <c r="PZ164" s="97"/>
      <c r="QA164" s="97"/>
      <c r="QB164" s="97"/>
      <c r="QC164" s="97"/>
      <c r="QD164" s="97"/>
      <c r="QE164" s="97"/>
      <c r="QF164" s="97"/>
      <c r="QG164" s="97"/>
      <c r="QH164" s="97"/>
      <c r="QI164" s="97"/>
      <c r="QJ164" s="97"/>
      <c r="QK164" s="97"/>
      <c r="QL164" s="97"/>
      <c r="QM164" s="97"/>
      <c r="QN164" s="97"/>
      <c r="QO164" s="97"/>
      <c r="QP164" s="97"/>
      <c r="QQ164" s="97"/>
      <c r="QR164" s="97"/>
      <c r="QS164" s="97"/>
      <c r="QT164" s="97"/>
      <c r="QU164" s="97"/>
      <c r="QV164" s="97"/>
      <c r="QW164" s="97"/>
      <c r="QX164" s="97"/>
      <c r="QY164" s="97"/>
      <c r="QZ164" s="97"/>
      <c r="RA164" s="97"/>
      <c r="RB164" s="97"/>
      <c r="RC164" s="97"/>
      <c r="RD164" s="97"/>
      <c r="RE164" s="97"/>
      <c r="RF164" s="97"/>
      <c r="RG164" s="97"/>
      <c r="RH164" s="97"/>
      <c r="RI164" s="97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</row>
    <row r="165" spans="1:522" s="1" customFormat="1" ht="18" customHeight="1" x14ac:dyDescent="0.2">
      <c r="A165" s="12"/>
      <c r="B165" s="11" t="s">
        <v>438</v>
      </c>
      <c r="C165" s="1">
        <v>12916</v>
      </c>
      <c r="E165" s="4" t="s">
        <v>437</v>
      </c>
      <c r="F165" s="1">
        <v>10164</v>
      </c>
      <c r="G165" s="9" t="s">
        <v>98</v>
      </c>
      <c r="H165" s="4" t="s">
        <v>427</v>
      </c>
      <c r="I165" s="1">
        <f>SUM(K165:TB165)</f>
        <v>0</v>
      </c>
      <c r="J165" s="12">
        <f>Tabuľka3[[#This Row],[Stĺpec9]]</f>
        <v>0</v>
      </c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</row>
    <row r="166" spans="1:522" s="1" customFormat="1" ht="18" customHeight="1" x14ac:dyDescent="0.2">
      <c r="A166" s="12"/>
      <c r="B166" s="31" t="s">
        <v>135</v>
      </c>
      <c r="C166" s="1">
        <v>11749</v>
      </c>
      <c r="D166" s="1">
        <v>2009</v>
      </c>
      <c r="E166" s="4" t="s">
        <v>134</v>
      </c>
      <c r="F166" s="9">
        <v>7028</v>
      </c>
      <c r="G166" s="9" t="s">
        <v>98</v>
      </c>
      <c r="H166" s="4" t="s">
        <v>21</v>
      </c>
      <c r="I166" s="1">
        <f t="shared" si="25"/>
        <v>0</v>
      </c>
      <c r="J166" s="12">
        <f>Tabuľka3[[#This Row],[Stĺpec9]]</f>
        <v>0</v>
      </c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</row>
    <row r="167" spans="1:522" s="1" customFormat="1" ht="18" customHeight="1" x14ac:dyDescent="0.2">
      <c r="A167" s="12"/>
      <c r="B167" s="11" t="s">
        <v>214</v>
      </c>
      <c r="C167" s="1">
        <v>8754</v>
      </c>
      <c r="D167" s="1">
        <v>2007</v>
      </c>
      <c r="E167" s="4" t="s">
        <v>209</v>
      </c>
      <c r="F167" s="1">
        <v>9398</v>
      </c>
      <c r="G167" s="9" t="s">
        <v>101</v>
      </c>
      <c r="H167" s="4" t="s">
        <v>52</v>
      </c>
      <c r="I167" s="1">
        <f t="shared" ref="I167:I173" si="26">SUM(K167:TB167)</f>
        <v>0</v>
      </c>
      <c r="J167" s="12">
        <f>Tabuľka3[[#This Row],[Stĺpec9]]+I168</f>
        <v>0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</row>
    <row r="168" spans="1:522" s="1" customFormat="1" ht="18" customHeight="1" x14ac:dyDescent="0.2">
      <c r="A168" s="12"/>
      <c r="B168" s="11"/>
      <c r="E168" s="4" t="s">
        <v>368</v>
      </c>
      <c r="F168" s="1">
        <v>9918</v>
      </c>
      <c r="G168" s="9" t="s">
        <v>101</v>
      </c>
      <c r="H168" s="4"/>
      <c r="I168" s="1">
        <f t="shared" si="26"/>
        <v>0</v>
      </c>
      <c r="J168" s="12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</row>
    <row r="169" spans="1:522" s="1" customFormat="1" ht="18" customHeight="1" x14ac:dyDescent="0.2">
      <c r="A169" s="12"/>
      <c r="B169" s="11" t="s">
        <v>338</v>
      </c>
      <c r="C169" s="1">
        <v>11854</v>
      </c>
      <c r="E169" s="4" t="s">
        <v>337</v>
      </c>
      <c r="F169" s="9">
        <v>9793</v>
      </c>
      <c r="G169" s="9" t="s">
        <v>101</v>
      </c>
      <c r="H169" s="4" t="s">
        <v>268</v>
      </c>
      <c r="I169" s="1">
        <f t="shared" si="26"/>
        <v>0</v>
      </c>
      <c r="J169" s="12">
        <f>Tabuľka3[[#This Row],[Stĺpec9]]</f>
        <v>0</v>
      </c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102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102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</row>
    <row r="170" spans="1:522" s="1" customFormat="1" ht="18" customHeight="1" x14ac:dyDescent="0.2">
      <c r="A170" s="12"/>
      <c r="B170" s="11" t="s">
        <v>386</v>
      </c>
      <c r="C170" s="1">
        <v>11681</v>
      </c>
      <c r="E170" s="4" t="s">
        <v>334</v>
      </c>
      <c r="F170" s="1">
        <v>9965</v>
      </c>
      <c r="G170" s="9" t="s">
        <v>101</v>
      </c>
      <c r="H170" s="4" t="s">
        <v>19</v>
      </c>
      <c r="I170" s="1">
        <f t="shared" si="26"/>
        <v>0</v>
      </c>
      <c r="J170" s="12">
        <f>Tabuľka3[[#This Row],[Stĺpec9]]</f>
        <v>0</v>
      </c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102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</row>
    <row r="171" spans="1:522" s="1" customFormat="1" ht="18" customHeight="1" x14ac:dyDescent="0.2">
      <c r="A171" s="12"/>
      <c r="B171" s="11" t="s">
        <v>329</v>
      </c>
      <c r="E171" s="59" t="s">
        <v>159</v>
      </c>
      <c r="G171" s="9" t="s">
        <v>96</v>
      </c>
      <c r="H171" s="4"/>
      <c r="I171" s="1">
        <f t="shared" si="26"/>
        <v>0</v>
      </c>
      <c r="J171" s="12">
        <f>Tabuľka3[[#This Row],[Stĺpec9]]</f>
        <v>0</v>
      </c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</row>
    <row r="172" spans="1:522" s="1" customFormat="1" ht="18" customHeight="1" x14ac:dyDescent="0.2">
      <c r="A172" s="12"/>
      <c r="B172" s="11" t="s">
        <v>148</v>
      </c>
      <c r="C172" s="1">
        <v>9983</v>
      </c>
      <c r="D172" s="1">
        <v>2006</v>
      </c>
      <c r="E172" s="4" t="s">
        <v>147</v>
      </c>
      <c r="F172" s="1">
        <v>9369</v>
      </c>
      <c r="G172" s="9" t="s">
        <v>96</v>
      </c>
      <c r="H172" s="4" t="s">
        <v>52</v>
      </c>
      <c r="I172" s="1">
        <f t="shared" si="26"/>
        <v>0</v>
      </c>
      <c r="J172" s="12">
        <f>Tabuľka3[[#This Row],[Stĺpec9]]</f>
        <v>0</v>
      </c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</row>
    <row r="173" spans="1:522" s="1" customFormat="1" ht="18" customHeight="1" x14ac:dyDescent="0.2">
      <c r="A173" s="12"/>
      <c r="B173" s="11" t="s">
        <v>184</v>
      </c>
      <c r="C173" s="1">
        <v>12144</v>
      </c>
      <c r="E173" s="4" t="s">
        <v>289</v>
      </c>
      <c r="F173" s="1">
        <v>6693</v>
      </c>
      <c r="G173" s="9" t="s">
        <v>98</v>
      </c>
      <c r="H173" s="4" t="s">
        <v>19</v>
      </c>
      <c r="I173" s="1">
        <f t="shared" si="26"/>
        <v>0</v>
      </c>
      <c r="J173" s="12">
        <f>Tabuľka3[[#This Row],[Stĺpec9]]</f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</row>
    <row r="174" spans="1:522" s="1" customFormat="1" ht="18" customHeight="1" x14ac:dyDescent="0.2">
      <c r="A174" s="12"/>
      <c r="B174" s="11" t="s">
        <v>194</v>
      </c>
      <c r="C174" s="1">
        <v>11081</v>
      </c>
      <c r="E174" s="4" t="s">
        <v>9</v>
      </c>
      <c r="F174" s="9">
        <v>6972</v>
      </c>
      <c r="G174" s="9" t="s">
        <v>98</v>
      </c>
      <c r="H174" s="4" t="s">
        <v>10</v>
      </c>
      <c r="I174" s="1">
        <f t="shared" si="22"/>
        <v>0</v>
      </c>
      <c r="J174" s="12">
        <f>Tabuľka3[[#This Row],[Stĺpec9]]</f>
        <v>0</v>
      </c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</row>
    <row r="175" spans="1:522" s="1" customFormat="1" ht="18" customHeight="1" x14ac:dyDescent="0.2">
      <c r="A175" s="12"/>
      <c r="B175" s="11" t="s">
        <v>451</v>
      </c>
      <c r="C175" s="1">
        <v>12609</v>
      </c>
      <c r="D175" s="1">
        <v>2020</v>
      </c>
      <c r="E175" s="4" t="s">
        <v>32</v>
      </c>
      <c r="F175" s="1">
        <v>1742</v>
      </c>
      <c r="G175" s="9" t="s">
        <v>98</v>
      </c>
      <c r="H175" s="4" t="s">
        <v>321</v>
      </c>
      <c r="I175" s="1">
        <f>SUM(K175:TB175)</f>
        <v>0</v>
      </c>
      <c r="J175" s="12">
        <f>Tabuľka3[[#This Row],[Stĺpec9]]</f>
        <v>0</v>
      </c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97"/>
      <c r="LJ175" s="97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</row>
    <row r="176" spans="1:522" s="1" customFormat="1" ht="18" customHeight="1" x14ac:dyDescent="0.2">
      <c r="A176" s="12"/>
      <c r="B176" s="11" t="s">
        <v>379</v>
      </c>
      <c r="C176" s="1">
        <v>11382</v>
      </c>
      <c r="E176" s="4" t="s">
        <v>378</v>
      </c>
      <c r="F176" s="1">
        <v>10236</v>
      </c>
      <c r="G176" s="9" t="s">
        <v>96</v>
      </c>
      <c r="H176" s="4" t="s">
        <v>380</v>
      </c>
      <c r="I176" s="1">
        <f>SUM(K176:TB176)</f>
        <v>0</v>
      </c>
      <c r="J176" s="12">
        <f>Tabuľka3[[#This Row],[Stĺpec9]]</f>
        <v>0</v>
      </c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97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  <c r="IN176" s="97"/>
      <c r="IO176" s="97"/>
      <c r="IP176" s="97"/>
      <c r="IQ176" s="97"/>
      <c r="IR176" s="97"/>
      <c r="IS176" s="97"/>
      <c r="IT176" s="97"/>
      <c r="IU176" s="97"/>
      <c r="IV176" s="97"/>
      <c r="IW176" s="97"/>
      <c r="IX176" s="97"/>
      <c r="IY176" s="97"/>
      <c r="IZ176" s="97"/>
      <c r="JA176" s="97"/>
      <c r="JB176" s="97"/>
      <c r="JC176" s="97"/>
      <c r="JD176" s="97"/>
      <c r="JE176" s="97"/>
      <c r="JF176" s="97"/>
      <c r="JG176" s="97"/>
      <c r="JH176" s="97"/>
      <c r="JI176" s="97"/>
      <c r="JJ176" s="97"/>
      <c r="JK176" s="97"/>
      <c r="JL176" s="97"/>
      <c r="JM176" s="97"/>
      <c r="JN176" s="97"/>
      <c r="JO176" s="97"/>
      <c r="JP176" s="97"/>
      <c r="JQ176" s="97"/>
      <c r="JR176" s="97"/>
      <c r="JS176" s="97"/>
      <c r="JT176" s="97"/>
      <c r="JU176" s="97"/>
      <c r="JV176" s="97"/>
      <c r="JW176" s="97"/>
      <c r="JX176" s="97"/>
      <c r="JY176" s="97"/>
      <c r="JZ176" s="97"/>
      <c r="KA176" s="97"/>
      <c r="KB176" s="97"/>
      <c r="KC176" s="97"/>
      <c r="KD176" s="97"/>
      <c r="KE176" s="97"/>
      <c r="KF176" s="97"/>
      <c r="KG176" s="97"/>
      <c r="KH176" s="97"/>
      <c r="KI176" s="97"/>
      <c r="KJ176" s="97"/>
      <c r="KK176" s="97"/>
      <c r="KL176" s="97"/>
      <c r="KM176" s="97"/>
      <c r="KN176" s="97"/>
      <c r="KO176" s="97"/>
      <c r="KP176" s="97"/>
      <c r="KQ176" s="97"/>
      <c r="KR176" s="97"/>
      <c r="KS176" s="97"/>
      <c r="KT176" s="97"/>
      <c r="KU176" s="97"/>
      <c r="KV176" s="97"/>
      <c r="KW176" s="97"/>
      <c r="KX176" s="97"/>
      <c r="KY176" s="97"/>
      <c r="KZ176" s="97"/>
      <c r="LA176" s="97"/>
      <c r="LB176" s="97"/>
      <c r="LC176" s="97"/>
      <c r="LD176" s="97"/>
      <c r="LE176" s="97"/>
      <c r="LF176" s="97"/>
      <c r="LG176" s="97"/>
      <c r="LH176" s="97"/>
      <c r="LI176" s="97"/>
      <c r="LJ176" s="97"/>
      <c r="LK176" s="97"/>
      <c r="LL176" s="97"/>
      <c r="LM176" s="97"/>
      <c r="LN176" s="97"/>
      <c r="LO176" s="97"/>
      <c r="LP176" s="97"/>
      <c r="LQ176" s="97"/>
      <c r="LR176" s="97"/>
      <c r="LS176" s="97"/>
      <c r="LT176" s="97"/>
      <c r="LU176" s="97"/>
      <c r="LV176" s="97"/>
      <c r="LW176" s="97"/>
      <c r="LX176" s="97"/>
      <c r="LY176" s="97"/>
      <c r="LZ176" s="97"/>
      <c r="MA176" s="97"/>
      <c r="MB176" s="97"/>
      <c r="MC176" s="97"/>
      <c r="MD176" s="97"/>
      <c r="ME176" s="97"/>
      <c r="MF176" s="97"/>
      <c r="MG176" s="97"/>
      <c r="MH176" s="97"/>
      <c r="MI176" s="97"/>
      <c r="MJ176" s="97"/>
      <c r="MK176" s="97"/>
      <c r="ML176" s="97"/>
      <c r="MM176" s="97"/>
      <c r="MN176" s="97"/>
      <c r="MO176" s="97"/>
      <c r="MP176" s="97"/>
      <c r="MQ176" s="97"/>
      <c r="MR176" s="97"/>
      <c r="MS176" s="97"/>
      <c r="MT176" s="97"/>
      <c r="MU176" s="97"/>
      <c r="MV176" s="97"/>
      <c r="MW176" s="97"/>
      <c r="MX176" s="97"/>
      <c r="MY176" s="97"/>
      <c r="MZ176" s="97"/>
      <c r="NA176" s="97"/>
      <c r="NB176" s="97"/>
      <c r="NC176" s="97"/>
      <c r="ND176" s="97"/>
      <c r="NE176" s="97"/>
      <c r="NF176" s="97"/>
      <c r="NG176" s="97"/>
      <c r="NH176" s="97"/>
      <c r="NI176" s="97"/>
      <c r="NJ176" s="97"/>
      <c r="NK176" s="97"/>
      <c r="NL176" s="97"/>
      <c r="NM176" s="97"/>
      <c r="NN176" s="97"/>
      <c r="NO176" s="97"/>
      <c r="NP176" s="97"/>
      <c r="NQ176" s="97"/>
      <c r="NR176" s="97"/>
      <c r="NS176" s="97"/>
      <c r="NT176" s="97"/>
      <c r="NU176" s="97"/>
      <c r="NV176" s="97"/>
      <c r="NW176" s="97"/>
      <c r="NX176" s="97"/>
      <c r="NY176" s="97"/>
      <c r="NZ176" s="97"/>
      <c r="OA176" s="97"/>
      <c r="OB176" s="97"/>
      <c r="OC176" s="97"/>
      <c r="OD176" s="97"/>
      <c r="OE176" s="97"/>
      <c r="OF176" s="97"/>
      <c r="OG176" s="97"/>
      <c r="OH176" s="97"/>
      <c r="OI176" s="97"/>
      <c r="OJ176" s="97"/>
      <c r="OK176" s="97"/>
      <c r="OL176" s="97"/>
      <c r="OM176" s="97"/>
      <c r="ON176" s="97"/>
      <c r="OO176" s="97"/>
      <c r="OP176" s="97"/>
      <c r="OQ176" s="97"/>
      <c r="OR176" s="97"/>
      <c r="OS176" s="97"/>
      <c r="OT176" s="97"/>
      <c r="OU176" s="97"/>
      <c r="OV176" s="97"/>
      <c r="OW176" s="97"/>
      <c r="OX176" s="97"/>
      <c r="OY176" s="97"/>
      <c r="OZ176" s="97"/>
      <c r="PA176" s="97"/>
      <c r="PB176" s="97"/>
      <c r="PC176" s="97"/>
      <c r="PD176" s="97"/>
      <c r="PE176" s="97"/>
      <c r="PF176" s="97"/>
      <c r="PG176" s="97"/>
      <c r="PH176" s="97"/>
      <c r="PI176" s="97"/>
      <c r="PJ176" s="97"/>
      <c r="PK176" s="97"/>
      <c r="PL176" s="97"/>
      <c r="PM176" s="97"/>
      <c r="PN176" s="97"/>
      <c r="PO176" s="97"/>
      <c r="PP176" s="97"/>
      <c r="PQ176" s="97"/>
      <c r="PR176" s="97"/>
      <c r="PS176" s="97"/>
      <c r="PT176" s="97"/>
      <c r="PU176" s="97"/>
      <c r="PV176" s="97"/>
      <c r="PW176" s="97"/>
      <c r="PX176" s="97"/>
      <c r="PY176" s="97"/>
      <c r="PZ176" s="97"/>
      <c r="QA176" s="97"/>
      <c r="QB176" s="97"/>
      <c r="QC176" s="97"/>
      <c r="QD176" s="97"/>
      <c r="QE176" s="97"/>
      <c r="QF176" s="97"/>
      <c r="QG176" s="97"/>
      <c r="QH176" s="97"/>
      <c r="QI176" s="97"/>
      <c r="QJ176" s="97"/>
      <c r="QK176" s="97"/>
      <c r="QL176" s="97"/>
      <c r="QM176" s="97"/>
      <c r="QN176" s="97"/>
      <c r="QO176" s="97"/>
      <c r="QP176" s="97"/>
      <c r="QQ176" s="97"/>
      <c r="QR176" s="97"/>
      <c r="QS176" s="97"/>
      <c r="QT176" s="97"/>
      <c r="QU176" s="97"/>
      <c r="QV176" s="97"/>
      <c r="QW176" s="97"/>
      <c r="QX176" s="97"/>
      <c r="QY176" s="97"/>
      <c r="QZ176" s="97"/>
      <c r="RA176" s="97"/>
      <c r="RB176" s="97"/>
      <c r="RC176" s="97"/>
      <c r="RD176" s="97"/>
      <c r="RE176" s="97"/>
      <c r="RF176" s="97"/>
      <c r="RG176" s="97"/>
      <c r="RH176" s="97"/>
      <c r="RI176" s="97"/>
      <c r="RJ176" s="97"/>
      <c r="RK176" s="97"/>
      <c r="RL176" s="97"/>
      <c r="RM176" s="97"/>
      <c r="RN176" s="97"/>
      <c r="RO176" s="97"/>
      <c r="RP176" s="97"/>
      <c r="RQ176" s="97"/>
      <c r="RR176" s="97"/>
      <c r="RS176" s="97"/>
      <c r="RT176" s="97"/>
      <c r="RU176" s="97"/>
      <c r="RV176" s="97"/>
      <c r="RW176" s="97"/>
      <c r="RX176" s="97"/>
      <c r="RY176" s="97"/>
      <c r="RZ176" s="97"/>
      <c r="SA176" s="97"/>
      <c r="SB176" s="97"/>
      <c r="SC176" s="97"/>
      <c r="SD176" s="97"/>
      <c r="SE176" s="97"/>
      <c r="SF176" s="97"/>
      <c r="SG176" s="97"/>
      <c r="SH176" s="97"/>
      <c r="SI176" s="97"/>
      <c r="SJ176" s="97"/>
      <c r="SK176" s="97"/>
      <c r="SL176" s="97"/>
      <c r="SM176" s="97"/>
      <c r="SN176" s="97"/>
      <c r="SO176" s="97"/>
      <c r="SP176" s="97"/>
      <c r="SQ176" s="97"/>
      <c r="SR176" s="97"/>
      <c r="SS176" s="97"/>
      <c r="ST176" s="97"/>
      <c r="SU176" s="97"/>
      <c r="SV176" s="97"/>
      <c r="SW176" s="97"/>
      <c r="SX176" s="97"/>
      <c r="SY176" s="97"/>
      <c r="SZ176" s="97"/>
      <c r="TA176" s="97"/>
      <c r="TB176" s="97"/>
    </row>
    <row r="177" spans="1:522" s="1" customFormat="1" ht="18" customHeight="1" x14ac:dyDescent="0.2">
      <c r="A177" s="12"/>
      <c r="B177" s="11" t="s">
        <v>401</v>
      </c>
      <c r="C177" s="1">
        <v>12844</v>
      </c>
      <c r="D177" s="1">
        <v>2009</v>
      </c>
      <c r="E177" s="4" t="s">
        <v>400</v>
      </c>
      <c r="F177" s="9">
        <v>10270</v>
      </c>
      <c r="G177" s="9" t="s">
        <v>101</v>
      </c>
      <c r="H177" s="4" t="s">
        <v>59</v>
      </c>
      <c r="I177" s="1">
        <f>SUM(K177:TB177)</f>
        <v>0</v>
      </c>
      <c r="J177" s="12">
        <f>Tabuľka3[[#This Row],[Stĺpec9]]</f>
        <v>0</v>
      </c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102"/>
      <c r="CV177" s="102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102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97"/>
      <c r="LW177" s="97"/>
      <c r="LX177" s="97"/>
      <c r="LY177" s="97"/>
      <c r="LZ177" s="97"/>
      <c r="MA177" s="97"/>
      <c r="MB177" s="97"/>
      <c r="MC177" s="97"/>
      <c r="MD177" s="97"/>
      <c r="ME177" s="97"/>
      <c r="MF177" s="97"/>
      <c r="MG177" s="97"/>
      <c r="MH177" s="97"/>
      <c r="MI177" s="97"/>
      <c r="MJ177" s="97"/>
      <c r="MK177" s="97"/>
      <c r="ML177" s="97"/>
      <c r="MM177" s="97"/>
      <c r="MN177" s="97"/>
      <c r="MO177" s="97"/>
      <c r="MP177" s="97"/>
      <c r="MQ177" s="97"/>
      <c r="MR177" s="97"/>
      <c r="MS177" s="97"/>
      <c r="MT177" s="97"/>
      <c r="MU177" s="97"/>
      <c r="MV177" s="97"/>
      <c r="MW177" s="97"/>
      <c r="MX177" s="97"/>
      <c r="MY177" s="97"/>
      <c r="MZ177" s="97"/>
      <c r="NA177" s="97"/>
      <c r="NB177" s="97"/>
      <c r="NC177" s="97"/>
      <c r="ND177" s="97"/>
      <c r="NE177" s="97"/>
      <c r="NF177" s="97"/>
      <c r="NG177" s="97"/>
      <c r="NH177" s="97"/>
      <c r="NI177" s="97"/>
      <c r="NJ177" s="97"/>
      <c r="NK177" s="97"/>
      <c r="NL177" s="97"/>
      <c r="NM177" s="97"/>
      <c r="NN177" s="97"/>
      <c r="NO177" s="97"/>
      <c r="NP177" s="97"/>
      <c r="NQ177" s="97"/>
      <c r="NR177" s="102"/>
      <c r="NS177" s="97"/>
      <c r="NT177" s="97"/>
      <c r="NU177" s="97"/>
      <c r="NV177" s="97"/>
      <c r="NW177" s="97"/>
      <c r="NX177" s="97"/>
      <c r="NY177" s="97"/>
      <c r="NZ177" s="97"/>
      <c r="OA177" s="97"/>
      <c r="OB177" s="97"/>
      <c r="OC177" s="97"/>
      <c r="OD177" s="97"/>
      <c r="OE177" s="97"/>
      <c r="OF177" s="97"/>
      <c r="OG177" s="97"/>
      <c r="OH177" s="97"/>
      <c r="OI177" s="97"/>
      <c r="OJ177" s="97"/>
      <c r="OK177" s="97"/>
      <c r="OL177" s="97"/>
      <c r="OM177" s="97"/>
      <c r="ON177" s="97"/>
      <c r="OO177" s="97"/>
      <c r="OP177" s="97"/>
      <c r="OQ177" s="97"/>
      <c r="OR177" s="97"/>
      <c r="OS177" s="97"/>
      <c r="OT177" s="97"/>
      <c r="OU177" s="97"/>
      <c r="OV177" s="97"/>
      <c r="OW177" s="97"/>
      <c r="OX177" s="97"/>
      <c r="OY177" s="97"/>
      <c r="OZ177" s="97"/>
      <c r="PA177" s="97"/>
      <c r="PB177" s="97"/>
      <c r="PC177" s="97"/>
      <c r="PD177" s="97"/>
      <c r="PE177" s="97"/>
      <c r="PF177" s="97"/>
      <c r="PG177" s="97"/>
      <c r="PH177" s="97"/>
      <c r="PI177" s="97"/>
      <c r="PJ177" s="97"/>
      <c r="PK177" s="97"/>
      <c r="PL177" s="97"/>
      <c r="PM177" s="97"/>
      <c r="PN177" s="97"/>
      <c r="PO177" s="97"/>
      <c r="PP177" s="97"/>
      <c r="PQ177" s="97"/>
      <c r="PR177" s="97"/>
      <c r="PS177" s="97"/>
      <c r="PT177" s="97"/>
      <c r="PU177" s="97"/>
      <c r="PV177" s="102"/>
      <c r="PW177" s="97"/>
      <c r="PX177" s="97"/>
      <c r="PY177" s="97"/>
      <c r="PZ177" s="97"/>
      <c r="QA177" s="97"/>
      <c r="QB177" s="97"/>
      <c r="QC177" s="97"/>
      <c r="QD177" s="97"/>
      <c r="QE177" s="97"/>
      <c r="QF177" s="97"/>
      <c r="QG177" s="97"/>
      <c r="QH177" s="97"/>
      <c r="QI177" s="97"/>
      <c r="QJ177" s="97"/>
      <c r="QK177" s="97"/>
      <c r="QL177" s="97"/>
      <c r="QM177" s="97"/>
      <c r="QN177" s="97"/>
      <c r="QO177" s="97"/>
      <c r="QP177" s="97"/>
      <c r="QQ177" s="97"/>
      <c r="QR177" s="97"/>
      <c r="QS177" s="97"/>
      <c r="QT177" s="97"/>
      <c r="QU177" s="97"/>
      <c r="QV177" s="97"/>
      <c r="QW177" s="97"/>
      <c r="QX177" s="97"/>
      <c r="QY177" s="97"/>
      <c r="QZ177" s="97"/>
      <c r="RA177" s="97"/>
      <c r="RB177" s="97"/>
      <c r="RC177" s="97"/>
      <c r="RD177" s="97"/>
      <c r="RE177" s="97"/>
      <c r="RF177" s="97"/>
      <c r="RG177" s="97"/>
      <c r="RH177" s="97"/>
      <c r="RI177" s="97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</row>
    <row r="178" spans="1:522" s="1" customFormat="1" ht="18" customHeight="1" x14ac:dyDescent="0.2">
      <c r="A178" s="12"/>
      <c r="B178" s="11" t="s">
        <v>389</v>
      </c>
      <c r="E178" s="4" t="s">
        <v>388</v>
      </c>
      <c r="G178" s="9" t="s">
        <v>98</v>
      </c>
      <c r="H178" s="4"/>
      <c r="I178" s="1">
        <f>SUM(K178:TB178)</f>
        <v>0</v>
      </c>
      <c r="J178" s="12">
        <f>Tabuľka3[[#This Row],[Stĺpec9]]</f>
        <v>0</v>
      </c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  <c r="CF178" s="97"/>
      <c r="CG178" s="97"/>
      <c r="CH178" s="97"/>
      <c r="CI178" s="97"/>
      <c r="CJ178" s="97"/>
      <c r="CK178" s="97"/>
      <c r="CL178" s="97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97"/>
      <c r="EH178" s="97"/>
      <c r="EI178" s="97"/>
      <c r="EJ178" s="97"/>
      <c r="EK178" s="97"/>
      <c r="EL178" s="97"/>
      <c r="EM178" s="97"/>
      <c r="EN178" s="97"/>
      <c r="EO178" s="97"/>
      <c r="EP178" s="97"/>
      <c r="EQ178" s="97"/>
      <c r="ER178" s="97"/>
      <c r="ES178" s="97"/>
      <c r="ET178" s="97"/>
      <c r="EU178" s="97"/>
      <c r="EV178" s="97"/>
      <c r="EW178" s="97"/>
      <c r="EX178" s="97"/>
      <c r="EY178" s="97"/>
      <c r="EZ178" s="97"/>
      <c r="FA178" s="97"/>
      <c r="FB178" s="97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97"/>
      <c r="GE178" s="97"/>
      <c r="GF178" s="97"/>
      <c r="GG178" s="97"/>
      <c r="GH178" s="97"/>
      <c r="GI178" s="97"/>
      <c r="GJ178" s="97"/>
      <c r="GK178" s="97"/>
      <c r="GL178" s="97"/>
      <c r="GM178" s="97"/>
      <c r="GN178" s="97"/>
      <c r="GO178" s="97"/>
      <c r="GP178" s="97"/>
      <c r="GQ178" s="97"/>
      <c r="GR178" s="97"/>
      <c r="GS178" s="97"/>
      <c r="GT178" s="97"/>
      <c r="GU178" s="97"/>
      <c r="GV178" s="97"/>
      <c r="GW178" s="97"/>
      <c r="GX178" s="97"/>
      <c r="GY178" s="97"/>
      <c r="GZ178" s="97"/>
      <c r="HA178" s="97"/>
      <c r="HB178" s="97"/>
      <c r="HC178" s="97"/>
      <c r="HD178" s="97"/>
      <c r="HE178" s="97"/>
      <c r="HF178" s="97"/>
      <c r="HG178" s="97"/>
      <c r="HH178" s="97"/>
      <c r="HI178" s="97"/>
      <c r="HJ178" s="97"/>
      <c r="HK178" s="97"/>
      <c r="HL178" s="97"/>
      <c r="HM178" s="97"/>
      <c r="HN178" s="97"/>
      <c r="HO178" s="97"/>
      <c r="HP178" s="97"/>
      <c r="HQ178" s="97"/>
      <c r="HR178" s="97"/>
      <c r="HS178" s="97"/>
      <c r="HT178" s="97"/>
      <c r="HU178" s="97"/>
      <c r="HV178" s="97"/>
      <c r="HW178" s="97"/>
      <c r="HX178" s="97"/>
      <c r="HY178" s="97"/>
      <c r="HZ178" s="97"/>
      <c r="IA178" s="97"/>
      <c r="IB178" s="97"/>
      <c r="IC178" s="97"/>
      <c r="ID178" s="97"/>
      <c r="IE178" s="97"/>
      <c r="IF178" s="97"/>
      <c r="IG178" s="97"/>
      <c r="IH178" s="97"/>
      <c r="II178" s="97"/>
      <c r="IJ178" s="97"/>
      <c r="IK178" s="97"/>
      <c r="IL178" s="97"/>
      <c r="IM178" s="97"/>
      <c r="IN178" s="97"/>
      <c r="IO178" s="97"/>
      <c r="IP178" s="97"/>
      <c r="IQ178" s="97"/>
      <c r="IR178" s="97"/>
      <c r="IS178" s="97"/>
      <c r="IT178" s="97"/>
      <c r="IU178" s="97"/>
      <c r="IV178" s="97"/>
      <c r="IW178" s="97"/>
      <c r="IX178" s="97"/>
      <c r="IY178" s="97"/>
      <c r="IZ178" s="97"/>
      <c r="JA178" s="97"/>
      <c r="JB178" s="97"/>
      <c r="JC178" s="97"/>
      <c r="JD178" s="97"/>
      <c r="JE178" s="97"/>
      <c r="JF178" s="97"/>
      <c r="JG178" s="97"/>
      <c r="JH178" s="97"/>
      <c r="JI178" s="97"/>
      <c r="JJ178" s="97"/>
      <c r="JK178" s="97"/>
      <c r="JL178" s="97"/>
      <c r="JM178" s="97"/>
      <c r="JN178" s="97"/>
      <c r="JO178" s="97"/>
      <c r="JP178" s="97"/>
      <c r="JQ178" s="97"/>
      <c r="JR178" s="97"/>
      <c r="JS178" s="97"/>
      <c r="JT178" s="97"/>
      <c r="JU178" s="97"/>
      <c r="JV178" s="97"/>
      <c r="JW178" s="97"/>
      <c r="JX178" s="97"/>
      <c r="JY178" s="97"/>
      <c r="JZ178" s="97"/>
      <c r="KA178" s="97"/>
      <c r="KB178" s="97"/>
      <c r="KC178" s="97"/>
      <c r="KD178" s="97"/>
      <c r="KE178" s="97"/>
      <c r="KF178" s="97"/>
      <c r="KG178" s="97"/>
      <c r="KH178" s="97"/>
      <c r="KI178" s="97"/>
      <c r="KJ178" s="97"/>
      <c r="KK178" s="97"/>
      <c r="KL178" s="97"/>
      <c r="KM178" s="97"/>
      <c r="KN178" s="97"/>
      <c r="KO178" s="97"/>
      <c r="KP178" s="97"/>
      <c r="KQ178" s="97"/>
      <c r="KR178" s="97"/>
      <c r="KS178" s="97"/>
      <c r="KT178" s="97"/>
      <c r="KU178" s="97"/>
      <c r="KV178" s="97"/>
      <c r="KW178" s="97"/>
      <c r="KX178" s="97"/>
      <c r="KY178" s="97"/>
      <c r="KZ178" s="97"/>
      <c r="LA178" s="97"/>
      <c r="LB178" s="97"/>
      <c r="LC178" s="97"/>
      <c r="LD178" s="97"/>
      <c r="LE178" s="97"/>
      <c r="LF178" s="97"/>
      <c r="LG178" s="97"/>
      <c r="LH178" s="97"/>
      <c r="LI178" s="97"/>
      <c r="LJ178" s="97"/>
      <c r="LK178" s="97"/>
      <c r="LL178" s="97"/>
      <c r="LM178" s="97"/>
      <c r="LN178" s="97"/>
      <c r="LO178" s="97"/>
      <c r="LP178" s="97"/>
      <c r="LQ178" s="97"/>
      <c r="LR178" s="97"/>
      <c r="LS178" s="97"/>
      <c r="LT178" s="97"/>
      <c r="LU178" s="97"/>
      <c r="LV178" s="97"/>
      <c r="LW178" s="97"/>
      <c r="LX178" s="97"/>
      <c r="LY178" s="97"/>
      <c r="LZ178" s="97"/>
      <c r="MA178" s="97"/>
      <c r="MB178" s="97"/>
      <c r="MC178" s="97"/>
      <c r="MD178" s="97"/>
      <c r="ME178" s="97"/>
      <c r="MF178" s="97"/>
      <c r="MG178" s="97"/>
      <c r="MH178" s="97"/>
      <c r="MI178" s="97"/>
      <c r="MJ178" s="97"/>
      <c r="MK178" s="97"/>
      <c r="ML178" s="97"/>
      <c r="MM178" s="97"/>
      <c r="MN178" s="97"/>
      <c r="MO178" s="97"/>
      <c r="MP178" s="97"/>
      <c r="MQ178" s="97"/>
      <c r="MR178" s="97"/>
      <c r="MS178" s="97"/>
      <c r="MT178" s="97"/>
      <c r="MU178" s="97"/>
      <c r="MV178" s="97"/>
      <c r="MW178" s="97"/>
      <c r="MX178" s="97"/>
      <c r="MY178" s="97"/>
      <c r="MZ178" s="97"/>
      <c r="NA178" s="97"/>
      <c r="NB178" s="97"/>
      <c r="NC178" s="97"/>
      <c r="ND178" s="97"/>
      <c r="NE178" s="97"/>
      <c r="NF178" s="97"/>
      <c r="NG178" s="97"/>
      <c r="NH178" s="97"/>
      <c r="NI178" s="97"/>
      <c r="NJ178" s="97"/>
      <c r="NK178" s="97"/>
      <c r="NL178" s="97"/>
      <c r="NM178" s="97"/>
      <c r="NN178" s="97"/>
      <c r="NO178" s="97"/>
      <c r="NP178" s="97"/>
      <c r="NQ178" s="97"/>
      <c r="NR178" s="97"/>
      <c r="NS178" s="97"/>
      <c r="NT178" s="97"/>
      <c r="NU178" s="97"/>
      <c r="NV178" s="97"/>
      <c r="NW178" s="97"/>
      <c r="NX178" s="97"/>
      <c r="NY178" s="97"/>
      <c r="NZ178" s="97"/>
      <c r="OA178" s="97"/>
      <c r="OB178" s="97"/>
      <c r="OC178" s="97"/>
      <c r="OD178" s="97"/>
      <c r="OE178" s="97"/>
      <c r="OF178" s="97"/>
      <c r="OG178" s="97"/>
      <c r="OH178" s="97"/>
      <c r="OI178" s="97"/>
      <c r="OJ178" s="97"/>
      <c r="OK178" s="97"/>
      <c r="OL178" s="97"/>
      <c r="OM178" s="97"/>
      <c r="ON178" s="97"/>
      <c r="OO178" s="97"/>
      <c r="OP178" s="97"/>
      <c r="OQ178" s="97"/>
      <c r="OR178" s="97"/>
      <c r="OS178" s="97"/>
      <c r="OT178" s="97"/>
      <c r="OU178" s="97"/>
      <c r="OV178" s="97"/>
      <c r="OW178" s="97"/>
      <c r="OX178" s="97"/>
      <c r="OY178" s="97"/>
      <c r="OZ178" s="97"/>
      <c r="PA178" s="97"/>
      <c r="PB178" s="97"/>
      <c r="PC178" s="97"/>
      <c r="PD178" s="97"/>
      <c r="PE178" s="97"/>
      <c r="PF178" s="97"/>
      <c r="PG178" s="97"/>
      <c r="PH178" s="97"/>
      <c r="PI178" s="97"/>
      <c r="PJ178" s="97"/>
      <c r="PK178" s="97"/>
      <c r="PL178" s="97"/>
      <c r="PM178" s="97"/>
      <c r="PN178" s="97"/>
      <c r="PO178" s="97"/>
      <c r="PP178" s="97"/>
      <c r="PQ178" s="97"/>
      <c r="PR178" s="97"/>
      <c r="PS178" s="97"/>
      <c r="PT178" s="97"/>
      <c r="PU178" s="97"/>
      <c r="PV178" s="97"/>
      <c r="PW178" s="97"/>
      <c r="PX178" s="97"/>
      <c r="PY178" s="97"/>
      <c r="PZ178" s="97"/>
      <c r="QA178" s="97"/>
      <c r="QB178" s="97"/>
      <c r="QC178" s="97"/>
      <c r="QD178" s="97"/>
      <c r="QE178" s="97"/>
      <c r="QF178" s="97"/>
      <c r="QG178" s="97"/>
      <c r="QH178" s="97"/>
      <c r="QI178" s="97"/>
      <c r="QJ178" s="97"/>
      <c r="QK178" s="97"/>
      <c r="QL178" s="97"/>
      <c r="QM178" s="97"/>
      <c r="QN178" s="97"/>
      <c r="QO178" s="97"/>
      <c r="QP178" s="97"/>
      <c r="QQ178" s="97"/>
      <c r="QR178" s="97"/>
      <c r="QS178" s="97"/>
      <c r="QT178" s="97"/>
      <c r="QU178" s="97"/>
      <c r="QV178" s="97"/>
      <c r="QW178" s="97"/>
      <c r="QX178" s="97"/>
      <c r="QY178" s="97"/>
      <c r="QZ178" s="97"/>
      <c r="RA178" s="97"/>
      <c r="RB178" s="97"/>
      <c r="RC178" s="97"/>
      <c r="RD178" s="97"/>
      <c r="RE178" s="97"/>
      <c r="RF178" s="97"/>
      <c r="RG178" s="97"/>
      <c r="RH178" s="97"/>
      <c r="RI178" s="97"/>
      <c r="RJ178" s="97"/>
      <c r="RK178" s="97"/>
      <c r="RL178" s="97"/>
      <c r="RM178" s="97"/>
      <c r="RN178" s="97"/>
      <c r="RO178" s="97"/>
      <c r="RP178" s="97"/>
      <c r="RQ178" s="97"/>
      <c r="RR178" s="97"/>
      <c r="RS178" s="97"/>
      <c r="RT178" s="97"/>
      <c r="RU178" s="97"/>
      <c r="RV178" s="97"/>
      <c r="RW178" s="97"/>
      <c r="RX178" s="97"/>
      <c r="RY178" s="97"/>
      <c r="RZ178" s="97"/>
      <c r="SA178" s="97"/>
      <c r="SB178" s="97"/>
      <c r="SC178" s="97"/>
      <c r="SD178" s="97"/>
      <c r="SE178" s="97"/>
      <c r="SF178" s="97"/>
      <c r="SG178" s="97"/>
      <c r="SH178" s="97"/>
      <c r="SI178" s="97"/>
      <c r="SJ178" s="97"/>
      <c r="SK178" s="97"/>
      <c r="SL178" s="97"/>
      <c r="SM178" s="97"/>
      <c r="SN178" s="97"/>
      <c r="SO178" s="97"/>
      <c r="SP178" s="97"/>
      <c r="SQ178" s="97"/>
      <c r="SR178" s="97"/>
      <c r="SS178" s="97"/>
      <c r="ST178" s="97"/>
      <c r="SU178" s="97"/>
      <c r="SV178" s="97"/>
      <c r="SW178" s="97"/>
      <c r="SX178" s="97"/>
      <c r="SY178" s="97"/>
      <c r="SZ178" s="97"/>
      <c r="TA178" s="97"/>
      <c r="TB178" s="97"/>
    </row>
    <row r="179" spans="1:522" s="1" customFormat="1" ht="18" customHeight="1" x14ac:dyDescent="0.2">
      <c r="A179" s="12"/>
      <c r="B179" s="11" t="s">
        <v>177</v>
      </c>
      <c r="C179" s="1">
        <v>12188</v>
      </c>
      <c r="E179" s="4" t="s">
        <v>276</v>
      </c>
      <c r="F179" s="1">
        <v>9414</v>
      </c>
      <c r="G179" s="9" t="s">
        <v>101</v>
      </c>
      <c r="H179" s="4" t="s">
        <v>277</v>
      </c>
      <c r="I179" s="1">
        <f>SUM(K179:TB179)</f>
        <v>0</v>
      </c>
      <c r="J179" s="12">
        <f>Tabuľka3[[#This Row],[Stĺpec9]]</f>
        <v>0</v>
      </c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  <c r="CF179" s="97"/>
      <c r="CG179" s="97"/>
      <c r="CH179" s="97"/>
      <c r="CI179" s="97"/>
      <c r="CJ179" s="97"/>
      <c r="CK179" s="97"/>
      <c r="CL179" s="97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  <c r="DU179" s="97"/>
      <c r="DV179" s="97"/>
      <c r="DW179" s="97"/>
      <c r="DX179" s="97"/>
      <c r="DY179" s="97"/>
      <c r="DZ179" s="97"/>
      <c r="EA179" s="97"/>
      <c r="EB179" s="97"/>
      <c r="EC179" s="97"/>
      <c r="ED179" s="97"/>
      <c r="EE179" s="97"/>
      <c r="EF179" s="97"/>
      <c r="EG179" s="97"/>
      <c r="EH179" s="97"/>
      <c r="EI179" s="97"/>
      <c r="EJ179" s="97"/>
      <c r="EK179" s="97"/>
      <c r="EL179" s="97"/>
      <c r="EM179" s="97"/>
      <c r="EN179" s="97"/>
      <c r="EO179" s="97"/>
      <c r="EP179" s="97"/>
      <c r="EQ179" s="97"/>
      <c r="ER179" s="97"/>
      <c r="ES179" s="97"/>
      <c r="ET179" s="97"/>
      <c r="EU179" s="97"/>
      <c r="EV179" s="97"/>
      <c r="EW179" s="97"/>
      <c r="EX179" s="97"/>
      <c r="EY179" s="97"/>
      <c r="EZ179" s="97"/>
      <c r="FA179" s="97"/>
      <c r="FB179" s="97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97"/>
      <c r="GE179" s="97"/>
      <c r="GF179" s="97"/>
      <c r="GG179" s="97"/>
      <c r="GH179" s="97"/>
      <c r="GI179" s="97"/>
      <c r="GJ179" s="97"/>
      <c r="GK179" s="97"/>
      <c r="GL179" s="97"/>
      <c r="GM179" s="97"/>
      <c r="GN179" s="97"/>
      <c r="GO179" s="97"/>
      <c r="GP179" s="97"/>
      <c r="GQ179" s="97"/>
      <c r="GR179" s="97"/>
      <c r="GS179" s="97"/>
      <c r="GT179" s="97"/>
      <c r="GU179" s="97"/>
      <c r="GV179" s="97"/>
      <c r="GW179" s="97"/>
      <c r="GX179" s="97"/>
      <c r="GY179" s="97"/>
      <c r="GZ179" s="97"/>
      <c r="HA179" s="97"/>
      <c r="HB179" s="97"/>
      <c r="HC179" s="97"/>
      <c r="HD179" s="97"/>
      <c r="HE179" s="97"/>
      <c r="HF179" s="97"/>
      <c r="HG179" s="97"/>
      <c r="HH179" s="97"/>
      <c r="HI179" s="97"/>
      <c r="HJ179" s="97"/>
      <c r="HK179" s="97"/>
      <c r="HL179" s="97"/>
      <c r="HM179" s="97"/>
      <c r="HN179" s="97"/>
      <c r="HO179" s="97"/>
      <c r="HP179" s="97"/>
      <c r="HQ179" s="97"/>
      <c r="HR179" s="97"/>
      <c r="HS179" s="97"/>
      <c r="HT179" s="97"/>
      <c r="HU179" s="97"/>
      <c r="HV179" s="97"/>
      <c r="HW179" s="97"/>
      <c r="HX179" s="97"/>
      <c r="HY179" s="97"/>
      <c r="HZ179" s="97"/>
      <c r="IA179" s="97"/>
      <c r="IB179" s="97"/>
      <c r="IC179" s="97"/>
      <c r="ID179" s="97"/>
      <c r="IE179" s="97"/>
      <c r="IF179" s="97"/>
      <c r="IG179" s="97"/>
      <c r="IH179" s="97"/>
      <c r="II179" s="97"/>
      <c r="IJ179" s="97"/>
      <c r="IK179" s="97"/>
      <c r="IL179" s="97"/>
      <c r="IM179" s="97"/>
      <c r="IN179" s="97"/>
      <c r="IO179" s="97"/>
      <c r="IP179" s="97"/>
      <c r="IQ179" s="97"/>
      <c r="IR179" s="97"/>
      <c r="IS179" s="97"/>
      <c r="IT179" s="97"/>
      <c r="IU179" s="97"/>
      <c r="IV179" s="97"/>
      <c r="IW179" s="97"/>
      <c r="IX179" s="97"/>
      <c r="IY179" s="97"/>
      <c r="IZ179" s="97"/>
      <c r="JA179" s="97"/>
      <c r="JB179" s="97"/>
      <c r="JC179" s="97"/>
      <c r="JD179" s="97"/>
      <c r="JE179" s="97"/>
      <c r="JF179" s="97"/>
      <c r="JG179" s="97"/>
      <c r="JH179" s="97"/>
      <c r="JI179" s="97"/>
      <c r="JJ179" s="97"/>
      <c r="JK179" s="97"/>
      <c r="JL179" s="97"/>
      <c r="JM179" s="97"/>
      <c r="JN179" s="97"/>
      <c r="JO179" s="97"/>
      <c r="JP179" s="97"/>
      <c r="JQ179" s="97"/>
      <c r="JR179" s="97"/>
      <c r="JS179" s="97"/>
      <c r="JT179" s="97"/>
      <c r="JU179" s="97"/>
      <c r="JV179" s="97"/>
      <c r="JW179" s="97"/>
      <c r="JX179" s="97"/>
      <c r="JY179" s="97"/>
      <c r="JZ179" s="97"/>
      <c r="KA179" s="97"/>
      <c r="KB179" s="97"/>
      <c r="KC179" s="97"/>
      <c r="KD179" s="97"/>
      <c r="KE179" s="97"/>
      <c r="KF179" s="97"/>
      <c r="KG179" s="97"/>
      <c r="KH179" s="97"/>
      <c r="KI179" s="97"/>
      <c r="KJ179" s="97"/>
      <c r="KK179" s="97"/>
      <c r="KL179" s="97"/>
      <c r="KM179" s="97"/>
      <c r="KN179" s="97"/>
      <c r="KO179" s="97"/>
      <c r="KP179" s="97"/>
      <c r="KQ179" s="97"/>
      <c r="KR179" s="97"/>
      <c r="KS179" s="97"/>
      <c r="KT179" s="97"/>
      <c r="KU179" s="97"/>
      <c r="KV179" s="97"/>
      <c r="KW179" s="97"/>
      <c r="KX179" s="97"/>
      <c r="KY179" s="97"/>
      <c r="KZ179" s="97"/>
      <c r="LA179" s="97"/>
      <c r="LB179" s="97"/>
      <c r="LC179" s="97"/>
      <c r="LD179" s="97"/>
      <c r="LE179" s="97"/>
      <c r="LF179" s="97"/>
      <c r="LG179" s="97"/>
      <c r="LH179" s="97"/>
      <c r="LI179" s="97"/>
      <c r="LJ179" s="97"/>
      <c r="LK179" s="97"/>
      <c r="LL179" s="97"/>
      <c r="LM179" s="97"/>
      <c r="LN179" s="97"/>
      <c r="LO179" s="97"/>
      <c r="LP179" s="97"/>
      <c r="LQ179" s="97"/>
      <c r="LR179" s="97"/>
      <c r="LS179" s="97"/>
      <c r="LT179" s="97"/>
      <c r="LU179" s="97"/>
      <c r="LV179" s="97"/>
      <c r="LW179" s="97"/>
      <c r="LX179" s="97"/>
      <c r="LY179" s="97"/>
      <c r="LZ179" s="97"/>
      <c r="MA179" s="97"/>
      <c r="MB179" s="97"/>
      <c r="MC179" s="97"/>
      <c r="MD179" s="97"/>
      <c r="ME179" s="97"/>
      <c r="MF179" s="97"/>
      <c r="MG179" s="97"/>
      <c r="MH179" s="97"/>
      <c r="MI179" s="97"/>
      <c r="MJ179" s="97"/>
      <c r="MK179" s="97"/>
      <c r="ML179" s="97"/>
      <c r="MM179" s="97"/>
      <c r="MN179" s="97"/>
      <c r="MO179" s="97"/>
      <c r="MP179" s="97"/>
      <c r="MQ179" s="97"/>
      <c r="MR179" s="97"/>
      <c r="MS179" s="97"/>
      <c r="MT179" s="97"/>
      <c r="MU179" s="97"/>
      <c r="MV179" s="97"/>
      <c r="MW179" s="97"/>
      <c r="MX179" s="97"/>
      <c r="MY179" s="97"/>
      <c r="MZ179" s="97"/>
      <c r="NA179" s="97"/>
      <c r="NB179" s="97"/>
      <c r="NC179" s="97"/>
      <c r="ND179" s="97"/>
      <c r="NE179" s="97"/>
      <c r="NF179" s="97"/>
      <c r="NG179" s="97"/>
      <c r="NH179" s="97"/>
      <c r="NI179" s="97"/>
      <c r="NJ179" s="97"/>
      <c r="NK179" s="97"/>
      <c r="NL179" s="97"/>
      <c r="NM179" s="97"/>
      <c r="NN179" s="97"/>
      <c r="NO179" s="97"/>
      <c r="NP179" s="97"/>
      <c r="NQ179" s="97"/>
      <c r="NR179" s="97"/>
      <c r="NS179" s="97"/>
      <c r="NT179" s="97"/>
      <c r="NU179" s="97"/>
      <c r="NV179" s="97"/>
      <c r="NW179" s="97"/>
      <c r="NX179" s="97"/>
      <c r="NY179" s="97"/>
      <c r="NZ179" s="97"/>
      <c r="OA179" s="97"/>
      <c r="OB179" s="97"/>
      <c r="OC179" s="97"/>
      <c r="OD179" s="97"/>
      <c r="OE179" s="97"/>
      <c r="OF179" s="97"/>
      <c r="OG179" s="97"/>
      <c r="OH179" s="97"/>
      <c r="OI179" s="97"/>
      <c r="OJ179" s="97"/>
      <c r="OK179" s="97"/>
      <c r="OL179" s="97"/>
      <c r="OM179" s="97"/>
      <c r="ON179" s="97"/>
      <c r="OO179" s="97"/>
      <c r="OP179" s="97"/>
      <c r="OQ179" s="97"/>
      <c r="OR179" s="97"/>
      <c r="OS179" s="97"/>
      <c r="OT179" s="97"/>
      <c r="OU179" s="97"/>
      <c r="OV179" s="97"/>
      <c r="OW179" s="97"/>
      <c r="OX179" s="97"/>
      <c r="OY179" s="97"/>
      <c r="OZ179" s="97"/>
      <c r="PA179" s="97"/>
      <c r="PB179" s="97"/>
      <c r="PC179" s="97"/>
      <c r="PD179" s="97"/>
      <c r="PE179" s="97"/>
      <c r="PF179" s="97"/>
      <c r="PG179" s="97"/>
      <c r="PH179" s="97"/>
      <c r="PI179" s="97"/>
      <c r="PJ179" s="97"/>
      <c r="PK179" s="97"/>
      <c r="PL179" s="97"/>
      <c r="PM179" s="97"/>
      <c r="PN179" s="97"/>
      <c r="PO179" s="97"/>
      <c r="PP179" s="97"/>
      <c r="PQ179" s="97"/>
      <c r="PR179" s="97"/>
      <c r="PS179" s="97"/>
      <c r="PT179" s="97"/>
      <c r="PU179" s="97"/>
      <c r="PV179" s="97"/>
      <c r="PW179" s="97"/>
      <c r="PX179" s="97"/>
      <c r="PY179" s="97"/>
      <c r="PZ179" s="97"/>
      <c r="QA179" s="97"/>
      <c r="QB179" s="97"/>
      <c r="QC179" s="97"/>
      <c r="QD179" s="97"/>
      <c r="QE179" s="97"/>
      <c r="QF179" s="97"/>
      <c r="QG179" s="97"/>
      <c r="QH179" s="97"/>
      <c r="QI179" s="97"/>
      <c r="QJ179" s="97"/>
      <c r="QK179" s="97"/>
      <c r="QL179" s="97"/>
      <c r="QM179" s="97"/>
      <c r="QN179" s="97"/>
      <c r="QO179" s="97"/>
      <c r="QP179" s="97"/>
      <c r="QQ179" s="97"/>
      <c r="QR179" s="97"/>
      <c r="QS179" s="97"/>
      <c r="QT179" s="97"/>
      <c r="QU179" s="97"/>
      <c r="QV179" s="97"/>
      <c r="QW179" s="97"/>
      <c r="QX179" s="97"/>
      <c r="QY179" s="97"/>
      <c r="QZ179" s="97"/>
      <c r="RA179" s="97"/>
      <c r="RB179" s="97"/>
      <c r="RC179" s="97"/>
      <c r="RD179" s="97"/>
      <c r="RE179" s="97"/>
      <c r="RF179" s="97"/>
      <c r="RG179" s="97"/>
      <c r="RH179" s="97"/>
      <c r="RI179" s="97"/>
      <c r="RJ179" s="97"/>
      <c r="RK179" s="97"/>
      <c r="RL179" s="97"/>
      <c r="RM179" s="97"/>
      <c r="RN179" s="97"/>
      <c r="RO179" s="97"/>
      <c r="RP179" s="97"/>
      <c r="RQ179" s="97"/>
      <c r="RR179" s="97"/>
      <c r="RS179" s="97"/>
      <c r="RT179" s="97"/>
      <c r="RU179" s="97"/>
      <c r="RV179" s="97"/>
      <c r="RW179" s="97"/>
      <c r="RX179" s="97"/>
      <c r="RY179" s="97"/>
      <c r="RZ179" s="97"/>
      <c r="SA179" s="97"/>
      <c r="SB179" s="97"/>
      <c r="SC179" s="97"/>
      <c r="SD179" s="97"/>
      <c r="SE179" s="97"/>
      <c r="SF179" s="97"/>
      <c r="SG179" s="97"/>
      <c r="SH179" s="97"/>
      <c r="SI179" s="97"/>
      <c r="SJ179" s="97"/>
      <c r="SK179" s="97"/>
      <c r="SL179" s="97"/>
      <c r="SM179" s="97"/>
      <c r="SN179" s="97"/>
      <c r="SO179" s="97"/>
      <c r="SP179" s="97"/>
      <c r="SQ179" s="97"/>
      <c r="SR179" s="97"/>
      <c r="SS179" s="97"/>
      <c r="ST179" s="97"/>
      <c r="SU179" s="97"/>
      <c r="SV179" s="97"/>
      <c r="SW179" s="97"/>
      <c r="SX179" s="97"/>
      <c r="SY179" s="97"/>
      <c r="SZ179" s="97"/>
      <c r="TA179" s="97"/>
      <c r="TB179" s="97"/>
    </row>
    <row r="180" spans="1:522" s="1" customFormat="1" ht="18" customHeight="1" x14ac:dyDescent="0.2">
      <c r="A180" s="12"/>
      <c r="B180" s="11" t="s">
        <v>150</v>
      </c>
      <c r="C180" s="1">
        <v>11786</v>
      </c>
      <c r="D180" s="1">
        <v>2014</v>
      </c>
      <c r="E180" s="4" t="s">
        <v>43</v>
      </c>
      <c r="F180" s="1">
        <v>2964</v>
      </c>
      <c r="G180" s="9" t="s">
        <v>98</v>
      </c>
      <c r="H180" s="4" t="s">
        <v>271</v>
      </c>
      <c r="I180" s="1">
        <f t="shared" ref="I180" si="27">SUM(K180:TB180)</f>
        <v>0</v>
      </c>
      <c r="J180" s="12">
        <f>Tabuľka3[[#This Row],[Stĺpec9]]</f>
        <v>0</v>
      </c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97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97"/>
      <c r="LW180" s="97"/>
      <c r="LX180" s="97"/>
      <c r="LY180" s="97"/>
      <c r="LZ180" s="97"/>
      <c r="MA180" s="97"/>
      <c r="MB180" s="97"/>
      <c r="MC180" s="97"/>
      <c r="MD180" s="97"/>
      <c r="ME180" s="97"/>
      <c r="MF180" s="97"/>
      <c r="MG180" s="97"/>
      <c r="MH180" s="97"/>
      <c r="MI180" s="97"/>
      <c r="MJ180" s="97"/>
      <c r="MK180" s="97"/>
      <c r="ML180" s="97"/>
      <c r="MM180" s="97"/>
      <c r="MN180" s="97"/>
      <c r="MO180" s="97"/>
      <c r="MP180" s="97"/>
      <c r="MQ180" s="97"/>
      <c r="MR180" s="97"/>
      <c r="MS180" s="97"/>
      <c r="MT180" s="97"/>
      <c r="MU180" s="97"/>
      <c r="MV180" s="97"/>
      <c r="MW180" s="97"/>
      <c r="MX180" s="97"/>
      <c r="MY180" s="97"/>
      <c r="MZ180" s="97"/>
      <c r="NA180" s="97"/>
      <c r="NB180" s="97"/>
      <c r="NC180" s="97"/>
      <c r="ND180" s="97"/>
      <c r="NE180" s="97"/>
      <c r="NF180" s="97"/>
      <c r="NG180" s="97"/>
      <c r="NH180" s="97"/>
      <c r="NI180" s="97"/>
      <c r="NJ180" s="97"/>
      <c r="NK180" s="97"/>
      <c r="NL180" s="97"/>
      <c r="NM180" s="97"/>
      <c r="NN180" s="97"/>
      <c r="NO180" s="97"/>
      <c r="NP180" s="97"/>
      <c r="NQ180" s="97"/>
      <c r="NR180" s="97"/>
      <c r="NS180" s="97"/>
      <c r="NT180" s="97"/>
      <c r="NU180" s="97"/>
      <c r="NV180" s="97"/>
      <c r="NW180" s="97"/>
      <c r="NX180" s="97"/>
      <c r="NY180" s="97"/>
      <c r="NZ180" s="97"/>
      <c r="OA180" s="97"/>
      <c r="OB180" s="97"/>
      <c r="OC180" s="97"/>
      <c r="OD180" s="97"/>
      <c r="OE180" s="97"/>
      <c r="OF180" s="97"/>
      <c r="OG180" s="97"/>
      <c r="OH180" s="97"/>
      <c r="OI180" s="97"/>
      <c r="OJ180" s="97"/>
      <c r="OK180" s="97"/>
      <c r="OL180" s="97"/>
      <c r="OM180" s="97"/>
      <c r="ON180" s="97"/>
      <c r="OO180" s="97"/>
      <c r="OP180" s="97"/>
      <c r="OQ180" s="97"/>
      <c r="OR180" s="97"/>
      <c r="OS180" s="97"/>
      <c r="OT180" s="97"/>
      <c r="OU180" s="97"/>
      <c r="OV180" s="97"/>
      <c r="OW180" s="97"/>
      <c r="OX180" s="97"/>
      <c r="OY180" s="97"/>
      <c r="OZ180" s="97"/>
      <c r="PA180" s="97"/>
      <c r="PB180" s="97"/>
      <c r="PC180" s="97"/>
      <c r="PD180" s="97"/>
      <c r="PE180" s="97"/>
      <c r="PF180" s="97"/>
      <c r="PG180" s="97"/>
      <c r="PH180" s="97"/>
      <c r="PI180" s="97"/>
      <c r="PJ180" s="97"/>
      <c r="PK180" s="97"/>
      <c r="PL180" s="97"/>
      <c r="PM180" s="97"/>
      <c r="PN180" s="97"/>
      <c r="PO180" s="97"/>
      <c r="PP180" s="97"/>
      <c r="PQ180" s="97"/>
      <c r="PR180" s="97"/>
      <c r="PS180" s="97"/>
      <c r="PT180" s="97"/>
      <c r="PU180" s="97"/>
      <c r="PV180" s="97"/>
      <c r="PW180" s="97"/>
      <c r="PX180" s="97"/>
      <c r="PY180" s="97"/>
      <c r="PZ180" s="97"/>
      <c r="QA180" s="97"/>
      <c r="QB180" s="97"/>
      <c r="QC180" s="97"/>
      <c r="QD180" s="97"/>
      <c r="QE180" s="97"/>
      <c r="QF180" s="97"/>
      <c r="QG180" s="97"/>
      <c r="QH180" s="97"/>
      <c r="QI180" s="97"/>
      <c r="QJ180" s="97"/>
      <c r="QK180" s="97"/>
      <c r="QL180" s="97"/>
      <c r="QM180" s="97"/>
      <c r="QN180" s="97"/>
      <c r="QO180" s="97"/>
      <c r="QP180" s="97"/>
      <c r="QQ180" s="97"/>
      <c r="QR180" s="97"/>
      <c r="QS180" s="97"/>
      <c r="QT180" s="97"/>
      <c r="QU180" s="97"/>
      <c r="QV180" s="97"/>
      <c r="QW180" s="97"/>
      <c r="QX180" s="97"/>
      <c r="QY180" s="97"/>
      <c r="QZ180" s="97"/>
      <c r="RA180" s="97"/>
      <c r="RB180" s="97"/>
      <c r="RC180" s="97"/>
      <c r="RD180" s="97"/>
      <c r="RE180" s="97"/>
      <c r="RF180" s="97"/>
      <c r="RG180" s="97"/>
      <c r="RH180" s="97"/>
      <c r="RI180" s="97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</row>
    <row r="181" spans="1:522" s="1" customFormat="1" ht="18" customHeight="1" x14ac:dyDescent="0.2">
      <c r="A181" s="12"/>
      <c r="B181" s="11" t="s">
        <v>122</v>
      </c>
      <c r="C181" s="1">
        <v>11863</v>
      </c>
      <c r="D181" s="1">
        <v>2011</v>
      </c>
      <c r="E181" s="4" t="s">
        <v>216</v>
      </c>
      <c r="F181" s="1">
        <v>9131</v>
      </c>
      <c r="G181" s="9" t="s">
        <v>98</v>
      </c>
      <c r="H181" s="4" t="s">
        <v>44</v>
      </c>
      <c r="I181" s="1">
        <f>SUM(K181:TB181)</f>
        <v>0</v>
      </c>
      <c r="J181" s="12">
        <f>Tabuľka3[[#This Row],[Stĺpec9]]</f>
        <v>0</v>
      </c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97"/>
      <c r="LW181" s="97"/>
      <c r="LX181" s="97"/>
      <c r="LY181" s="97"/>
      <c r="LZ181" s="97"/>
      <c r="MA181" s="97"/>
      <c r="MB181" s="97"/>
      <c r="MC181" s="97"/>
      <c r="MD181" s="97"/>
      <c r="ME181" s="97"/>
      <c r="MF181" s="97"/>
      <c r="MG181" s="97"/>
      <c r="MH181" s="97"/>
      <c r="MI181" s="97"/>
      <c r="MJ181" s="97"/>
      <c r="MK181" s="97"/>
      <c r="ML181" s="97"/>
      <c r="MM181" s="97"/>
      <c r="MN181" s="97"/>
      <c r="MO181" s="97"/>
      <c r="MP181" s="97"/>
      <c r="MQ181" s="97"/>
      <c r="MR181" s="97"/>
      <c r="MS181" s="97"/>
      <c r="MT181" s="97"/>
      <c r="MU181" s="97"/>
      <c r="MV181" s="97"/>
      <c r="MW181" s="97"/>
      <c r="MX181" s="97"/>
      <c r="MY181" s="97"/>
      <c r="MZ181" s="97"/>
      <c r="NA181" s="97"/>
      <c r="NB181" s="97"/>
      <c r="NC181" s="97"/>
      <c r="ND181" s="97"/>
      <c r="NE181" s="97"/>
      <c r="NF181" s="97"/>
      <c r="NG181" s="97"/>
      <c r="NH181" s="97"/>
      <c r="NI181" s="97"/>
      <c r="NJ181" s="97"/>
      <c r="NK181" s="97"/>
      <c r="NL181" s="97"/>
      <c r="NM181" s="97"/>
      <c r="NN181" s="97"/>
      <c r="NO181" s="97"/>
      <c r="NP181" s="97"/>
      <c r="NQ181" s="97"/>
      <c r="NR181" s="97"/>
      <c r="NS181" s="97"/>
      <c r="NT181" s="97"/>
      <c r="NU181" s="97"/>
      <c r="NV181" s="97"/>
      <c r="NW181" s="97"/>
      <c r="NX181" s="97"/>
      <c r="NY181" s="97"/>
      <c r="NZ181" s="97"/>
      <c r="OA181" s="97"/>
      <c r="OB181" s="97"/>
      <c r="OC181" s="97"/>
      <c r="OD181" s="97"/>
      <c r="OE181" s="97"/>
      <c r="OF181" s="97"/>
      <c r="OG181" s="97"/>
      <c r="OH181" s="97"/>
      <c r="OI181" s="97"/>
      <c r="OJ181" s="97"/>
      <c r="OK181" s="97"/>
      <c r="OL181" s="97"/>
      <c r="OM181" s="97"/>
      <c r="ON181" s="97"/>
      <c r="OO181" s="97"/>
      <c r="OP181" s="97"/>
      <c r="OQ181" s="97"/>
      <c r="OR181" s="97"/>
      <c r="OS181" s="97"/>
      <c r="OT181" s="97"/>
      <c r="OU181" s="97"/>
      <c r="OV181" s="97"/>
      <c r="OW181" s="97"/>
      <c r="OX181" s="97"/>
      <c r="OY181" s="97"/>
      <c r="OZ181" s="97"/>
      <c r="PA181" s="97"/>
      <c r="PB181" s="97"/>
      <c r="PC181" s="97"/>
      <c r="PD181" s="97"/>
      <c r="PE181" s="97"/>
      <c r="PF181" s="97"/>
      <c r="PG181" s="97"/>
      <c r="PH181" s="97"/>
      <c r="PI181" s="97"/>
      <c r="PJ181" s="97"/>
      <c r="PK181" s="97"/>
      <c r="PL181" s="97"/>
      <c r="PM181" s="97"/>
      <c r="PN181" s="97"/>
      <c r="PO181" s="97"/>
      <c r="PP181" s="97"/>
      <c r="PQ181" s="97"/>
      <c r="PR181" s="97"/>
      <c r="PS181" s="97"/>
      <c r="PT181" s="97"/>
      <c r="PU181" s="97"/>
      <c r="PV181" s="97"/>
      <c r="PW181" s="97"/>
      <c r="PX181" s="97"/>
      <c r="PY181" s="97"/>
      <c r="PZ181" s="97"/>
      <c r="QA181" s="97"/>
      <c r="QB181" s="97"/>
      <c r="QC181" s="97"/>
      <c r="QD181" s="97"/>
      <c r="QE181" s="97"/>
      <c r="QF181" s="97"/>
      <c r="QG181" s="97"/>
      <c r="QH181" s="97"/>
      <c r="QI181" s="97"/>
      <c r="QJ181" s="97"/>
      <c r="QK181" s="97"/>
      <c r="QL181" s="97"/>
      <c r="QM181" s="97"/>
      <c r="QN181" s="97"/>
      <c r="QO181" s="97"/>
      <c r="QP181" s="97"/>
      <c r="QQ181" s="97"/>
      <c r="QR181" s="97"/>
      <c r="QS181" s="97"/>
      <c r="QT181" s="97"/>
      <c r="QU181" s="97"/>
      <c r="QV181" s="97"/>
      <c r="QW181" s="97"/>
      <c r="QX181" s="97"/>
      <c r="QY181" s="97"/>
      <c r="QZ181" s="97"/>
      <c r="RA181" s="97"/>
      <c r="RB181" s="97"/>
      <c r="RC181" s="97"/>
      <c r="RD181" s="97"/>
      <c r="RE181" s="97"/>
      <c r="RF181" s="97"/>
      <c r="RG181" s="97"/>
      <c r="RH181" s="97"/>
      <c r="RI181" s="97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</row>
    <row r="182" spans="1:522" s="1" customFormat="1" ht="18" customHeight="1" x14ac:dyDescent="0.2">
      <c r="A182" s="12"/>
      <c r="B182" s="11" t="s">
        <v>229</v>
      </c>
      <c r="C182" s="1">
        <v>12210</v>
      </c>
      <c r="D182" s="1">
        <v>2018</v>
      </c>
      <c r="E182" s="4" t="s">
        <v>395</v>
      </c>
      <c r="F182" s="1">
        <v>2852</v>
      </c>
      <c r="G182" s="9" t="s">
        <v>98</v>
      </c>
      <c r="H182" s="4" t="s">
        <v>52</v>
      </c>
      <c r="I182" s="1">
        <f t="shared" si="22"/>
        <v>0</v>
      </c>
      <c r="J182" s="12">
        <f>Tabuľka3[[#This Row],[Stĺpec9]]</f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</row>
    <row r="183" spans="1:522" s="1" customFormat="1" ht="18" customHeight="1" x14ac:dyDescent="0.2">
      <c r="A183" s="12"/>
      <c r="B183" s="11" t="s">
        <v>419</v>
      </c>
      <c r="C183" s="1">
        <v>13032</v>
      </c>
      <c r="D183" s="1">
        <v>2020</v>
      </c>
      <c r="E183" s="4" t="s">
        <v>117</v>
      </c>
      <c r="F183" s="1">
        <v>8293</v>
      </c>
      <c r="G183" s="9" t="s">
        <v>96</v>
      </c>
      <c r="H183" s="4" t="s">
        <v>52</v>
      </c>
      <c r="I183" s="1">
        <f>SUM(K183:TB183)</f>
        <v>0</v>
      </c>
      <c r="J183" s="12">
        <f>Tabuľka3[[#This Row],[Stĺpec9]]</f>
        <v>0</v>
      </c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  <c r="HH183" s="97"/>
      <c r="HI183" s="97"/>
      <c r="HJ183" s="97"/>
      <c r="HK183" s="97"/>
      <c r="HL183" s="97"/>
      <c r="HM183" s="97"/>
      <c r="HN183" s="97"/>
      <c r="HO183" s="97"/>
      <c r="HP183" s="97"/>
      <c r="HQ183" s="97"/>
      <c r="HR183" s="97"/>
      <c r="HS183" s="97"/>
      <c r="HT183" s="97"/>
      <c r="HU183" s="97"/>
      <c r="HV183" s="97"/>
      <c r="HW183" s="97"/>
      <c r="HX183" s="97"/>
      <c r="HY183" s="97"/>
      <c r="HZ183" s="97"/>
      <c r="IA183" s="97"/>
      <c r="IB183" s="97"/>
      <c r="IC183" s="97"/>
      <c r="ID183" s="97"/>
      <c r="IE183" s="97"/>
      <c r="IF183" s="97"/>
      <c r="IG183" s="97"/>
      <c r="IH183" s="97"/>
      <c r="II183" s="97"/>
      <c r="IJ183" s="97"/>
      <c r="IK183" s="97"/>
      <c r="IL183" s="97"/>
      <c r="IM183" s="97"/>
      <c r="IN183" s="97"/>
      <c r="IO183" s="97"/>
      <c r="IP183" s="97"/>
      <c r="IQ183" s="97"/>
      <c r="IR183" s="97"/>
      <c r="IS183" s="97"/>
      <c r="IT183" s="97"/>
      <c r="IU183" s="97"/>
      <c r="IV183" s="97"/>
      <c r="IW183" s="97"/>
      <c r="IX183" s="97"/>
      <c r="IY183" s="97"/>
      <c r="IZ183" s="97"/>
      <c r="JA183" s="97"/>
      <c r="JB183" s="97"/>
      <c r="JC183" s="97"/>
      <c r="JD183" s="97"/>
      <c r="JE183" s="97"/>
      <c r="JF183" s="97"/>
      <c r="JG183" s="97"/>
      <c r="JH183" s="97"/>
      <c r="JI183" s="97"/>
      <c r="JJ183" s="97"/>
      <c r="JK183" s="97"/>
      <c r="JL183" s="97"/>
      <c r="JM183" s="97"/>
      <c r="JN183" s="97"/>
      <c r="JO183" s="97"/>
      <c r="JP183" s="97"/>
      <c r="JQ183" s="97"/>
      <c r="JR183" s="97"/>
      <c r="JS183" s="97"/>
      <c r="JT183" s="97"/>
      <c r="JU183" s="97"/>
      <c r="JV183" s="97"/>
      <c r="JW183" s="97"/>
      <c r="JX183" s="97"/>
      <c r="JY183" s="97"/>
      <c r="JZ183" s="97"/>
      <c r="KA183" s="97"/>
      <c r="KB183" s="97"/>
      <c r="KC183" s="97"/>
      <c r="KD183" s="97"/>
      <c r="KE183" s="97"/>
      <c r="KF183" s="97"/>
      <c r="KG183" s="97"/>
      <c r="KH183" s="97"/>
      <c r="KI183" s="97"/>
      <c r="KJ183" s="97"/>
      <c r="KK183" s="97"/>
      <c r="KL183" s="97"/>
      <c r="KM183" s="97"/>
      <c r="KN183" s="97"/>
      <c r="KO183" s="97"/>
      <c r="KP183" s="97"/>
      <c r="KQ183" s="97"/>
      <c r="KR183" s="97"/>
      <c r="KS183" s="97"/>
      <c r="KT183" s="97"/>
      <c r="KU183" s="97"/>
      <c r="KV183" s="97"/>
      <c r="KW183" s="97"/>
      <c r="KX183" s="97"/>
      <c r="KY183" s="97"/>
      <c r="KZ183" s="97"/>
      <c r="LA183" s="97"/>
      <c r="LB183" s="97"/>
      <c r="LC183" s="97"/>
      <c r="LD183" s="97"/>
      <c r="LE183" s="97"/>
      <c r="LF183" s="97"/>
      <c r="LG183" s="97"/>
      <c r="LH183" s="97"/>
      <c r="LI183" s="97"/>
      <c r="LJ183" s="97"/>
      <c r="LK183" s="97"/>
      <c r="LL183" s="97"/>
      <c r="LM183" s="97"/>
      <c r="LN183" s="97"/>
      <c r="LO183" s="97"/>
      <c r="LP183" s="97"/>
      <c r="LQ183" s="97"/>
      <c r="LR183" s="97"/>
      <c r="LS183" s="97"/>
      <c r="LT183" s="97"/>
      <c r="LU183" s="97"/>
      <c r="LV183" s="97"/>
      <c r="LW183" s="97"/>
      <c r="LX183" s="97"/>
      <c r="LY183" s="97"/>
      <c r="LZ183" s="97"/>
      <c r="MA183" s="97"/>
      <c r="MB183" s="97"/>
      <c r="MC183" s="97"/>
      <c r="MD183" s="97"/>
      <c r="ME183" s="97"/>
      <c r="MF183" s="97"/>
      <c r="MG183" s="97"/>
      <c r="MH183" s="97"/>
      <c r="MI183" s="97"/>
      <c r="MJ183" s="97"/>
      <c r="MK183" s="97"/>
      <c r="ML183" s="97"/>
      <c r="MM183" s="97"/>
      <c r="MN183" s="97"/>
      <c r="MO183" s="97"/>
      <c r="MP183" s="97"/>
      <c r="MQ183" s="97"/>
      <c r="MR183" s="97"/>
      <c r="MS183" s="97"/>
      <c r="MT183" s="97"/>
      <c r="MU183" s="97"/>
      <c r="MV183" s="97"/>
      <c r="MW183" s="97"/>
      <c r="MX183" s="97"/>
      <c r="MY183" s="97"/>
      <c r="MZ183" s="97"/>
      <c r="NA183" s="97"/>
      <c r="NB183" s="97"/>
      <c r="NC183" s="97"/>
      <c r="ND183" s="97"/>
      <c r="NE183" s="97"/>
      <c r="NF183" s="97"/>
      <c r="NG183" s="97"/>
      <c r="NH183" s="97"/>
      <c r="NI183" s="97"/>
      <c r="NJ183" s="97"/>
      <c r="NK183" s="97"/>
      <c r="NL183" s="97"/>
      <c r="NM183" s="97"/>
      <c r="NN183" s="97"/>
      <c r="NO183" s="97"/>
      <c r="NP183" s="97"/>
      <c r="NQ183" s="97"/>
      <c r="NR183" s="97"/>
      <c r="NS183" s="97"/>
      <c r="NT183" s="97"/>
      <c r="NU183" s="97"/>
      <c r="NV183" s="97"/>
      <c r="NW183" s="97"/>
      <c r="NX183" s="97"/>
      <c r="NY183" s="97"/>
      <c r="NZ183" s="97"/>
      <c r="OA183" s="97"/>
      <c r="OB183" s="97"/>
      <c r="OC183" s="97"/>
      <c r="OD183" s="97"/>
      <c r="OE183" s="97"/>
      <c r="OF183" s="97"/>
      <c r="OG183" s="97"/>
      <c r="OH183" s="97"/>
      <c r="OI183" s="97"/>
      <c r="OJ183" s="97"/>
      <c r="OK183" s="97"/>
      <c r="OL183" s="97"/>
      <c r="OM183" s="97"/>
      <c r="ON183" s="97"/>
      <c r="OO183" s="97"/>
      <c r="OP183" s="97"/>
      <c r="OQ183" s="97"/>
      <c r="OR183" s="97"/>
      <c r="OS183" s="97"/>
      <c r="OT183" s="97"/>
      <c r="OU183" s="97"/>
      <c r="OV183" s="97"/>
      <c r="OW183" s="97"/>
      <c r="OX183" s="97"/>
      <c r="OY183" s="97"/>
      <c r="OZ183" s="97"/>
      <c r="PA183" s="97"/>
      <c r="PB183" s="97"/>
      <c r="PC183" s="97"/>
      <c r="PD183" s="97"/>
      <c r="PE183" s="97"/>
      <c r="PF183" s="97"/>
      <c r="PG183" s="97"/>
      <c r="PH183" s="97"/>
      <c r="PI183" s="97"/>
      <c r="PJ183" s="97"/>
      <c r="PK183" s="97"/>
      <c r="PL183" s="97"/>
      <c r="PM183" s="97"/>
      <c r="PN183" s="97"/>
      <c r="PO183" s="97"/>
      <c r="PP183" s="97"/>
      <c r="PQ183" s="97"/>
      <c r="PR183" s="97"/>
      <c r="PS183" s="97"/>
      <c r="PT183" s="97"/>
      <c r="PU183" s="97"/>
      <c r="PV183" s="97"/>
      <c r="PW183" s="97"/>
      <c r="PX183" s="97"/>
      <c r="PY183" s="97"/>
      <c r="PZ183" s="97"/>
      <c r="QA183" s="97"/>
      <c r="QB183" s="97"/>
      <c r="QC183" s="97"/>
      <c r="QD183" s="97"/>
      <c r="QE183" s="97"/>
      <c r="QF183" s="97"/>
      <c r="QG183" s="97"/>
      <c r="QH183" s="97"/>
      <c r="QI183" s="97"/>
      <c r="QJ183" s="97"/>
      <c r="QK183" s="97"/>
      <c r="QL183" s="97"/>
      <c r="QM183" s="97"/>
      <c r="QN183" s="97"/>
      <c r="QO183" s="97"/>
      <c r="QP183" s="97"/>
      <c r="QQ183" s="97"/>
      <c r="QR183" s="97"/>
      <c r="QS183" s="97"/>
      <c r="QT183" s="97"/>
      <c r="QU183" s="97"/>
      <c r="QV183" s="97"/>
      <c r="QW183" s="97"/>
      <c r="QX183" s="97"/>
      <c r="QY183" s="97"/>
      <c r="QZ183" s="97"/>
      <c r="RA183" s="97"/>
      <c r="RB183" s="97"/>
      <c r="RC183" s="97"/>
      <c r="RD183" s="97"/>
      <c r="RE183" s="97"/>
      <c r="RF183" s="97"/>
      <c r="RG183" s="97"/>
      <c r="RH183" s="97"/>
      <c r="RI183" s="97"/>
      <c r="RJ183" s="97"/>
      <c r="RK183" s="97"/>
      <c r="RL183" s="97"/>
      <c r="RM183" s="97"/>
      <c r="RN183" s="97"/>
      <c r="RO183" s="97"/>
      <c r="RP183" s="97"/>
      <c r="RQ183" s="97"/>
      <c r="RR183" s="97"/>
      <c r="RS183" s="97"/>
      <c r="RT183" s="97"/>
      <c r="RU183" s="97"/>
      <c r="RV183" s="97"/>
      <c r="RW183" s="97"/>
      <c r="RX183" s="97"/>
      <c r="RY183" s="97"/>
      <c r="RZ183" s="97"/>
      <c r="SA183" s="97"/>
      <c r="SB183" s="97"/>
      <c r="SC183" s="97"/>
      <c r="SD183" s="97"/>
      <c r="SE183" s="97"/>
      <c r="SF183" s="97"/>
      <c r="SG183" s="97"/>
      <c r="SH183" s="97"/>
      <c r="SI183" s="97"/>
      <c r="SJ183" s="97"/>
      <c r="SK183" s="97"/>
      <c r="SL183" s="97"/>
      <c r="SM183" s="97"/>
      <c r="SN183" s="97"/>
      <c r="SO183" s="97"/>
      <c r="SP183" s="97"/>
      <c r="SQ183" s="97"/>
      <c r="SR183" s="97"/>
      <c r="SS183" s="97"/>
      <c r="ST183" s="97"/>
      <c r="SU183" s="97"/>
      <c r="SV183" s="97"/>
      <c r="SW183" s="97"/>
      <c r="SX183" s="97"/>
      <c r="SY183" s="97"/>
      <c r="SZ183" s="97"/>
      <c r="TA183" s="97"/>
      <c r="TB183" s="97"/>
    </row>
    <row r="184" spans="1:522" s="1" customFormat="1" ht="18" customHeight="1" x14ac:dyDescent="0.2">
      <c r="A184" s="12"/>
      <c r="B184" s="11" t="s">
        <v>173</v>
      </c>
      <c r="C184" s="1">
        <v>8029</v>
      </c>
      <c r="D184" s="1">
        <v>2004</v>
      </c>
      <c r="E184" s="4" t="s">
        <v>172</v>
      </c>
      <c r="F184" s="1">
        <v>9571</v>
      </c>
      <c r="G184" s="9" t="s">
        <v>101</v>
      </c>
      <c r="H184" s="4" t="s">
        <v>171</v>
      </c>
      <c r="I184" s="1">
        <f>SUM(K184:TB184)</f>
        <v>0</v>
      </c>
      <c r="J184" s="12">
        <f>Tabuľka3[[#This Row],[Stĺpec9]]+I185</f>
        <v>0</v>
      </c>
      <c r="K184" s="97"/>
      <c r="L184" s="97"/>
      <c r="M184" s="97"/>
      <c r="N184" s="97"/>
      <c r="O184" s="97"/>
      <c r="P184" s="97"/>
      <c r="Q184" s="97"/>
      <c r="R184" s="97"/>
      <c r="S184" s="102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102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  <c r="HG184" s="97"/>
      <c r="HH184" s="97"/>
      <c r="HI184" s="97"/>
      <c r="HJ184" s="97"/>
      <c r="HK184" s="97"/>
      <c r="HL184" s="97"/>
      <c r="HM184" s="97"/>
      <c r="HN184" s="97"/>
      <c r="HO184" s="97"/>
      <c r="HP184" s="97"/>
      <c r="HQ184" s="97"/>
      <c r="HR184" s="97"/>
      <c r="HS184" s="97"/>
      <c r="HT184" s="97"/>
      <c r="HU184" s="97"/>
      <c r="HV184" s="97"/>
      <c r="HW184" s="97"/>
      <c r="HX184" s="97"/>
      <c r="HY184" s="97"/>
      <c r="HZ184" s="97"/>
      <c r="IA184" s="97"/>
      <c r="IB184" s="97"/>
      <c r="IC184" s="97"/>
      <c r="ID184" s="97"/>
      <c r="IE184" s="97"/>
      <c r="IF184" s="97"/>
      <c r="IG184" s="97"/>
      <c r="IH184" s="97"/>
      <c r="II184" s="97"/>
      <c r="IJ184" s="97"/>
      <c r="IK184" s="97"/>
      <c r="IL184" s="97"/>
      <c r="IM184" s="97"/>
      <c r="IN184" s="97"/>
      <c r="IO184" s="97"/>
      <c r="IP184" s="97"/>
      <c r="IQ184" s="97"/>
      <c r="IR184" s="97"/>
      <c r="IS184" s="97"/>
      <c r="IT184" s="97"/>
      <c r="IU184" s="97"/>
      <c r="IV184" s="97"/>
      <c r="IW184" s="97"/>
      <c r="IX184" s="97"/>
      <c r="IY184" s="97"/>
      <c r="IZ184" s="97"/>
      <c r="JA184" s="97"/>
      <c r="JB184" s="97"/>
      <c r="JC184" s="97"/>
      <c r="JD184" s="97"/>
      <c r="JE184" s="97"/>
      <c r="JF184" s="97"/>
      <c r="JG184" s="97"/>
      <c r="JH184" s="97"/>
      <c r="JI184" s="97"/>
      <c r="JJ184" s="97"/>
      <c r="JK184" s="97"/>
      <c r="JL184" s="97"/>
      <c r="JM184" s="97"/>
      <c r="JN184" s="97"/>
      <c r="JO184" s="97"/>
      <c r="JP184" s="97"/>
      <c r="JQ184" s="97"/>
      <c r="JR184" s="97"/>
      <c r="JS184" s="97"/>
      <c r="JT184" s="97"/>
      <c r="JU184" s="97"/>
      <c r="JV184" s="97"/>
      <c r="JW184" s="97"/>
      <c r="JX184" s="97"/>
      <c r="JY184" s="97"/>
      <c r="JZ184" s="97"/>
      <c r="KA184" s="97"/>
      <c r="KB184" s="97"/>
      <c r="KC184" s="97"/>
      <c r="KD184" s="97"/>
      <c r="KE184" s="97"/>
      <c r="KF184" s="97"/>
      <c r="KG184" s="97"/>
      <c r="KH184" s="97"/>
      <c r="KI184" s="97"/>
      <c r="KJ184" s="97"/>
      <c r="KK184" s="97"/>
      <c r="KL184" s="97"/>
      <c r="KM184" s="97"/>
      <c r="KN184" s="97"/>
      <c r="KO184" s="97"/>
      <c r="KP184" s="97"/>
      <c r="KQ184" s="97"/>
      <c r="KR184" s="97"/>
      <c r="KS184" s="97"/>
      <c r="KT184" s="97"/>
      <c r="KU184" s="97"/>
      <c r="KV184" s="97"/>
      <c r="KW184" s="97"/>
      <c r="KX184" s="97"/>
      <c r="KY184" s="97"/>
      <c r="KZ184" s="97"/>
      <c r="LA184" s="97"/>
      <c r="LB184" s="97"/>
      <c r="LC184" s="97"/>
      <c r="LD184" s="97"/>
      <c r="LE184" s="97"/>
      <c r="LF184" s="97"/>
      <c r="LG184" s="97"/>
      <c r="LH184" s="97"/>
      <c r="LI184" s="97"/>
      <c r="LJ184" s="97"/>
      <c r="LK184" s="97"/>
      <c r="LL184" s="97"/>
      <c r="LM184" s="97"/>
      <c r="LN184" s="97"/>
      <c r="LO184" s="97"/>
      <c r="LP184" s="97"/>
      <c r="LQ184" s="97"/>
      <c r="LR184" s="97"/>
      <c r="LS184" s="97"/>
      <c r="LT184" s="97"/>
      <c r="LU184" s="97"/>
      <c r="LV184" s="97"/>
      <c r="LW184" s="97"/>
      <c r="LX184" s="97"/>
      <c r="LY184" s="97"/>
      <c r="LZ184" s="97"/>
      <c r="MA184" s="97"/>
      <c r="MB184" s="97"/>
      <c r="MC184" s="97"/>
      <c r="MD184" s="97"/>
      <c r="ME184" s="97"/>
      <c r="MF184" s="97"/>
      <c r="MG184" s="97"/>
      <c r="MH184" s="97"/>
      <c r="MI184" s="97"/>
      <c r="MJ184" s="97"/>
      <c r="MK184" s="97"/>
      <c r="ML184" s="97"/>
      <c r="MM184" s="97"/>
      <c r="MN184" s="97"/>
      <c r="MO184" s="97"/>
      <c r="MP184" s="97"/>
      <c r="MQ184" s="97"/>
      <c r="MR184" s="97"/>
      <c r="MS184" s="97"/>
      <c r="MT184" s="97"/>
      <c r="MU184" s="97"/>
      <c r="MV184" s="97"/>
      <c r="MW184" s="97"/>
      <c r="MX184" s="97"/>
      <c r="MY184" s="97"/>
      <c r="MZ184" s="97"/>
      <c r="NA184" s="97"/>
      <c r="NB184" s="97"/>
      <c r="NC184" s="97"/>
      <c r="ND184" s="97"/>
      <c r="NE184" s="97"/>
      <c r="NF184" s="97"/>
      <c r="NG184" s="97"/>
      <c r="NH184" s="97"/>
      <c r="NI184" s="97"/>
      <c r="NJ184" s="97"/>
      <c r="NK184" s="97"/>
      <c r="NL184" s="97"/>
      <c r="NM184" s="97"/>
      <c r="NN184" s="97"/>
      <c r="NO184" s="97"/>
      <c r="NP184" s="97"/>
      <c r="NQ184" s="97"/>
      <c r="NR184" s="97"/>
      <c r="NS184" s="97"/>
      <c r="NT184" s="97"/>
      <c r="NU184" s="97"/>
      <c r="NV184" s="97"/>
      <c r="NW184" s="97"/>
      <c r="NX184" s="97"/>
      <c r="NY184" s="97"/>
      <c r="NZ184" s="97"/>
      <c r="OA184" s="97"/>
      <c r="OB184" s="97"/>
      <c r="OC184" s="97"/>
      <c r="OD184" s="97"/>
      <c r="OE184" s="97"/>
      <c r="OF184" s="97"/>
      <c r="OG184" s="97"/>
      <c r="OH184" s="97"/>
      <c r="OI184" s="97"/>
      <c r="OJ184" s="97"/>
      <c r="OK184" s="97"/>
      <c r="OL184" s="97"/>
      <c r="OM184" s="97"/>
      <c r="ON184" s="97"/>
      <c r="OO184" s="97"/>
      <c r="OP184" s="97"/>
      <c r="OQ184" s="97"/>
      <c r="OR184" s="97"/>
      <c r="OS184" s="97"/>
      <c r="OT184" s="97"/>
      <c r="OU184" s="97"/>
      <c r="OV184" s="97"/>
      <c r="OW184" s="97"/>
      <c r="OX184" s="97"/>
      <c r="OY184" s="97"/>
      <c r="OZ184" s="97"/>
      <c r="PA184" s="97"/>
      <c r="PB184" s="97"/>
      <c r="PC184" s="97"/>
      <c r="PD184" s="97"/>
      <c r="PE184" s="97"/>
      <c r="PF184" s="97"/>
      <c r="PG184" s="97"/>
      <c r="PH184" s="97"/>
      <c r="PI184" s="97"/>
      <c r="PJ184" s="97"/>
      <c r="PK184" s="97"/>
      <c r="PL184" s="97"/>
      <c r="PM184" s="97"/>
      <c r="PN184" s="97"/>
      <c r="PO184" s="97"/>
      <c r="PP184" s="97"/>
      <c r="PQ184" s="97"/>
      <c r="PR184" s="97"/>
      <c r="PS184" s="97"/>
      <c r="PT184" s="97"/>
      <c r="PU184" s="97"/>
      <c r="PV184" s="97"/>
      <c r="PW184" s="97"/>
      <c r="PX184" s="97"/>
      <c r="PY184" s="97"/>
      <c r="PZ184" s="97"/>
      <c r="QA184" s="97"/>
      <c r="QB184" s="97"/>
      <c r="QC184" s="97"/>
      <c r="QD184" s="97"/>
      <c r="QE184" s="97"/>
      <c r="QF184" s="97"/>
      <c r="QG184" s="97"/>
      <c r="QH184" s="97"/>
      <c r="QI184" s="97"/>
      <c r="QJ184" s="97"/>
      <c r="QK184" s="97"/>
      <c r="QL184" s="97"/>
      <c r="QM184" s="97"/>
      <c r="QN184" s="97"/>
      <c r="QO184" s="97"/>
      <c r="QP184" s="97"/>
      <c r="QQ184" s="97"/>
      <c r="QR184" s="97"/>
      <c r="QS184" s="97"/>
      <c r="QT184" s="97"/>
      <c r="QU184" s="97"/>
      <c r="QV184" s="97"/>
      <c r="QW184" s="97"/>
      <c r="QX184" s="97"/>
      <c r="QY184" s="97"/>
      <c r="QZ184" s="97"/>
      <c r="RA184" s="97"/>
      <c r="RB184" s="97"/>
      <c r="RC184" s="97"/>
      <c r="RD184" s="97"/>
      <c r="RE184" s="97"/>
      <c r="RF184" s="97"/>
      <c r="RG184" s="97"/>
      <c r="RH184" s="97"/>
      <c r="RI184" s="97"/>
      <c r="RJ184" s="97"/>
      <c r="RK184" s="97"/>
      <c r="RL184" s="97"/>
      <c r="RM184" s="97"/>
      <c r="RN184" s="97"/>
      <c r="RO184" s="97"/>
      <c r="RP184" s="97"/>
      <c r="RQ184" s="97"/>
      <c r="RR184" s="97"/>
      <c r="RS184" s="97"/>
      <c r="RT184" s="97"/>
      <c r="RU184" s="97"/>
      <c r="RV184" s="97"/>
      <c r="RW184" s="97"/>
      <c r="RX184" s="97"/>
      <c r="RY184" s="97"/>
      <c r="RZ184" s="97"/>
      <c r="SA184" s="97"/>
      <c r="SB184" s="97"/>
      <c r="SC184" s="97"/>
      <c r="SD184" s="97"/>
      <c r="SE184" s="97"/>
      <c r="SF184" s="97"/>
      <c r="SG184" s="97"/>
      <c r="SH184" s="97"/>
      <c r="SI184" s="97"/>
      <c r="SJ184" s="97"/>
      <c r="SK184" s="97"/>
      <c r="SL184" s="97"/>
      <c r="SM184" s="97"/>
      <c r="SN184" s="97"/>
      <c r="SO184" s="97"/>
      <c r="SP184" s="97"/>
      <c r="SQ184" s="97"/>
      <c r="SR184" s="97"/>
      <c r="SS184" s="97"/>
      <c r="ST184" s="97"/>
      <c r="SU184" s="97"/>
      <c r="SV184" s="97"/>
      <c r="SW184" s="97"/>
      <c r="SX184" s="97"/>
      <c r="SY184" s="97"/>
      <c r="SZ184" s="97"/>
      <c r="TA184" s="97"/>
      <c r="TB184" s="97"/>
    </row>
    <row r="185" spans="1:522" s="1" customFormat="1" ht="18" customHeight="1" x14ac:dyDescent="0.2">
      <c r="A185" s="12"/>
      <c r="B185" s="12"/>
      <c r="E185" s="4" t="s">
        <v>197</v>
      </c>
      <c r="F185" s="1">
        <v>8750</v>
      </c>
      <c r="G185" s="9" t="s">
        <v>100</v>
      </c>
      <c r="I185" s="1">
        <f>SUM(K185:TB185)</f>
        <v>0</v>
      </c>
      <c r="J185" s="12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97"/>
      <c r="LW185" s="97"/>
      <c r="LX185" s="97"/>
      <c r="LY185" s="97"/>
      <c r="LZ185" s="97"/>
      <c r="MA185" s="97"/>
      <c r="MB185" s="97"/>
      <c r="MC185" s="97"/>
      <c r="MD185" s="97"/>
      <c r="ME185" s="97"/>
      <c r="MF185" s="97"/>
      <c r="MG185" s="97"/>
      <c r="MH185" s="97"/>
      <c r="MI185" s="97"/>
      <c r="MJ185" s="97"/>
      <c r="MK185" s="97"/>
      <c r="ML185" s="97"/>
      <c r="MM185" s="97"/>
      <c r="MN185" s="97"/>
      <c r="MO185" s="97"/>
      <c r="MP185" s="97"/>
      <c r="MQ185" s="97"/>
      <c r="MR185" s="97"/>
      <c r="MS185" s="97"/>
      <c r="MT185" s="97"/>
      <c r="MU185" s="97"/>
      <c r="MV185" s="97"/>
      <c r="MW185" s="97"/>
      <c r="MX185" s="97"/>
      <c r="MY185" s="97"/>
      <c r="MZ185" s="97"/>
      <c r="NA185" s="97"/>
      <c r="NB185" s="97"/>
      <c r="NC185" s="97"/>
      <c r="ND185" s="97"/>
      <c r="NE185" s="97"/>
      <c r="NF185" s="97"/>
      <c r="NG185" s="97"/>
      <c r="NH185" s="97"/>
      <c r="NI185" s="97"/>
      <c r="NJ185" s="97"/>
      <c r="NK185" s="97"/>
      <c r="NL185" s="97"/>
      <c r="NM185" s="97"/>
      <c r="NN185" s="97"/>
      <c r="NO185" s="97"/>
      <c r="NP185" s="97"/>
      <c r="NQ185" s="97"/>
      <c r="NR185" s="97"/>
      <c r="NS185" s="97"/>
      <c r="NT185" s="97"/>
      <c r="NU185" s="97"/>
      <c r="NV185" s="97"/>
      <c r="NW185" s="97"/>
      <c r="NX185" s="97"/>
      <c r="NY185" s="97"/>
      <c r="NZ185" s="97"/>
      <c r="OA185" s="97"/>
      <c r="OB185" s="97"/>
      <c r="OC185" s="97"/>
      <c r="OD185" s="97"/>
      <c r="OE185" s="97"/>
      <c r="OF185" s="97"/>
      <c r="OG185" s="97"/>
      <c r="OH185" s="97"/>
      <c r="OI185" s="97"/>
      <c r="OJ185" s="97"/>
      <c r="OK185" s="97"/>
      <c r="OL185" s="97"/>
      <c r="OM185" s="97"/>
      <c r="ON185" s="97"/>
      <c r="OO185" s="97"/>
      <c r="OP185" s="97"/>
      <c r="OQ185" s="97"/>
      <c r="OR185" s="97"/>
      <c r="OS185" s="97"/>
      <c r="OT185" s="97"/>
      <c r="OU185" s="97"/>
      <c r="OV185" s="97"/>
      <c r="OW185" s="97"/>
      <c r="OX185" s="97"/>
      <c r="OY185" s="97"/>
      <c r="OZ185" s="97"/>
      <c r="PA185" s="97"/>
      <c r="PB185" s="97"/>
      <c r="PC185" s="97"/>
      <c r="PD185" s="97"/>
      <c r="PE185" s="97"/>
      <c r="PF185" s="97"/>
      <c r="PG185" s="97"/>
      <c r="PH185" s="97"/>
      <c r="PI185" s="97"/>
      <c r="PJ185" s="97"/>
      <c r="PK185" s="97"/>
      <c r="PL185" s="97"/>
      <c r="PM185" s="97"/>
      <c r="PN185" s="97"/>
      <c r="PO185" s="97"/>
      <c r="PP185" s="97"/>
      <c r="PQ185" s="97"/>
      <c r="PR185" s="97"/>
      <c r="PS185" s="97"/>
      <c r="PT185" s="97"/>
      <c r="PU185" s="97"/>
      <c r="PV185" s="97"/>
      <c r="PW185" s="97"/>
      <c r="PX185" s="97"/>
      <c r="PY185" s="97"/>
      <c r="PZ185" s="97"/>
      <c r="QA185" s="97"/>
      <c r="QB185" s="97"/>
      <c r="QC185" s="97"/>
      <c r="QD185" s="97"/>
      <c r="QE185" s="97"/>
      <c r="QF185" s="97"/>
      <c r="QG185" s="97"/>
      <c r="QH185" s="97"/>
      <c r="QI185" s="97"/>
      <c r="QJ185" s="97"/>
      <c r="QK185" s="97"/>
      <c r="QL185" s="97"/>
      <c r="QM185" s="97"/>
      <c r="QN185" s="97"/>
      <c r="QO185" s="97"/>
      <c r="QP185" s="97"/>
      <c r="QQ185" s="97"/>
      <c r="QR185" s="97"/>
      <c r="QS185" s="97"/>
      <c r="QT185" s="97"/>
      <c r="QU185" s="97"/>
      <c r="QV185" s="97"/>
      <c r="QW185" s="97"/>
      <c r="QX185" s="97"/>
      <c r="QY185" s="97"/>
      <c r="QZ185" s="97"/>
      <c r="RA185" s="97"/>
      <c r="RB185" s="97"/>
      <c r="RC185" s="97"/>
      <c r="RD185" s="97"/>
      <c r="RE185" s="97"/>
      <c r="RF185" s="97"/>
      <c r="RG185" s="97"/>
      <c r="RH185" s="97"/>
      <c r="RI185" s="97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</row>
    <row r="186" spans="1:522" s="1" customFormat="1" ht="18" customHeight="1" x14ac:dyDescent="0.2">
      <c r="A186" s="12"/>
      <c r="B186" s="11" t="s">
        <v>403</v>
      </c>
      <c r="C186" s="1">
        <v>12971</v>
      </c>
      <c r="D186" s="1">
        <v>2018</v>
      </c>
      <c r="E186" s="4" t="s">
        <v>402</v>
      </c>
      <c r="F186" s="9">
        <v>2165</v>
      </c>
      <c r="G186" s="9" t="s">
        <v>98</v>
      </c>
      <c r="H186" s="4" t="s">
        <v>365</v>
      </c>
      <c r="I186" s="1">
        <f t="shared" si="22"/>
        <v>0</v>
      </c>
      <c r="J186" s="12">
        <f>Tabuľka3[[#This Row],[Stĺpec9]]</f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</row>
    <row r="187" spans="1:522" s="1" customFormat="1" ht="18" customHeight="1" x14ac:dyDescent="0.2">
      <c r="A187" s="12"/>
      <c r="B187" s="11" t="s">
        <v>356</v>
      </c>
      <c r="C187" s="1">
        <v>9086</v>
      </c>
      <c r="E187" s="4" t="s">
        <v>355</v>
      </c>
      <c r="F187" s="1">
        <v>10171</v>
      </c>
      <c r="G187" s="9" t="s">
        <v>101</v>
      </c>
      <c r="H187" s="4" t="s">
        <v>152</v>
      </c>
      <c r="I187" s="1">
        <f>SUM(K187:TB187)</f>
        <v>0</v>
      </c>
      <c r="J187" s="12">
        <f>Tabuľka3[[#This Row],[Stĺpec9]]</f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</row>
    <row r="188" spans="1:522" s="1" customFormat="1" ht="18" customHeight="1" x14ac:dyDescent="0.2">
      <c r="A188" s="12"/>
      <c r="B188" s="11" t="s">
        <v>170</v>
      </c>
      <c r="C188" s="1">
        <v>12299</v>
      </c>
      <c r="D188" s="1">
        <v>2008</v>
      </c>
      <c r="E188" s="4" t="s">
        <v>169</v>
      </c>
      <c r="F188" s="1">
        <v>8995</v>
      </c>
      <c r="G188" s="9" t="s">
        <v>101</v>
      </c>
      <c r="H188" s="4" t="s">
        <v>171</v>
      </c>
      <c r="I188" s="1">
        <f t="shared" si="22"/>
        <v>0</v>
      </c>
      <c r="J188" s="12">
        <f>Tabuľka3[[#This Row],[Stĺpec9]]+I189</f>
        <v>0</v>
      </c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102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102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97"/>
      <c r="LW188" s="97"/>
      <c r="LX188" s="97"/>
      <c r="LY188" s="97"/>
      <c r="LZ188" s="97"/>
      <c r="MA188" s="97"/>
      <c r="MB188" s="97"/>
      <c r="MC188" s="97"/>
      <c r="MD188" s="97"/>
      <c r="ME188" s="97"/>
      <c r="MF188" s="97"/>
      <c r="MG188" s="97"/>
      <c r="MH188" s="97"/>
      <c r="MI188" s="97"/>
      <c r="MJ188" s="97"/>
      <c r="MK188" s="97"/>
      <c r="ML188" s="97"/>
      <c r="MM188" s="97"/>
      <c r="MN188" s="97"/>
      <c r="MO188" s="97"/>
      <c r="MP188" s="97"/>
      <c r="MQ188" s="97"/>
      <c r="MR188" s="97"/>
      <c r="MS188" s="97"/>
      <c r="MT188" s="97"/>
      <c r="MU188" s="97"/>
      <c r="MV188" s="97"/>
      <c r="MW188" s="97"/>
      <c r="MX188" s="97"/>
      <c r="MY188" s="97"/>
      <c r="MZ188" s="97"/>
      <c r="NA188" s="97"/>
      <c r="NB188" s="97"/>
      <c r="NC188" s="97"/>
      <c r="ND188" s="97"/>
      <c r="NE188" s="97"/>
      <c r="NF188" s="97"/>
      <c r="NG188" s="97"/>
      <c r="NH188" s="97"/>
      <c r="NI188" s="97"/>
      <c r="NJ188" s="97"/>
      <c r="NK188" s="97"/>
      <c r="NL188" s="97"/>
      <c r="NM188" s="97"/>
      <c r="NN188" s="97"/>
      <c r="NO188" s="97"/>
      <c r="NP188" s="97"/>
      <c r="NQ188" s="97"/>
      <c r="NR188" s="97"/>
      <c r="NS188" s="97"/>
      <c r="NT188" s="97"/>
      <c r="NU188" s="97"/>
      <c r="NV188" s="97"/>
      <c r="NW188" s="97"/>
      <c r="NX188" s="97"/>
      <c r="NY188" s="97"/>
      <c r="NZ188" s="97"/>
      <c r="OA188" s="97"/>
      <c r="OB188" s="97"/>
      <c r="OC188" s="97"/>
      <c r="OD188" s="97"/>
      <c r="OE188" s="97"/>
      <c r="OF188" s="97"/>
      <c r="OG188" s="97"/>
      <c r="OH188" s="97"/>
      <c r="OI188" s="97"/>
      <c r="OJ188" s="97"/>
      <c r="OK188" s="97"/>
      <c r="OL188" s="97"/>
      <c r="OM188" s="97"/>
      <c r="ON188" s="97"/>
      <c r="OO188" s="97"/>
      <c r="OP188" s="97"/>
      <c r="OQ188" s="97"/>
      <c r="OR188" s="97"/>
      <c r="OS188" s="97"/>
      <c r="OT188" s="97"/>
      <c r="OU188" s="97"/>
      <c r="OV188" s="97"/>
      <c r="OW188" s="97"/>
      <c r="OX188" s="97"/>
      <c r="OY188" s="97"/>
      <c r="OZ188" s="97"/>
      <c r="PA188" s="97"/>
      <c r="PB188" s="97"/>
      <c r="PC188" s="97"/>
      <c r="PD188" s="97"/>
      <c r="PE188" s="97"/>
      <c r="PF188" s="97"/>
      <c r="PG188" s="97"/>
      <c r="PH188" s="97"/>
      <c r="PI188" s="97"/>
      <c r="PJ188" s="97"/>
      <c r="PK188" s="97"/>
      <c r="PL188" s="97"/>
      <c r="PM188" s="97"/>
      <c r="PN188" s="97"/>
      <c r="PO188" s="97"/>
      <c r="PP188" s="97"/>
      <c r="PQ188" s="97"/>
      <c r="PR188" s="97"/>
      <c r="PS188" s="97"/>
      <c r="PT188" s="97"/>
      <c r="PU188" s="97"/>
      <c r="PV188" s="97"/>
      <c r="PW188" s="97"/>
      <c r="PX188" s="97"/>
      <c r="PY188" s="97"/>
      <c r="PZ188" s="97"/>
      <c r="QA188" s="97"/>
      <c r="QB188" s="97"/>
      <c r="QC188" s="97"/>
      <c r="QD188" s="97"/>
      <c r="QE188" s="97"/>
      <c r="QF188" s="97"/>
      <c r="QG188" s="97"/>
      <c r="QH188" s="97"/>
      <c r="QI188" s="97"/>
      <c r="QJ188" s="97"/>
      <c r="QK188" s="97"/>
      <c r="QL188" s="97"/>
      <c r="QM188" s="97"/>
      <c r="QN188" s="97"/>
      <c r="QO188" s="97"/>
      <c r="QP188" s="97"/>
      <c r="QQ188" s="97"/>
      <c r="QR188" s="97"/>
      <c r="QS188" s="97"/>
      <c r="QT188" s="97"/>
      <c r="QU188" s="97"/>
      <c r="QV188" s="97"/>
      <c r="QW188" s="97"/>
      <c r="QX188" s="97"/>
      <c r="QY188" s="97"/>
      <c r="QZ188" s="97"/>
      <c r="RA188" s="97"/>
      <c r="RB188" s="97"/>
      <c r="RC188" s="97"/>
      <c r="RD188" s="97"/>
      <c r="RE188" s="97"/>
      <c r="RF188" s="97"/>
      <c r="RG188" s="97"/>
      <c r="RH188" s="97"/>
      <c r="RI188" s="97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</row>
    <row r="189" spans="1:522" s="1" customFormat="1" ht="18" customHeight="1" x14ac:dyDescent="0.2">
      <c r="A189" s="12"/>
      <c r="B189" s="11"/>
      <c r="E189" s="4" t="s">
        <v>172</v>
      </c>
      <c r="F189" s="1">
        <v>9571</v>
      </c>
      <c r="G189" s="9" t="s">
        <v>101</v>
      </c>
      <c r="H189" s="4"/>
      <c r="I189" s="1">
        <f t="shared" si="22"/>
        <v>0</v>
      </c>
      <c r="J189" s="12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102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97"/>
      <c r="LW189" s="97"/>
      <c r="LX189" s="97"/>
      <c r="LY189" s="97"/>
      <c r="LZ189" s="97"/>
      <c r="MA189" s="97"/>
      <c r="MB189" s="97"/>
      <c r="MC189" s="97"/>
      <c r="MD189" s="97"/>
      <c r="ME189" s="97"/>
      <c r="MF189" s="97"/>
      <c r="MG189" s="97"/>
      <c r="MH189" s="97"/>
      <c r="MI189" s="97"/>
      <c r="MJ189" s="97"/>
      <c r="MK189" s="97"/>
      <c r="ML189" s="97"/>
      <c r="MM189" s="97"/>
      <c r="MN189" s="97"/>
      <c r="MO189" s="97"/>
      <c r="MP189" s="97"/>
      <c r="MQ189" s="97"/>
      <c r="MR189" s="97"/>
      <c r="MS189" s="97"/>
      <c r="MT189" s="97"/>
      <c r="MU189" s="97"/>
      <c r="MV189" s="97"/>
      <c r="MW189" s="97"/>
      <c r="MX189" s="97"/>
      <c r="MY189" s="97"/>
      <c r="MZ189" s="97"/>
      <c r="NA189" s="97"/>
      <c r="NB189" s="97"/>
      <c r="NC189" s="97"/>
      <c r="ND189" s="97"/>
      <c r="NE189" s="97"/>
      <c r="NF189" s="97"/>
      <c r="NG189" s="97"/>
      <c r="NH189" s="97"/>
      <c r="NI189" s="97"/>
      <c r="NJ189" s="97"/>
      <c r="NK189" s="97"/>
      <c r="NL189" s="97"/>
      <c r="NM189" s="97"/>
      <c r="NN189" s="97"/>
      <c r="NO189" s="97"/>
      <c r="NP189" s="97"/>
      <c r="NQ189" s="97"/>
      <c r="NR189" s="97"/>
      <c r="NS189" s="97"/>
      <c r="NT189" s="97"/>
      <c r="NU189" s="97"/>
      <c r="NV189" s="97"/>
      <c r="NW189" s="97"/>
      <c r="NX189" s="97"/>
      <c r="NY189" s="97"/>
      <c r="NZ189" s="97"/>
      <c r="OA189" s="97"/>
      <c r="OB189" s="97"/>
      <c r="OC189" s="97"/>
      <c r="OD189" s="97"/>
      <c r="OE189" s="97"/>
      <c r="OF189" s="97"/>
      <c r="OG189" s="97"/>
      <c r="OH189" s="97"/>
      <c r="OI189" s="97"/>
      <c r="OJ189" s="97"/>
      <c r="OK189" s="97"/>
      <c r="OL189" s="97"/>
      <c r="OM189" s="97"/>
      <c r="ON189" s="97"/>
      <c r="OO189" s="97"/>
      <c r="OP189" s="97"/>
      <c r="OQ189" s="97"/>
      <c r="OR189" s="97"/>
      <c r="OS189" s="97"/>
      <c r="OT189" s="97"/>
      <c r="OU189" s="97"/>
      <c r="OV189" s="97"/>
      <c r="OW189" s="97"/>
      <c r="OX189" s="97"/>
      <c r="OY189" s="97"/>
      <c r="OZ189" s="97"/>
      <c r="PA189" s="97"/>
      <c r="PB189" s="97"/>
      <c r="PC189" s="97"/>
      <c r="PD189" s="97"/>
      <c r="PE189" s="97"/>
      <c r="PF189" s="97"/>
      <c r="PG189" s="97"/>
      <c r="PH189" s="97"/>
      <c r="PI189" s="97"/>
      <c r="PJ189" s="97"/>
      <c r="PK189" s="97"/>
      <c r="PL189" s="97"/>
      <c r="PM189" s="97"/>
      <c r="PN189" s="97"/>
      <c r="PO189" s="97"/>
      <c r="PP189" s="97"/>
      <c r="PQ189" s="97"/>
      <c r="PR189" s="97"/>
      <c r="PS189" s="97"/>
      <c r="PT189" s="97"/>
      <c r="PU189" s="97"/>
      <c r="PV189" s="97"/>
      <c r="PW189" s="97"/>
      <c r="PX189" s="97"/>
      <c r="PY189" s="97"/>
      <c r="PZ189" s="97"/>
      <c r="QA189" s="97"/>
      <c r="QB189" s="97"/>
      <c r="QC189" s="97"/>
      <c r="QD189" s="97"/>
      <c r="QE189" s="97"/>
      <c r="QF189" s="97"/>
      <c r="QG189" s="97"/>
      <c r="QH189" s="97"/>
      <c r="QI189" s="97"/>
      <c r="QJ189" s="97"/>
      <c r="QK189" s="97"/>
      <c r="QL189" s="97"/>
      <c r="QM189" s="97"/>
      <c r="QN189" s="97"/>
      <c r="QO189" s="97"/>
      <c r="QP189" s="97"/>
      <c r="QQ189" s="97"/>
      <c r="QR189" s="97"/>
      <c r="QS189" s="97"/>
      <c r="QT189" s="97"/>
      <c r="QU189" s="97"/>
      <c r="QV189" s="97"/>
      <c r="QW189" s="97"/>
      <c r="QX189" s="97"/>
      <c r="QY189" s="97"/>
      <c r="QZ189" s="97"/>
      <c r="RA189" s="97"/>
      <c r="RB189" s="97"/>
      <c r="RC189" s="97"/>
      <c r="RD189" s="97"/>
      <c r="RE189" s="97"/>
      <c r="RF189" s="97"/>
      <c r="RG189" s="97"/>
      <c r="RH189" s="97"/>
      <c r="RI189" s="97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</row>
    <row r="190" spans="1:522" s="1" customFormat="1" ht="18" customHeight="1" x14ac:dyDescent="0.2">
      <c r="A190" s="12"/>
      <c r="B190" s="11" t="s">
        <v>191</v>
      </c>
      <c r="C190" s="1">
        <v>11542</v>
      </c>
      <c r="E190" s="4" t="s">
        <v>190</v>
      </c>
      <c r="F190" s="9">
        <v>5106</v>
      </c>
      <c r="G190" s="9" t="s">
        <v>98</v>
      </c>
      <c r="H190" s="4" t="s">
        <v>192</v>
      </c>
      <c r="I190" s="1">
        <f t="shared" si="22"/>
        <v>0</v>
      </c>
      <c r="J190" s="12">
        <f>Tabuľka3[[#This Row],[Stĺpec9]]</f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97"/>
      <c r="LW190" s="97"/>
      <c r="LX190" s="97"/>
      <c r="LY190" s="97"/>
      <c r="LZ190" s="97"/>
      <c r="MA190" s="97"/>
      <c r="MB190" s="97"/>
      <c r="MC190" s="97"/>
      <c r="MD190" s="97"/>
      <c r="ME190" s="97"/>
      <c r="MF190" s="97"/>
      <c r="MG190" s="97"/>
      <c r="MH190" s="97"/>
      <c r="MI190" s="97"/>
      <c r="MJ190" s="97"/>
      <c r="MK190" s="97"/>
      <c r="ML190" s="97"/>
      <c r="MM190" s="97"/>
      <c r="MN190" s="97"/>
      <c r="MO190" s="97"/>
      <c r="MP190" s="97"/>
      <c r="MQ190" s="97"/>
      <c r="MR190" s="97"/>
      <c r="MS190" s="97"/>
      <c r="MT190" s="97"/>
      <c r="MU190" s="97"/>
      <c r="MV190" s="97"/>
      <c r="MW190" s="97"/>
      <c r="MX190" s="97"/>
      <c r="MY190" s="97"/>
      <c r="MZ190" s="97"/>
      <c r="NA190" s="97"/>
      <c r="NB190" s="97"/>
      <c r="NC190" s="97"/>
      <c r="ND190" s="97"/>
      <c r="NE190" s="97"/>
      <c r="NF190" s="97"/>
      <c r="NG190" s="97"/>
      <c r="NH190" s="97"/>
      <c r="NI190" s="97"/>
      <c r="NJ190" s="97"/>
      <c r="NK190" s="97"/>
      <c r="NL190" s="97"/>
      <c r="NM190" s="97"/>
      <c r="NN190" s="97"/>
      <c r="NO190" s="97"/>
      <c r="NP190" s="97"/>
      <c r="NQ190" s="97"/>
      <c r="NR190" s="97"/>
      <c r="NS190" s="97"/>
      <c r="NT190" s="97"/>
      <c r="NU190" s="97"/>
      <c r="NV190" s="97"/>
      <c r="NW190" s="97"/>
      <c r="NX190" s="97"/>
      <c r="NY190" s="97"/>
      <c r="NZ190" s="97"/>
      <c r="OA190" s="97"/>
      <c r="OB190" s="97"/>
      <c r="OC190" s="97"/>
      <c r="OD190" s="97"/>
      <c r="OE190" s="97"/>
      <c r="OF190" s="97"/>
      <c r="OG190" s="97"/>
      <c r="OH190" s="97"/>
      <c r="OI190" s="97"/>
      <c r="OJ190" s="97"/>
      <c r="OK190" s="97"/>
      <c r="OL190" s="97"/>
      <c r="OM190" s="97"/>
      <c r="ON190" s="97"/>
      <c r="OO190" s="97"/>
      <c r="OP190" s="97"/>
      <c r="OQ190" s="97"/>
      <c r="OR190" s="97"/>
      <c r="OS190" s="97"/>
      <c r="OT190" s="97"/>
      <c r="OU190" s="97"/>
      <c r="OV190" s="97"/>
      <c r="OW190" s="97"/>
      <c r="OX190" s="97"/>
      <c r="OY190" s="97"/>
      <c r="OZ190" s="97"/>
      <c r="PA190" s="97"/>
      <c r="PB190" s="97"/>
      <c r="PC190" s="97"/>
      <c r="PD190" s="97"/>
      <c r="PE190" s="97"/>
      <c r="PF190" s="97"/>
      <c r="PG190" s="97"/>
      <c r="PH190" s="97"/>
      <c r="PI190" s="97"/>
      <c r="PJ190" s="97"/>
      <c r="PK190" s="97"/>
      <c r="PL190" s="97"/>
      <c r="PM190" s="97"/>
      <c r="PN190" s="97"/>
      <c r="PO190" s="97"/>
      <c r="PP190" s="97"/>
      <c r="PQ190" s="97"/>
      <c r="PR190" s="97"/>
      <c r="PS190" s="97"/>
      <c r="PT190" s="97"/>
      <c r="PU190" s="97"/>
      <c r="PV190" s="97"/>
      <c r="PW190" s="97"/>
      <c r="PX190" s="97"/>
      <c r="PY190" s="97"/>
      <c r="PZ190" s="97"/>
      <c r="QA190" s="97"/>
      <c r="QB190" s="97"/>
      <c r="QC190" s="97"/>
      <c r="QD190" s="97"/>
      <c r="QE190" s="97"/>
      <c r="QF190" s="97"/>
      <c r="QG190" s="97"/>
      <c r="QH190" s="97"/>
      <c r="QI190" s="97"/>
      <c r="QJ190" s="97"/>
      <c r="QK190" s="97"/>
      <c r="QL190" s="97"/>
      <c r="QM190" s="97"/>
      <c r="QN190" s="97"/>
      <c r="QO190" s="97"/>
      <c r="QP190" s="97"/>
      <c r="QQ190" s="97"/>
      <c r="QR190" s="97"/>
      <c r="QS190" s="97"/>
      <c r="QT190" s="97"/>
      <c r="QU190" s="97"/>
      <c r="QV190" s="97"/>
      <c r="QW190" s="97"/>
      <c r="QX190" s="97"/>
      <c r="QY190" s="97"/>
      <c r="QZ190" s="97"/>
      <c r="RA190" s="97"/>
      <c r="RB190" s="97"/>
      <c r="RC190" s="97"/>
      <c r="RD190" s="97"/>
      <c r="RE190" s="97"/>
      <c r="RF190" s="97"/>
      <c r="RG190" s="97"/>
      <c r="RH190" s="97"/>
      <c r="RI190" s="97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</row>
    <row r="191" spans="1:522" s="1" customFormat="1" ht="18" customHeight="1" x14ac:dyDescent="0.2">
      <c r="A191" s="12"/>
      <c r="B191" s="11" t="s">
        <v>257</v>
      </c>
      <c r="C191" s="1">
        <v>12488</v>
      </c>
      <c r="D191" s="1">
        <v>2017</v>
      </c>
      <c r="E191" s="4" t="s">
        <v>256</v>
      </c>
      <c r="F191" s="9">
        <v>9513</v>
      </c>
      <c r="G191" s="9" t="s">
        <v>101</v>
      </c>
      <c r="H191" s="4" t="s">
        <v>59</v>
      </c>
      <c r="I191" s="1">
        <f>SUM(K191:TB191)</f>
        <v>0</v>
      </c>
      <c r="J191" s="12">
        <f>Tabuľka3[[#This Row],[Stĺpec9]]</f>
        <v>0</v>
      </c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102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97"/>
      <c r="LW191" s="97"/>
      <c r="LX191" s="97"/>
      <c r="LY191" s="97"/>
      <c r="LZ191" s="97"/>
      <c r="MA191" s="97"/>
      <c r="MB191" s="97"/>
      <c r="MC191" s="97"/>
      <c r="MD191" s="97"/>
      <c r="ME191" s="97"/>
      <c r="MF191" s="97"/>
      <c r="MG191" s="97"/>
      <c r="MH191" s="97"/>
      <c r="MI191" s="97"/>
      <c r="MJ191" s="97"/>
      <c r="MK191" s="97"/>
      <c r="ML191" s="97"/>
      <c r="MM191" s="97"/>
      <c r="MN191" s="97"/>
      <c r="MO191" s="97"/>
      <c r="MP191" s="97"/>
      <c r="MQ191" s="97"/>
      <c r="MR191" s="97"/>
      <c r="MS191" s="97"/>
      <c r="MT191" s="97"/>
      <c r="MU191" s="97"/>
      <c r="MV191" s="97"/>
      <c r="MW191" s="97"/>
      <c r="MX191" s="97"/>
      <c r="MY191" s="97"/>
      <c r="MZ191" s="97"/>
      <c r="NA191" s="97"/>
      <c r="NB191" s="97"/>
      <c r="NC191" s="97"/>
      <c r="ND191" s="97"/>
      <c r="NE191" s="97"/>
      <c r="NF191" s="97"/>
      <c r="NG191" s="97"/>
      <c r="NH191" s="97"/>
      <c r="NI191" s="97"/>
      <c r="NJ191" s="97"/>
      <c r="NK191" s="97"/>
      <c r="NL191" s="97"/>
      <c r="NM191" s="97"/>
      <c r="NN191" s="97"/>
      <c r="NO191" s="97"/>
      <c r="NP191" s="97"/>
      <c r="NQ191" s="97"/>
      <c r="NR191" s="102"/>
      <c r="NS191" s="97"/>
      <c r="NT191" s="97"/>
      <c r="NU191" s="97"/>
      <c r="NV191" s="97"/>
      <c r="NW191" s="97"/>
      <c r="NX191" s="97"/>
      <c r="NY191" s="97"/>
      <c r="NZ191" s="97"/>
      <c r="OA191" s="97"/>
      <c r="OB191" s="97"/>
      <c r="OC191" s="97"/>
      <c r="OD191" s="97"/>
      <c r="OE191" s="97"/>
      <c r="OF191" s="97"/>
      <c r="OG191" s="97"/>
      <c r="OH191" s="97"/>
      <c r="OI191" s="97"/>
      <c r="OJ191" s="97"/>
      <c r="OK191" s="97"/>
      <c r="OL191" s="97"/>
      <c r="OM191" s="97"/>
      <c r="ON191" s="97"/>
      <c r="OO191" s="97"/>
      <c r="OP191" s="97"/>
      <c r="OQ191" s="97"/>
      <c r="OR191" s="97"/>
      <c r="OS191" s="97"/>
      <c r="OT191" s="97"/>
      <c r="OU191" s="97"/>
      <c r="OV191" s="97"/>
      <c r="OW191" s="97"/>
      <c r="OX191" s="97"/>
      <c r="OY191" s="97"/>
      <c r="OZ191" s="97"/>
      <c r="PA191" s="97"/>
      <c r="PB191" s="97"/>
      <c r="PC191" s="97"/>
      <c r="PD191" s="97"/>
      <c r="PE191" s="97"/>
      <c r="PF191" s="97"/>
      <c r="PG191" s="97"/>
      <c r="PH191" s="97"/>
      <c r="PI191" s="97"/>
      <c r="PJ191" s="97"/>
      <c r="PK191" s="97"/>
      <c r="PL191" s="97"/>
      <c r="PM191" s="97"/>
      <c r="PN191" s="97"/>
      <c r="PO191" s="97"/>
      <c r="PP191" s="97"/>
      <c r="PQ191" s="97"/>
      <c r="PR191" s="97"/>
      <c r="PS191" s="97"/>
      <c r="PT191" s="97"/>
      <c r="PU191" s="97"/>
      <c r="PV191" s="102"/>
      <c r="PW191" s="97"/>
      <c r="PX191" s="97"/>
      <c r="PY191" s="97"/>
      <c r="PZ191" s="97"/>
      <c r="QA191" s="97"/>
      <c r="QB191" s="97"/>
      <c r="QC191" s="97"/>
      <c r="QD191" s="97"/>
      <c r="QE191" s="97"/>
      <c r="QF191" s="97"/>
      <c r="QG191" s="97"/>
      <c r="QH191" s="97"/>
      <c r="QI191" s="97"/>
      <c r="QJ191" s="97"/>
      <c r="QK191" s="97"/>
      <c r="QL191" s="97"/>
      <c r="QM191" s="97"/>
      <c r="QN191" s="97"/>
      <c r="QO191" s="97"/>
      <c r="QP191" s="97"/>
      <c r="QQ191" s="97"/>
      <c r="QR191" s="97"/>
      <c r="QS191" s="97"/>
      <c r="QT191" s="97"/>
      <c r="QU191" s="97"/>
      <c r="QV191" s="97"/>
      <c r="QW191" s="97"/>
      <c r="QX191" s="97"/>
      <c r="QY191" s="97"/>
      <c r="QZ191" s="97"/>
      <c r="RA191" s="97"/>
      <c r="RB191" s="97"/>
      <c r="RC191" s="97"/>
      <c r="RD191" s="97"/>
      <c r="RE191" s="97"/>
      <c r="RF191" s="97"/>
      <c r="RG191" s="97"/>
      <c r="RH191" s="97"/>
      <c r="RI191" s="97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</row>
    <row r="192" spans="1:522" s="1" customFormat="1" ht="18" customHeight="1" x14ac:dyDescent="0.2">
      <c r="A192" s="12"/>
      <c r="B192" s="11" t="s">
        <v>342</v>
      </c>
      <c r="C192" s="1">
        <v>12604</v>
      </c>
      <c r="E192" s="4" t="s">
        <v>17</v>
      </c>
      <c r="F192" s="9" t="s">
        <v>18</v>
      </c>
      <c r="G192" s="9" t="s">
        <v>98</v>
      </c>
      <c r="H192" s="4" t="s">
        <v>19</v>
      </c>
      <c r="I192" s="1">
        <f t="shared" si="22"/>
        <v>0</v>
      </c>
      <c r="J192" s="12">
        <f>Tabuľka3[[#This Row],[Stĺpec9]]+I193</f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</row>
    <row r="193" spans="1:522" s="1" customFormat="1" ht="18" customHeight="1" x14ac:dyDescent="0.2">
      <c r="A193" s="12"/>
      <c r="B193" s="11"/>
      <c r="E193" s="4" t="s">
        <v>107</v>
      </c>
      <c r="F193" s="9">
        <v>9127</v>
      </c>
      <c r="G193" s="9" t="s">
        <v>96</v>
      </c>
      <c r="H193" s="4" t="s">
        <v>29</v>
      </c>
      <c r="I193" s="1">
        <f t="shared" si="22"/>
        <v>0</v>
      </c>
      <c r="J193" s="12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</row>
    <row r="194" spans="1:522" s="1" customFormat="1" ht="18" customHeight="1" x14ac:dyDescent="0.2">
      <c r="A194" s="12"/>
      <c r="B194" s="11" t="s">
        <v>442</v>
      </c>
      <c r="C194" s="1">
        <v>12939</v>
      </c>
      <c r="E194" s="4" t="s">
        <v>441</v>
      </c>
      <c r="F194" s="1">
        <v>8898</v>
      </c>
      <c r="G194" s="9" t="s">
        <v>96</v>
      </c>
      <c r="H194" s="4" t="s">
        <v>427</v>
      </c>
      <c r="I194" s="1">
        <f>SUM(K194:TB194)</f>
        <v>0</v>
      </c>
      <c r="J194" s="12">
        <f>Tabuľka3[[#This Row],[Stĺpec9]]</f>
        <v>0</v>
      </c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97"/>
      <c r="KN194" s="97"/>
      <c r="KO194" s="97"/>
      <c r="KP194" s="97"/>
      <c r="KQ194" s="97"/>
      <c r="KR194" s="97"/>
      <c r="KS194" s="97"/>
      <c r="KT194" s="97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</row>
    <row r="195" spans="1:522" s="1" customFormat="1" ht="18" customHeight="1" x14ac:dyDescent="0.2">
      <c r="A195" s="12"/>
      <c r="B195" s="11" t="s">
        <v>154</v>
      </c>
      <c r="C195" s="1">
        <v>11608</v>
      </c>
      <c r="D195" s="1">
        <v>2012</v>
      </c>
      <c r="E195" s="4" t="s">
        <v>153</v>
      </c>
      <c r="F195" s="1">
        <v>9004</v>
      </c>
      <c r="G195" s="9" t="s">
        <v>101</v>
      </c>
      <c r="H195" s="4" t="s">
        <v>52</v>
      </c>
      <c r="I195" s="1">
        <f>SUM(K195:TB195)</f>
        <v>0</v>
      </c>
      <c r="J195" s="12">
        <f>Tabuľka3[[#This Row],[Stĺpec9]]</f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102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102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</row>
    <row r="196" spans="1:522" s="1" customFormat="1" ht="18" customHeight="1" x14ac:dyDescent="0.2">
      <c r="A196" s="12"/>
      <c r="B196" s="11" t="s">
        <v>313</v>
      </c>
      <c r="D196" s="1">
        <v>2020</v>
      </c>
      <c r="E196" s="4" t="s">
        <v>312</v>
      </c>
      <c r="F196" s="9"/>
      <c r="G196" s="9" t="s">
        <v>98</v>
      </c>
      <c r="H196" s="4"/>
      <c r="I196" s="1">
        <f t="shared" si="22"/>
        <v>0</v>
      </c>
      <c r="J196" s="12">
        <f>Tabuľka3[[#This Row],[Stĺpec9]]</f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97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</row>
    <row r="197" spans="1:522" s="1" customFormat="1" ht="18" customHeight="1" x14ac:dyDescent="0.2">
      <c r="A197" s="12"/>
      <c r="B197" s="11" t="s">
        <v>75</v>
      </c>
      <c r="C197" s="1">
        <v>9149</v>
      </c>
      <c r="D197" s="1">
        <v>2011</v>
      </c>
      <c r="E197" s="4" t="s">
        <v>74</v>
      </c>
      <c r="F197" s="1">
        <v>8182</v>
      </c>
      <c r="G197" s="9" t="s">
        <v>96</v>
      </c>
      <c r="H197" t="s">
        <v>76</v>
      </c>
      <c r="I197" s="1">
        <f t="shared" si="22"/>
        <v>0</v>
      </c>
      <c r="J197" s="12">
        <f>Tabuľka3[[#This Row],[Stĺpec9]]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 t="s">
        <v>200</v>
      </c>
      <c r="C198" s="1">
        <v>8340</v>
      </c>
      <c r="E198" s="4" t="s">
        <v>306</v>
      </c>
      <c r="F198" s="58">
        <v>9838</v>
      </c>
      <c r="G198" s="9" t="s">
        <v>96</v>
      </c>
      <c r="H198" s="57" t="s">
        <v>171</v>
      </c>
      <c r="I198" s="1">
        <f t="shared" si="22"/>
        <v>0</v>
      </c>
      <c r="J198" s="12">
        <f>Tabuľka3[[#This Row],[Stĺpec9]]+I199+I200</f>
        <v>0</v>
      </c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</row>
    <row r="199" spans="1:522" s="1" customFormat="1" ht="18" customHeight="1" x14ac:dyDescent="0.2">
      <c r="A199" s="12"/>
      <c r="B199" s="11"/>
      <c r="E199" s="4" t="s">
        <v>172</v>
      </c>
      <c r="F199" s="58">
        <v>9571</v>
      </c>
      <c r="G199" s="9" t="s">
        <v>101</v>
      </c>
      <c r="H199" s="57"/>
      <c r="I199" s="1">
        <f t="shared" si="22"/>
        <v>0</v>
      </c>
      <c r="J199" s="12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8" customHeight="1" x14ac:dyDescent="0.2">
      <c r="A200" s="12"/>
      <c r="B200" s="11"/>
      <c r="E200" s="4" t="s">
        <v>197</v>
      </c>
      <c r="F200" s="58">
        <v>8750</v>
      </c>
      <c r="G200" s="9" t="s">
        <v>100</v>
      </c>
      <c r="H200" s="57"/>
      <c r="I200" s="1">
        <f t="shared" si="22"/>
        <v>0</v>
      </c>
      <c r="J200" s="12">
        <f>Tabuľka3[[#This Row],[Stĺpec9]]</f>
        <v>0</v>
      </c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</row>
    <row r="201" spans="1:522" s="1" customFormat="1" ht="18" customHeight="1" x14ac:dyDescent="0.2">
      <c r="A201" s="12"/>
      <c r="B201" s="11" t="s">
        <v>202</v>
      </c>
      <c r="C201" s="1">
        <v>12189</v>
      </c>
      <c r="E201" s="4" t="s">
        <v>201</v>
      </c>
      <c r="F201" s="1">
        <v>6865</v>
      </c>
      <c r="G201" s="9" t="s">
        <v>98</v>
      </c>
      <c r="H201" s="4" t="s">
        <v>203</v>
      </c>
      <c r="I201" s="1">
        <f t="shared" si="22"/>
        <v>0</v>
      </c>
      <c r="J201" s="12">
        <f>Tabuľka3[[#This Row],[Stĺpec9]]</f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</row>
    <row r="202" spans="1:522" s="1" customFormat="1" ht="18" customHeight="1" x14ac:dyDescent="0.2">
      <c r="A202" s="12"/>
      <c r="B202" s="11" t="s">
        <v>220</v>
      </c>
      <c r="C202" s="1">
        <v>11613</v>
      </c>
      <c r="E202" s="4" t="s">
        <v>219</v>
      </c>
      <c r="F202" s="1">
        <v>9286</v>
      </c>
      <c r="G202" s="9" t="s">
        <v>96</v>
      </c>
      <c r="H202" s="4" t="s">
        <v>152</v>
      </c>
      <c r="I202" s="1">
        <f>SUM(K202:TB202)</f>
        <v>0</v>
      </c>
      <c r="J202" s="12">
        <f>Tabuľka3[[#This Row],[Stĺpec9]]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11" t="s">
        <v>470</v>
      </c>
      <c r="C203" s="1">
        <v>12960</v>
      </c>
      <c r="D203" s="1">
        <v>2020</v>
      </c>
      <c r="E203" s="4" t="s">
        <v>269</v>
      </c>
      <c r="F203" s="1">
        <v>9452</v>
      </c>
      <c r="G203" s="9" t="s">
        <v>101</v>
      </c>
      <c r="H203" s="4" t="s">
        <v>19</v>
      </c>
      <c r="I203" s="1">
        <f>SUM(K203:TB203)</f>
        <v>0</v>
      </c>
      <c r="J203" s="12">
        <f>Tabuľka3[[#This Row],[Stĺpec9]]</f>
        <v>0</v>
      </c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</row>
    <row r="204" spans="1:522" s="1" customFormat="1" ht="18" customHeight="1" x14ac:dyDescent="0.2">
      <c r="A204" s="12"/>
      <c r="B204" s="11" t="s">
        <v>414</v>
      </c>
      <c r="C204" s="1">
        <v>12845</v>
      </c>
      <c r="D204" s="1">
        <v>2018</v>
      </c>
      <c r="E204" s="29" t="s">
        <v>413</v>
      </c>
      <c r="F204" s="1">
        <v>10275</v>
      </c>
      <c r="G204" s="1" t="s">
        <v>101</v>
      </c>
      <c r="H204" s="29" t="s">
        <v>59</v>
      </c>
      <c r="I204" s="1">
        <f>SUM(K204:TB204)</f>
        <v>0</v>
      </c>
      <c r="J204" s="12">
        <f>Tabuľka3[[#This Row],[Stĺpec9]]</f>
        <v>0</v>
      </c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102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446</v>
      </c>
      <c r="C205" s="1">
        <v>7179</v>
      </c>
      <c r="E205" s="4" t="s">
        <v>445</v>
      </c>
      <c r="F205" s="1">
        <v>10166</v>
      </c>
      <c r="G205" s="9" t="s">
        <v>101</v>
      </c>
      <c r="H205" s="4" t="s">
        <v>427</v>
      </c>
      <c r="I205" s="1">
        <f>SUM(K205:TB205)</f>
        <v>0</v>
      </c>
      <c r="J205" s="12">
        <f>Tabuľka3[[#This Row],[Stĺpec9]]</f>
        <v>0</v>
      </c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</row>
    <row r="206" spans="1:522" s="1" customFormat="1" ht="18" customHeight="1" x14ac:dyDescent="0.2">
      <c r="A206" s="12"/>
      <c r="B206" s="11" t="s">
        <v>448</v>
      </c>
      <c r="E206" s="4" t="s">
        <v>512</v>
      </c>
      <c r="F206" s="1">
        <v>4325</v>
      </c>
      <c r="G206" s="9" t="s">
        <v>98</v>
      </c>
      <c r="H206" s="4" t="s">
        <v>427</v>
      </c>
      <c r="J206" s="12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 t="s">
        <v>317</v>
      </c>
      <c r="C207" s="1">
        <v>12628</v>
      </c>
      <c r="D207" s="1">
        <v>2020</v>
      </c>
      <c r="E207" s="4" t="s">
        <v>153</v>
      </c>
      <c r="F207" s="1">
        <v>9004</v>
      </c>
      <c r="G207" s="9" t="s">
        <v>101</v>
      </c>
      <c r="H207" s="4" t="s">
        <v>52</v>
      </c>
      <c r="I207" s="1">
        <f t="shared" si="22"/>
        <v>0</v>
      </c>
      <c r="J207" s="12">
        <f>Tabuľka3[[#This Row],[Stĺpec9]]</f>
        <v>0</v>
      </c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</row>
    <row r="208" spans="1:522" s="1" customFormat="1" ht="18" customHeight="1" x14ac:dyDescent="0.2">
      <c r="A208" s="12"/>
      <c r="B208" s="11" t="s">
        <v>326</v>
      </c>
      <c r="C208" s="1">
        <v>9951</v>
      </c>
      <c r="D208" s="1">
        <v>2005</v>
      </c>
      <c r="E208" s="59" t="s">
        <v>86</v>
      </c>
      <c r="F208" s="1">
        <v>8840</v>
      </c>
      <c r="G208" s="9" t="s">
        <v>96</v>
      </c>
      <c r="H208" s="4" t="s">
        <v>40</v>
      </c>
      <c r="I208" s="1">
        <f t="shared" ref="I208" si="28">SUM(K208:TB208)</f>
        <v>0</v>
      </c>
      <c r="J208" s="12">
        <f>Tabuľka3[[#This Row],[Stĺpec9]]</f>
        <v>0</v>
      </c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</row>
    <row r="209" spans="1:522" s="1" customFormat="1" ht="18" customHeight="1" x14ac:dyDescent="0.2">
      <c r="A209" s="12"/>
      <c r="B209" s="11" t="s">
        <v>458</v>
      </c>
      <c r="C209" s="1">
        <v>9994</v>
      </c>
      <c r="E209" s="29" t="s">
        <v>457</v>
      </c>
      <c r="F209" s="1">
        <v>9226</v>
      </c>
      <c r="G209" s="9" t="s">
        <v>98</v>
      </c>
      <c r="H209" s="4" t="s">
        <v>271</v>
      </c>
      <c r="I209" s="1">
        <f t="shared" ref="I209" si="29">SUM(K209:TB209)</f>
        <v>0</v>
      </c>
      <c r="J209" s="12">
        <f>Tabuľka3[[#This Row],[Stĺpec9]]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8" customHeight="1" x14ac:dyDescent="0.2">
      <c r="A210" s="12"/>
      <c r="B210" s="11" t="s">
        <v>428</v>
      </c>
      <c r="E210" s="4" t="s">
        <v>221</v>
      </c>
      <c r="G210" s="9" t="s">
        <v>96</v>
      </c>
      <c r="H210" s="4" t="s">
        <v>152</v>
      </c>
      <c r="I210" s="1">
        <f t="shared" ref="I210:I213" si="30">SUM(K210:TB210)</f>
        <v>0</v>
      </c>
      <c r="J210" s="12">
        <f>Tabuľka3[[#This Row],[Stĺpec9]]</f>
        <v>0</v>
      </c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</row>
    <row r="211" spans="1:522" s="1" customFormat="1" ht="18" customHeight="1" x14ac:dyDescent="0.2">
      <c r="A211" s="12"/>
      <c r="B211" s="11" t="s">
        <v>483</v>
      </c>
      <c r="C211" s="1">
        <v>12995</v>
      </c>
      <c r="D211" s="1">
        <v>2015</v>
      </c>
      <c r="E211" s="59" t="s">
        <v>482</v>
      </c>
      <c r="F211" s="1">
        <v>9643</v>
      </c>
      <c r="G211" s="9" t="s">
        <v>96</v>
      </c>
      <c r="H211" s="4" t="s">
        <v>484</v>
      </c>
      <c r="I211" s="1">
        <f t="shared" si="30"/>
        <v>0</v>
      </c>
      <c r="J211" s="12">
        <f>Tabuľka3[[#This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 t="s">
        <v>508</v>
      </c>
      <c r="C212" s="1">
        <v>9217</v>
      </c>
      <c r="E212" s="29" t="s">
        <v>228</v>
      </c>
      <c r="F212" s="1">
        <v>9485</v>
      </c>
      <c r="G212" s="1" t="s">
        <v>96</v>
      </c>
      <c r="H212" s="29" t="s">
        <v>49</v>
      </c>
      <c r="I212" s="1">
        <f t="shared" ref="I212" si="31">SUM(K212:TB212)</f>
        <v>0</v>
      </c>
      <c r="J212" s="12">
        <f>Tabuľka3[[#This Row],[Stĺpec9]]</f>
        <v>0</v>
      </c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102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</row>
    <row r="213" spans="1:522" s="1" customFormat="1" ht="18" customHeight="1" x14ac:dyDescent="0.2">
      <c r="A213" s="12"/>
      <c r="B213" s="11" t="s">
        <v>106</v>
      </c>
      <c r="C213" s="1">
        <v>10063</v>
      </c>
      <c r="D213" s="1">
        <v>2009</v>
      </c>
      <c r="E213" s="4" t="s">
        <v>77</v>
      </c>
      <c r="F213" s="1">
        <v>8891</v>
      </c>
      <c r="G213" s="9" t="s">
        <v>100</v>
      </c>
      <c r="H213" s="4" t="s">
        <v>315</v>
      </c>
      <c r="I213" s="1">
        <f t="shared" si="30"/>
        <v>0</v>
      </c>
      <c r="J213" s="12">
        <f>Tabuľka3[[#This Row],[Stĺpec9]]</f>
        <v>0</v>
      </c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</row>
    <row r="214" spans="1:522" s="1" customFormat="1" ht="18" customHeight="1" x14ac:dyDescent="0.2">
      <c r="A214" s="12"/>
      <c r="B214" s="11" t="s">
        <v>385</v>
      </c>
      <c r="C214" s="1">
        <v>12394</v>
      </c>
      <c r="E214" s="4" t="s">
        <v>71</v>
      </c>
      <c r="F214" s="1">
        <v>7530</v>
      </c>
      <c r="G214" s="9" t="s">
        <v>100</v>
      </c>
      <c r="H214" s="4" t="s">
        <v>72</v>
      </c>
      <c r="I214" s="1">
        <f>SUM(K214:TB214)</f>
        <v>0</v>
      </c>
      <c r="J214" s="12">
        <f>Tabuľka3[[#This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497</v>
      </c>
      <c r="D215" s="1">
        <v>2006</v>
      </c>
      <c r="E215" s="4" t="s">
        <v>57</v>
      </c>
      <c r="F215" s="1">
        <v>5701</v>
      </c>
      <c r="G215" s="9" t="s">
        <v>98</v>
      </c>
      <c r="H215" s="4" t="s">
        <v>187</v>
      </c>
      <c r="I215" s="1">
        <f>SUM(K215:TB215)</f>
        <v>0</v>
      </c>
      <c r="J215" s="12">
        <f>Tabuľka3[[#This Row],[Stĺpec9]]</f>
        <v>0</v>
      </c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  <c r="ON215" s="97"/>
      <c r="OO215" s="97"/>
      <c r="OP215" s="97"/>
      <c r="OQ215" s="97"/>
      <c r="OR215" s="97"/>
      <c r="OS215" s="97"/>
      <c r="OT215" s="97"/>
      <c r="OU215" s="97"/>
      <c r="OV215" s="97"/>
      <c r="OW215" s="97"/>
      <c r="OX215" s="97"/>
      <c r="OY215" s="97"/>
      <c r="OZ215" s="97"/>
      <c r="PA215" s="97"/>
      <c r="PB215" s="97"/>
      <c r="PC215" s="97"/>
      <c r="PD215" s="97"/>
      <c r="PE215" s="97"/>
      <c r="PF215" s="97"/>
      <c r="PG215" s="97"/>
      <c r="PH215" s="97"/>
      <c r="PI215" s="97"/>
      <c r="PJ215" s="97"/>
      <c r="PK215" s="97"/>
      <c r="PL215" s="97"/>
      <c r="PM215" s="97"/>
      <c r="PN215" s="97"/>
      <c r="PO215" s="97"/>
      <c r="PP215" s="97"/>
      <c r="PQ215" s="97"/>
      <c r="PR215" s="97"/>
      <c r="PS215" s="97"/>
      <c r="PT215" s="97"/>
      <c r="PU215" s="97"/>
      <c r="PV215" s="97"/>
      <c r="PW215" s="97"/>
      <c r="PX215" s="97"/>
      <c r="PY215" s="97"/>
      <c r="PZ215" s="97"/>
      <c r="QA215" s="97"/>
      <c r="QB215" s="97"/>
      <c r="QC215" s="97"/>
      <c r="QD215" s="97"/>
      <c r="QE215" s="97"/>
      <c r="QF215" s="97"/>
      <c r="QG215" s="97"/>
      <c r="QH215" s="97"/>
      <c r="QI215" s="97"/>
      <c r="QJ215" s="97"/>
      <c r="QK215" s="97"/>
      <c r="QL215" s="97"/>
      <c r="QM215" s="97"/>
      <c r="QN215" s="97"/>
      <c r="QO215" s="97"/>
      <c r="QP215" s="97"/>
      <c r="QQ215" s="97"/>
      <c r="QR215" s="97"/>
      <c r="QS215" s="97"/>
      <c r="QT215" s="97"/>
      <c r="QU215" s="97"/>
      <c r="QV215" s="97"/>
      <c r="QW215" s="97"/>
      <c r="QX215" s="97"/>
      <c r="QY215" s="97"/>
      <c r="QZ215" s="97"/>
      <c r="RA215" s="97"/>
      <c r="RB215" s="97"/>
      <c r="RC215" s="97"/>
      <c r="RD215" s="97"/>
      <c r="RE215" s="97"/>
      <c r="RF215" s="97"/>
      <c r="RG215" s="97"/>
      <c r="RH215" s="97"/>
      <c r="RI215" s="97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8" customHeight="1" x14ac:dyDescent="0.2">
      <c r="A216" s="12"/>
      <c r="B216" s="11" t="s">
        <v>320</v>
      </c>
      <c r="C216" s="1">
        <v>12608</v>
      </c>
      <c r="D216" s="1">
        <v>2009</v>
      </c>
      <c r="E216" s="59" t="s">
        <v>319</v>
      </c>
      <c r="F216" s="1">
        <v>9297</v>
      </c>
      <c r="G216" s="9" t="s">
        <v>96</v>
      </c>
      <c r="H216" s="4" t="s">
        <v>321</v>
      </c>
      <c r="I216" s="1">
        <f>SUM(K216:TB216)</f>
        <v>0</v>
      </c>
      <c r="J216" s="12">
        <f>Tabuľka3[[#This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97"/>
      <c r="LW216" s="97"/>
      <c r="LX216" s="97"/>
      <c r="LY216" s="97"/>
      <c r="LZ216" s="97"/>
      <c r="MA216" s="97"/>
      <c r="MB216" s="97"/>
      <c r="MC216" s="97"/>
      <c r="MD216" s="97"/>
      <c r="ME216" s="97"/>
      <c r="MF216" s="97"/>
      <c r="MG216" s="97"/>
      <c r="MH216" s="97"/>
      <c r="MI216" s="97"/>
      <c r="MJ216" s="97"/>
      <c r="MK216" s="97"/>
      <c r="ML216" s="97"/>
      <c r="MM216" s="97"/>
      <c r="MN216" s="97"/>
      <c r="MO216" s="97"/>
      <c r="MP216" s="97"/>
      <c r="MQ216" s="97"/>
      <c r="MR216" s="97"/>
      <c r="MS216" s="97"/>
      <c r="MT216" s="97"/>
      <c r="MU216" s="97"/>
      <c r="MV216" s="97"/>
      <c r="MW216" s="97"/>
      <c r="MX216" s="97"/>
      <c r="MY216" s="97"/>
      <c r="MZ216" s="97"/>
      <c r="NA216" s="97"/>
      <c r="NB216" s="97"/>
      <c r="NC216" s="97"/>
      <c r="ND216" s="97"/>
      <c r="NE216" s="97"/>
      <c r="NF216" s="97"/>
      <c r="NG216" s="97"/>
      <c r="NH216" s="97"/>
      <c r="NI216" s="97"/>
      <c r="NJ216" s="97"/>
      <c r="NK216" s="97"/>
      <c r="NL216" s="97"/>
      <c r="NM216" s="97"/>
      <c r="NN216" s="97"/>
      <c r="NO216" s="97"/>
      <c r="NP216" s="97"/>
      <c r="NQ216" s="97"/>
      <c r="NR216" s="97"/>
      <c r="NS216" s="97"/>
      <c r="NT216" s="97"/>
      <c r="NU216" s="97"/>
      <c r="NV216" s="97"/>
      <c r="NW216" s="97"/>
      <c r="NX216" s="97"/>
      <c r="NY216" s="97"/>
      <c r="NZ216" s="97"/>
      <c r="OA216" s="97"/>
      <c r="OB216" s="97"/>
      <c r="OC216" s="97"/>
      <c r="OD216" s="97"/>
      <c r="OE216" s="97"/>
      <c r="OF216" s="97"/>
      <c r="OG216" s="97"/>
      <c r="OH216" s="97"/>
      <c r="OI216" s="97"/>
      <c r="OJ216" s="97"/>
      <c r="OK216" s="97"/>
      <c r="OL216" s="97"/>
      <c r="OM216" s="97"/>
      <c r="ON216" s="97"/>
      <c r="OO216" s="97"/>
      <c r="OP216" s="97"/>
      <c r="OQ216" s="97"/>
      <c r="OR216" s="97"/>
      <c r="OS216" s="97"/>
      <c r="OT216" s="97"/>
      <c r="OU216" s="97"/>
      <c r="OV216" s="97"/>
      <c r="OW216" s="97"/>
      <c r="OX216" s="97"/>
      <c r="OY216" s="97"/>
      <c r="OZ216" s="97"/>
      <c r="PA216" s="97"/>
      <c r="PB216" s="97"/>
      <c r="PC216" s="97"/>
      <c r="PD216" s="97"/>
      <c r="PE216" s="97"/>
      <c r="PF216" s="97"/>
      <c r="PG216" s="97"/>
      <c r="PH216" s="97"/>
      <c r="PI216" s="97"/>
      <c r="PJ216" s="97"/>
      <c r="PK216" s="97"/>
      <c r="PL216" s="97"/>
      <c r="PM216" s="97"/>
      <c r="PN216" s="97"/>
      <c r="PO216" s="97"/>
      <c r="PP216" s="97"/>
      <c r="PQ216" s="97"/>
      <c r="PR216" s="97"/>
      <c r="PS216" s="97"/>
      <c r="PT216" s="97"/>
      <c r="PU216" s="97"/>
      <c r="PV216" s="97"/>
      <c r="PW216" s="97"/>
      <c r="PX216" s="97"/>
      <c r="PY216" s="97"/>
      <c r="PZ216" s="97"/>
      <c r="QA216" s="97"/>
      <c r="QB216" s="97"/>
      <c r="QC216" s="97"/>
      <c r="QD216" s="97"/>
      <c r="QE216" s="97"/>
      <c r="QF216" s="97"/>
      <c r="QG216" s="97"/>
      <c r="QH216" s="97"/>
      <c r="QI216" s="97"/>
      <c r="QJ216" s="97"/>
      <c r="QK216" s="97"/>
      <c r="QL216" s="97"/>
      <c r="QM216" s="97"/>
      <c r="QN216" s="97"/>
      <c r="QO216" s="97"/>
      <c r="QP216" s="97"/>
      <c r="QQ216" s="97"/>
      <c r="QR216" s="97"/>
      <c r="QS216" s="97"/>
      <c r="QT216" s="97"/>
      <c r="QU216" s="97"/>
      <c r="QV216" s="97"/>
      <c r="QW216" s="97"/>
      <c r="QX216" s="97"/>
      <c r="QY216" s="97"/>
      <c r="QZ216" s="97"/>
      <c r="RA216" s="97"/>
      <c r="RB216" s="97"/>
      <c r="RC216" s="97"/>
      <c r="RD216" s="97"/>
      <c r="RE216" s="97"/>
      <c r="RF216" s="97"/>
      <c r="RG216" s="97"/>
      <c r="RH216" s="97"/>
      <c r="RI216" s="97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108</v>
      </c>
      <c r="E217" s="4" t="s">
        <v>107</v>
      </c>
      <c r="F217" s="1">
        <v>9127</v>
      </c>
      <c r="G217" s="9" t="s">
        <v>96</v>
      </c>
      <c r="H217" s="4" t="s">
        <v>19</v>
      </c>
      <c r="I217" s="1">
        <f t="shared" ref="I217:I288" si="32">SUM(K217:TB217)</f>
        <v>0</v>
      </c>
      <c r="J217" s="12">
        <f>Tabuľka3[[#This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8" customHeight="1" x14ac:dyDescent="0.2">
      <c r="A218" s="12"/>
      <c r="B218" s="31" t="s">
        <v>283</v>
      </c>
      <c r="C218" s="1">
        <v>12567</v>
      </c>
      <c r="D218" s="1">
        <v>2019</v>
      </c>
      <c r="E218" s="4" t="s">
        <v>282</v>
      </c>
      <c r="F218" s="1">
        <v>9809</v>
      </c>
      <c r="G218" s="9" t="s">
        <v>98</v>
      </c>
      <c r="H218" s="4" t="s">
        <v>19</v>
      </c>
      <c r="I218" s="1">
        <f>SUM(K218:TB218)</f>
        <v>0</v>
      </c>
      <c r="J218" s="12">
        <f>Tabuľka3[[#This Row],[Stĺpec9]]</f>
        <v>0</v>
      </c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</row>
    <row r="219" spans="1:522" s="1" customFormat="1" ht="18" customHeight="1" x14ac:dyDescent="0.2">
      <c r="A219" s="12"/>
      <c r="B219" s="11" t="s">
        <v>506</v>
      </c>
      <c r="C219" s="1">
        <v>12169</v>
      </c>
      <c r="E219" s="4" t="s">
        <v>505</v>
      </c>
      <c r="F219" s="1">
        <v>9486</v>
      </c>
      <c r="G219" s="9" t="s">
        <v>101</v>
      </c>
      <c r="H219" s="4" t="s">
        <v>49</v>
      </c>
      <c r="I219" s="1">
        <f t="shared" ref="I219:I224" si="33">SUM(K219:TB219)</f>
        <v>0</v>
      </c>
      <c r="J219" s="12">
        <f>Tabuľka3[[#This Row],[Stĺpec9]]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 t="s">
        <v>435</v>
      </c>
      <c r="C220" s="1">
        <v>11423</v>
      </c>
      <c r="E220" s="4" t="s">
        <v>434</v>
      </c>
      <c r="F220" s="1">
        <v>5553</v>
      </c>
      <c r="G220" s="9" t="s">
        <v>98</v>
      </c>
      <c r="H220" s="4" t="s">
        <v>436</v>
      </c>
      <c r="I220" s="1">
        <f t="shared" si="33"/>
        <v>0</v>
      </c>
      <c r="J220" s="12">
        <f>Tabuľka3[[#This Row],[Stĺpec9]]</f>
        <v>0</v>
      </c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97"/>
      <c r="LW220" s="97"/>
      <c r="LX220" s="97"/>
      <c r="LY220" s="97"/>
      <c r="LZ220" s="97"/>
      <c r="MA220" s="97"/>
      <c r="MB220" s="97"/>
      <c r="MC220" s="97"/>
      <c r="MD220" s="97"/>
      <c r="ME220" s="97"/>
      <c r="MF220" s="97"/>
      <c r="MG220" s="97"/>
      <c r="MH220" s="97"/>
      <c r="MI220" s="97"/>
      <c r="MJ220" s="97"/>
      <c r="MK220" s="97"/>
      <c r="ML220" s="97"/>
      <c r="MM220" s="97"/>
      <c r="MN220" s="97"/>
      <c r="MO220" s="97"/>
      <c r="MP220" s="97"/>
      <c r="MQ220" s="97"/>
      <c r="MR220" s="97"/>
      <c r="MS220" s="97"/>
      <c r="MT220" s="97"/>
      <c r="MU220" s="97"/>
      <c r="MV220" s="97"/>
      <c r="MW220" s="97"/>
      <c r="MX220" s="97"/>
      <c r="MY220" s="97"/>
      <c r="MZ220" s="97"/>
      <c r="NA220" s="97"/>
      <c r="NB220" s="97"/>
      <c r="NC220" s="97"/>
      <c r="ND220" s="97"/>
      <c r="NE220" s="97"/>
      <c r="NF220" s="97"/>
      <c r="NG220" s="97"/>
      <c r="NH220" s="97"/>
      <c r="NI220" s="97"/>
      <c r="NJ220" s="97"/>
      <c r="NK220" s="97"/>
      <c r="NL220" s="97"/>
      <c r="NM220" s="97"/>
      <c r="NN220" s="97"/>
      <c r="NO220" s="97"/>
      <c r="NP220" s="97"/>
      <c r="NQ220" s="97"/>
      <c r="NR220" s="97"/>
      <c r="NS220" s="97"/>
      <c r="NT220" s="97"/>
      <c r="NU220" s="97"/>
      <c r="NV220" s="97"/>
      <c r="NW220" s="97"/>
      <c r="NX220" s="97"/>
      <c r="NY220" s="97"/>
      <c r="NZ220" s="97"/>
      <c r="OA220" s="97"/>
      <c r="OB220" s="97"/>
      <c r="OC220" s="97"/>
      <c r="OD220" s="97"/>
      <c r="OE220" s="97"/>
      <c r="OF220" s="97"/>
      <c r="OG220" s="97"/>
      <c r="OH220" s="97"/>
      <c r="OI220" s="97"/>
      <c r="OJ220" s="97"/>
      <c r="OK220" s="97"/>
      <c r="OL220" s="97"/>
      <c r="OM220" s="97"/>
      <c r="ON220" s="97"/>
      <c r="OO220" s="97"/>
      <c r="OP220" s="97"/>
      <c r="OQ220" s="97"/>
      <c r="OR220" s="97"/>
      <c r="OS220" s="97"/>
      <c r="OT220" s="97"/>
      <c r="OU220" s="97"/>
      <c r="OV220" s="97"/>
      <c r="OW220" s="97"/>
      <c r="OX220" s="97"/>
      <c r="OY220" s="97"/>
      <c r="OZ220" s="97"/>
      <c r="PA220" s="97"/>
      <c r="PB220" s="97"/>
      <c r="PC220" s="97"/>
      <c r="PD220" s="97"/>
      <c r="PE220" s="97"/>
      <c r="PF220" s="97"/>
      <c r="PG220" s="97"/>
      <c r="PH220" s="97"/>
      <c r="PI220" s="97"/>
      <c r="PJ220" s="97"/>
      <c r="PK220" s="97"/>
      <c r="PL220" s="97"/>
      <c r="PM220" s="97"/>
      <c r="PN220" s="97"/>
      <c r="PO220" s="97"/>
      <c r="PP220" s="97"/>
      <c r="PQ220" s="97"/>
      <c r="PR220" s="97"/>
      <c r="PS220" s="97"/>
      <c r="PT220" s="97"/>
      <c r="PU220" s="97"/>
      <c r="PV220" s="97"/>
      <c r="PW220" s="97"/>
      <c r="PX220" s="97"/>
      <c r="PY220" s="97"/>
      <c r="PZ220" s="97"/>
      <c r="QA220" s="97"/>
      <c r="QB220" s="97"/>
      <c r="QC220" s="97"/>
      <c r="QD220" s="97"/>
      <c r="QE220" s="97"/>
      <c r="QF220" s="97"/>
      <c r="QG220" s="97"/>
      <c r="QH220" s="97"/>
      <c r="QI220" s="97"/>
      <c r="QJ220" s="97"/>
      <c r="QK220" s="97"/>
      <c r="QL220" s="97"/>
      <c r="QM220" s="97"/>
      <c r="QN220" s="97"/>
      <c r="QO220" s="97"/>
      <c r="QP220" s="97"/>
      <c r="QQ220" s="97"/>
      <c r="QR220" s="97"/>
      <c r="QS220" s="97"/>
      <c r="QT220" s="97"/>
      <c r="QU220" s="97"/>
      <c r="QV220" s="97"/>
      <c r="QW220" s="97"/>
      <c r="QX220" s="97"/>
      <c r="QY220" s="97"/>
      <c r="QZ220" s="97"/>
      <c r="RA220" s="97"/>
      <c r="RB220" s="97"/>
      <c r="RC220" s="97"/>
      <c r="RD220" s="97"/>
      <c r="RE220" s="97"/>
      <c r="RF220" s="97"/>
      <c r="RG220" s="97"/>
      <c r="RH220" s="97"/>
      <c r="RI220" s="97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 t="s">
        <v>488</v>
      </c>
      <c r="C221" s="1">
        <v>12950</v>
      </c>
      <c r="E221" s="4" t="s">
        <v>266</v>
      </c>
      <c r="F221" s="1">
        <v>9421</v>
      </c>
      <c r="G221" s="9" t="s">
        <v>101</v>
      </c>
      <c r="H221" s="4" t="s">
        <v>19</v>
      </c>
      <c r="I221" s="1">
        <f t="shared" si="33"/>
        <v>0</v>
      </c>
      <c r="J221" s="12">
        <f>Tabuľka3[[#This Row],[Stĺpec9]]</f>
        <v>0</v>
      </c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102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</row>
    <row r="222" spans="1:522" s="1" customFormat="1" ht="18" customHeight="1" x14ac:dyDescent="0.2">
      <c r="A222" s="12"/>
      <c r="B222" s="11" t="s">
        <v>318</v>
      </c>
      <c r="C222" s="1">
        <v>12871</v>
      </c>
      <c r="D222" s="1">
        <v>2020</v>
      </c>
      <c r="E222" s="4" t="s">
        <v>225</v>
      </c>
      <c r="F222" s="1">
        <v>9255</v>
      </c>
      <c r="G222" s="9" t="s">
        <v>96</v>
      </c>
      <c r="H222" s="4" t="s">
        <v>226</v>
      </c>
      <c r="I222" s="1">
        <f>SUM(K222:TB222)</f>
        <v>0</v>
      </c>
      <c r="J222" s="12">
        <f>Tabuľka3[[#This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 t="s">
        <v>376</v>
      </c>
      <c r="C223" s="1">
        <v>12171</v>
      </c>
      <c r="E223" s="4" t="s">
        <v>375</v>
      </c>
      <c r="F223" s="1">
        <v>441</v>
      </c>
      <c r="G223" s="9" t="s">
        <v>98</v>
      </c>
      <c r="H223" s="4" t="s">
        <v>49</v>
      </c>
      <c r="I223" s="1">
        <f t="shared" si="33"/>
        <v>0</v>
      </c>
      <c r="J223" s="12">
        <f>Tabuľka3[[#This Row],[Stĺpec9]]</f>
        <v>0</v>
      </c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</row>
    <row r="224" spans="1:522" s="1" customFormat="1" ht="18" customHeight="1" x14ac:dyDescent="0.2">
      <c r="A224" s="12"/>
      <c r="B224" s="11" t="s">
        <v>507</v>
      </c>
      <c r="C224" s="1">
        <v>7895</v>
      </c>
      <c r="E224" s="4" t="s">
        <v>443</v>
      </c>
      <c r="F224" s="1">
        <v>9666</v>
      </c>
      <c r="G224" s="9" t="s">
        <v>101</v>
      </c>
      <c r="H224" s="4" t="s">
        <v>427</v>
      </c>
      <c r="I224" s="1">
        <f t="shared" si="33"/>
        <v>0</v>
      </c>
      <c r="J224" s="12">
        <f>Tabuľka3[[#This Row],[Stĺpec9]]</f>
        <v>0</v>
      </c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</row>
    <row r="225" spans="1:522" s="1" customFormat="1" ht="18" customHeight="1" x14ac:dyDescent="0.2">
      <c r="A225" s="12"/>
      <c r="B225" s="11" t="s">
        <v>359</v>
      </c>
      <c r="C225" s="1">
        <v>12629</v>
      </c>
      <c r="E225" s="4" t="s">
        <v>209</v>
      </c>
      <c r="F225" s="1">
        <v>9398</v>
      </c>
      <c r="G225" s="9" t="s">
        <v>101</v>
      </c>
      <c r="H225" s="4" t="s">
        <v>52</v>
      </c>
      <c r="I225" s="1">
        <f t="shared" si="32"/>
        <v>0</v>
      </c>
      <c r="J225" s="12">
        <f>Tabuľka3[[#This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8" customHeight="1" x14ac:dyDescent="0.2">
      <c r="A226" s="12"/>
      <c r="B226" s="11" t="s">
        <v>496</v>
      </c>
      <c r="C226" s="1">
        <v>13076</v>
      </c>
      <c r="E226" s="4" t="s">
        <v>172</v>
      </c>
      <c r="F226" s="1">
        <v>9541</v>
      </c>
      <c r="G226" s="9" t="s">
        <v>101</v>
      </c>
      <c r="H226" s="4" t="s">
        <v>171</v>
      </c>
      <c r="I226" s="1">
        <f>SUM(K226:TB226)</f>
        <v>0</v>
      </c>
      <c r="J226" s="12">
        <f>Tabuľka3[[#This Row],[Stĺpec9]]</f>
        <v>0</v>
      </c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102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1" t="s">
        <v>213</v>
      </c>
      <c r="C227" s="1">
        <v>11277</v>
      </c>
      <c r="D227" s="1">
        <v>2007</v>
      </c>
      <c r="E227" s="4" t="s">
        <v>212</v>
      </c>
      <c r="F227" s="1">
        <v>9505</v>
      </c>
      <c r="G227" s="9" t="s">
        <v>101</v>
      </c>
      <c r="H227" s="4" t="s">
        <v>52</v>
      </c>
      <c r="I227" s="1">
        <f t="shared" si="32"/>
        <v>0</v>
      </c>
      <c r="J227" s="12">
        <f>Tabuľka3[[#This Row],[Stĺpec9]]</f>
        <v>0</v>
      </c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102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</row>
    <row r="228" spans="1:522" s="1" customFormat="1" ht="18" customHeight="1" x14ac:dyDescent="0.2">
      <c r="A228" s="12"/>
      <c r="B228" s="11" t="s">
        <v>390</v>
      </c>
      <c r="C228" s="1">
        <v>12277</v>
      </c>
      <c r="E228" s="4" t="s">
        <v>269</v>
      </c>
      <c r="F228" s="1">
        <v>9452</v>
      </c>
      <c r="G228" s="9" t="s">
        <v>101</v>
      </c>
      <c r="H228" t="s">
        <v>19</v>
      </c>
      <c r="I228" s="1">
        <f t="shared" si="32"/>
        <v>0</v>
      </c>
      <c r="J228" s="12">
        <f>Tabuľka3[[#This Row],[Stĺpec9]]</f>
        <v>0</v>
      </c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</row>
    <row r="229" spans="1:522" s="1" customFormat="1" ht="18" customHeight="1" x14ac:dyDescent="0.2">
      <c r="A229" s="12"/>
      <c r="B229" s="11"/>
      <c r="E229" s="4" t="s">
        <v>467</v>
      </c>
      <c r="F229" s="1">
        <v>8647</v>
      </c>
      <c r="G229" s="9" t="s">
        <v>101</v>
      </c>
      <c r="H229"/>
      <c r="I229" s="1">
        <f t="shared" si="32"/>
        <v>0</v>
      </c>
      <c r="J229" s="12">
        <f>Tabuľka3[[#This Row],[Stĺpec9]]</f>
        <v>0</v>
      </c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</row>
    <row r="230" spans="1:522" s="1" customFormat="1" ht="18" customHeight="1" x14ac:dyDescent="0.2">
      <c r="A230" s="12"/>
      <c r="B230" s="11" t="s">
        <v>462</v>
      </c>
      <c r="C230" s="1">
        <v>12598</v>
      </c>
      <c r="E230" s="29" t="s">
        <v>461</v>
      </c>
      <c r="F230" s="1">
        <v>9436</v>
      </c>
      <c r="G230" s="9" t="s">
        <v>101</v>
      </c>
      <c r="H230" s="4" t="s">
        <v>298</v>
      </c>
      <c r="I230" s="1">
        <f t="shared" si="32"/>
        <v>0</v>
      </c>
      <c r="J230" s="12">
        <f>Tabuľka3[[#This Row],[Stĺpec9]]</f>
        <v>0</v>
      </c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8" customHeight="1" x14ac:dyDescent="0.2">
      <c r="A231" s="12"/>
      <c r="B231" s="11"/>
      <c r="E231" s="29" t="s">
        <v>463</v>
      </c>
      <c r="F231" s="1">
        <v>8567</v>
      </c>
      <c r="G231" s="9" t="s">
        <v>96</v>
      </c>
      <c r="H231" s="4"/>
      <c r="I231" s="1">
        <f t="shared" si="32"/>
        <v>0</v>
      </c>
      <c r="J231" s="12">
        <f>Tabuľka3[[#This Row],[Stĺpec9]]</f>
        <v>0</v>
      </c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486</v>
      </c>
      <c r="C232" s="1">
        <v>13072</v>
      </c>
      <c r="E232" s="4" t="s">
        <v>485</v>
      </c>
      <c r="F232" s="1">
        <v>10172</v>
      </c>
      <c r="G232" s="9" t="s">
        <v>96</v>
      </c>
      <c r="H232" s="4" t="s">
        <v>424</v>
      </c>
      <c r="I232" s="1">
        <f t="shared" si="32"/>
        <v>0</v>
      </c>
      <c r="J232" s="12">
        <f>Tabuľka3[[#This Row],[Stĺpec9]]</f>
        <v>0</v>
      </c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</row>
    <row r="233" spans="1:522" s="1" customFormat="1" ht="18" customHeight="1" x14ac:dyDescent="0.2">
      <c r="A233" s="12"/>
      <c r="B233" s="11" t="s">
        <v>489</v>
      </c>
      <c r="C233" s="1">
        <v>10686</v>
      </c>
      <c r="E233" s="4" t="s">
        <v>487</v>
      </c>
      <c r="F233" s="1">
        <v>8358</v>
      </c>
      <c r="G233" s="9" t="s">
        <v>101</v>
      </c>
      <c r="H233" s="4" t="s">
        <v>268</v>
      </c>
      <c r="I233" s="1">
        <f t="shared" si="32"/>
        <v>0</v>
      </c>
      <c r="J233" s="12">
        <f>Tabuľka3[[#This Row],[Stĺpec9]]</f>
        <v>0</v>
      </c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102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</row>
    <row r="234" spans="1:522" s="1" customFormat="1" ht="18" customHeight="1" x14ac:dyDescent="0.2">
      <c r="A234" s="12"/>
      <c r="B234" s="11" t="s">
        <v>105</v>
      </c>
      <c r="C234" s="1">
        <v>11650</v>
      </c>
      <c r="E234" s="4" t="s">
        <v>104</v>
      </c>
      <c r="F234" s="1">
        <v>1816</v>
      </c>
      <c r="G234" s="9" t="s">
        <v>98</v>
      </c>
      <c r="H234" s="48" t="s">
        <v>189</v>
      </c>
      <c r="I234" s="1">
        <f t="shared" si="32"/>
        <v>0</v>
      </c>
      <c r="J234" s="12">
        <f>Tabuľka3[[#This Row],[Stĺpec9]]</f>
        <v>0</v>
      </c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</row>
    <row r="235" spans="1:522" s="1" customFormat="1" ht="18" customHeight="1" x14ac:dyDescent="0.2">
      <c r="A235" s="12"/>
      <c r="B235" s="11" t="s">
        <v>323</v>
      </c>
      <c r="C235" s="1">
        <v>7559</v>
      </c>
      <c r="D235" s="1">
        <v>2006</v>
      </c>
      <c r="E235" s="59" t="s">
        <v>322</v>
      </c>
      <c r="F235" s="1">
        <v>8956</v>
      </c>
      <c r="G235" s="9" t="s">
        <v>96</v>
      </c>
      <c r="H235" s="4" t="s">
        <v>40</v>
      </c>
      <c r="I235" s="1">
        <f t="shared" si="32"/>
        <v>0</v>
      </c>
      <c r="J235" s="12">
        <f>Tabuľka3[[#This Row],[Stĺpec9]]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8" customHeight="1" x14ac:dyDescent="0.2">
      <c r="A236" s="12"/>
      <c r="B236" s="11" t="s">
        <v>383</v>
      </c>
      <c r="C236" s="1">
        <v>10332</v>
      </c>
      <c r="E236" s="4" t="s">
        <v>382</v>
      </c>
      <c r="F236" s="1">
        <v>5734</v>
      </c>
      <c r="G236" s="9" t="s">
        <v>98</v>
      </c>
      <c r="H236" s="4" t="s">
        <v>152</v>
      </c>
      <c r="I236" s="1">
        <f t="shared" si="32"/>
        <v>0</v>
      </c>
      <c r="J236" s="12">
        <f>Tabuľka3[[#This Row],[Stĺpec9]]</f>
        <v>0</v>
      </c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/>
      <c r="B237" s="11" t="s">
        <v>178</v>
      </c>
      <c r="C237" s="1">
        <v>6866</v>
      </c>
      <c r="E237" s="4" t="s">
        <v>280</v>
      </c>
      <c r="F237" s="9">
        <v>9750</v>
      </c>
      <c r="G237" s="9" t="s">
        <v>101</v>
      </c>
      <c r="H237" s="4" t="s">
        <v>179</v>
      </c>
      <c r="I237" s="1">
        <f t="shared" si="32"/>
        <v>0</v>
      </c>
      <c r="J237" s="12">
        <f>Tabuľka3[[#This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9.5" customHeight="1" x14ac:dyDescent="0.2">
      <c r="A238" s="12"/>
      <c r="B238" s="11" t="s">
        <v>233</v>
      </c>
      <c r="C238" s="1">
        <v>8371</v>
      </c>
      <c r="E238" s="4" t="s">
        <v>231</v>
      </c>
      <c r="F238" s="1">
        <v>7553</v>
      </c>
      <c r="G238" s="9" t="s">
        <v>100</v>
      </c>
      <c r="H238" s="4" t="s">
        <v>152</v>
      </c>
      <c r="I238" s="1">
        <f t="shared" si="32"/>
        <v>0</v>
      </c>
      <c r="J238" s="12">
        <f>Tabuľka3[[#This Row],[Stĺpec9]]</f>
        <v>0</v>
      </c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9.5" customHeight="1" x14ac:dyDescent="0.2">
      <c r="A239" s="12"/>
      <c r="B239" s="11" t="s">
        <v>349</v>
      </c>
      <c r="C239" s="1">
        <v>10631</v>
      </c>
      <c r="E239" s="4" t="s">
        <v>348</v>
      </c>
      <c r="F239" s="1">
        <v>9629</v>
      </c>
      <c r="G239" s="9" t="s">
        <v>96</v>
      </c>
      <c r="H239" s="4" t="s">
        <v>44</v>
      </c>
      <c r="I239" s="1">
        <f t="shared" si="32"/>
        <v>0</v>
      </c>
      <c r="J239" s="12">
        <f>Tabuľka3[[#This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 t="s">
        <v>444</v>
      </c>
      <c r="C240" s="1">
        <v>5130</v>
      </c>
      <c r="E240" s="4" t="s">
        <v>443</v>
      </c>
      <c r="F240" s="1">
        <v>9666</v>
      </c>
      <c r="G240" s="9" t="s">
        <v>101</v>
      </c>
      <c r="H240" s="4" t="s">
        <v>427</v>
      </c>
      <c r="I240" s="1">
        <f>SUM(K240:TB240)</f>
        <v>0</v>
      </c>
      <c r="J240" s="12">
        <f>Tabuľka3[[#This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/>
      <c r="E241" s="4" t="s">
        <v>509</v>
      </c>
      <c r="F241" s="1">
        <v>10167</v>
      </c>
      <c r="G241" s="9" t="s">
        <v>101</v>
      </c>
      <c r="H241" s="4"/>
      <c r="I241" s="1">
        <f>SUM(K241:TB241)</f>
        <v>0</v>
      </c>
      <c r="J241" s="12">
        <f>Tabuľka3[[#This Row],[Stĺpec9]]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 t="s">
        <v>238</v>
      </c>
      <c r="C242" s="1">
        <v>8874</v>
      </c>
      <c r="E242" s="4" t="s">
        <v>237</v>
      </c>
      <c r="F242" s="1">
        <v>8786</v>
      </c>
      <c r="G242" s="9" t="s">
        <v>100</v>
      </c>
      <c r="H242" s="4" t="s">
        <v>52</v>
      </c>
      <c r="I242" s="1">
        <f>SUM(K242:TB242)</f>
        <v>0</v>
      </c>
      <c r="J242" s="12">
        <f>Tabuľka3[[#This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423</v>
      </c>
      <c r="E243" s="4" t="s">
        <v>422</v>
      </c>
      <c r="G243" s="9" t="s">
        <v>98</v>
      </c>
      <c r="H243" s="4" t="s">
        <v>424</v>
      </c>
      <c r="I243" s="1">
        <f>SUM(K243:TB243)</f>
        <v>0</v>
      </c>
      <c r="J243" s="12">
        <f>Tabuľka3[[#This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9.5" customHeight="1" x14ac:dyDescent="0.2">
      <c r="A244" s="12"/>
      <c r="B244" s="11" t="s">
        <v>163</v>
      </c>
      <c r="C244" s="1">
        <v>11795</v>
      </c>
      <c r="E244" s="4" t="s">
        <v>161</v>
      </c>
      <c r="F244" s="1">
        <v>8953</v>
      </c>
      <c r="G244" s="9" t="s">
        <v>98</v>
      </c>
      <c r="H244" s="4" t="s">
        <v>93</v>
      </c>
      <c r="I244" s="1">
        <f t="shared" si="32"/>
        <v>0</v>
      </c>
      <c r="J244" s="12">
        <f>Tabuľka3[[#This Row],[Stĺpec9]]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 t="s">
        <v>465</v>
      </c>
      <c r="C245" s="1">
        <v>12745</v>
      </c>
      <c r="E245" s="4" t="s">
        <v>464</v>
      </c>
      <c r="F245" s="1">
        <v>5450</v>
      </c>
      <c r="G245" s="9" t="s">
        <v>98</v>
      </c>
      <c r="H245" s="4" t="s">
        <v>466</v>
      </c>
      <c r="I245" s="1">
        <f>SUM(K245:TB245)</f>
        <v>0</v>
      </c>
      <c r="J245" s="12">
        <f>Tabuľka3[[#This Row],[Stĺpec9]]</f>
        <v>0</v>
      </c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9.5" customHeight="1" x14ac:dyDescent="0.2">
      <c r="A246" s="12"/>
      <c r="B246" s="11" t="s">
        <v>479</v>
      </c>
      <c r="C246" s="1">
        <v>11653</v>
      </c>
      <c r="D246" s="1">
        <v>2016</v>
      </c>
      <c r="E246" s="4" t="s">
        <v>481</v>
      </c>
      <c r="F246" s="1">
        <v>6225</v>
      </c>
      <c r="G246" s="9" t="s">
        <v>100</v>
      </c>
      <c r="H246" s="4" t="s">
        <v>40</v>
      </c>
      <c r="I246" s="1">
        <f t="shared" si="32"/>
        <v>0</v>
      </c>
      <c r="J246" s="12">
        <f>Tabuľka3[[#This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9.5" customHeight="1" x14ac:dyDescent="0.2">
      <c r="A247" s="12"/>
      <c r="B247" s="11" t="s">
        <v>474</v>
      </c>
      <c r="C247" s="1">
        <v>11468</v>
      </c>
      <c r="D247" s="1">
        <v>2015</v>
      </c>
      <c r="E247" s="4" t="s">
        <v>473</v>
      </c>
      <c r="F247" s="1">
        <v>5985</v>
      </c>
      <c r="G247" s="9" t="s">
        <v>98</v>
      </c>
      <c r="H247" s="4" t="s">
        <v>476</v>
      </c>
      <c r="I247" s="1">
        <f t="shared" si="32"/>
        <v>0</v>
      </c>
      <c r="J247" s="12">
        <f>Tabuľka3[[#This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453</v>
      </c>
      <c r="C248" s="1">
        <v>12637</v>
      </c>
      <c r="E248" s="4" t="s">
        <v>452</v>
      </c>
      <c r="F248" s="1">
        <v>8582</v>
      </c>
      <c r="G248" s="9" t="s">
        <v>98</v>
      </c>
      <c r="H248" s="4" t="s">
        <v>454</v>
      </c>
      <c r="I248" s="1">
        <f>SUM(K248:TB248)</f>
        <v>0</v>
      </c>
      <c r="J248" s="12">
        <f>Tabuľka3[[#This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430</v>
      </c>
      <c r="E249" s="4" t="s">
        <v>429</v>
      </c>
      <c r="G249" s="9" t="s">
        <v>96</v>
      </c>
      <c r="H249" s="4" t="s">
        <v>424</v>
      </c>
      <c r="I249" s="1">
        <f>SUM(K249:TB249)</f>
        <v>0</v>
      </c>
      <c r="J249" s="12">
        <f>Tabuľka3[[#This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 t="s">
        <v>230</v>
      </c>
      <c r="C250" s="1">
        <v>10339</v>
      </c>
      <c r="D250" s="1">
        <v>2011</v>
      </c>
      <c r="E250" s="4" t="s">
        <v>406</v>
      </c>
      <c r="F250" s="9">
        <v>9946</v>
      </c>
      <c r="G250" s="9" t="s">
        <v>96</v>
      </c>
      <c r="H250" s="4" t="s">
        <v>52</v>
      </c>
      <c r="I250" s="1">
        <f>SUM(K250:TB250)</f>
        <v>0</v>
      </c>
      <c r="J250" s="12">
        <f>Tabuľka3[[#This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358</v>
      </c>
      <c r="C251" s="1">
        <v>12695</v>
      </c>
      <c r="E251" s="4" t="s">
        <v>357</v>
      </c>
      <c r="F251" s="1">
        <v>9935</v>
      </c>
      <c r="G251" s="9" t="s">
        <v>101</v>
      </c>
      <c r="H251" s="4" t="s">
        <v>49</v>
      </c>
      <c r="I251" s="1">
        <f>SUM(K251:TB251)</f>
        <v>0</v>
      </c>
      <c r="J251" s="12">
        <f>Tabuľka3[[#This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501</v>
      </c>
      <c r="C252" s="1">
        <v>10277</v>
      </c>
      <c r="E252" s="4" t="s">
        <v>500</v>
      </c>
      <c r="F252" s="1">
        <v>9676</v>
      </c>
      <c r="G252" s="9" t="s">
        <v>101</v>
      </c>
      <c r="H252" s="4" t="s">
        <v>46</v>
      </c>
      <c r="I252" s="1">
        <f t="shared" si="32"/>
        <v>0</v>
      </c>
      <c r="J252" s="12">
        <f>Tabuľka3[[#This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121</v>
      </c>
      <c r="C253" s="1">
        <v>11810</v>
      </c>
      <c r="D253" s="1">
        <v>2016</v>
      </c>
      <c r="E253" s="4" t="s">
        <v>120</v>
      </c>
      <c r="F253" s="1">
        <v>3237</v>
      </c>
      <c r="G253" s="9" t="s">
        <v>100</v>
      </c>
      <c r="H253" s="4" t="s">
        <v>76</v>
      </c>
      <c r="I253" s="1">
        <f t="shared" si="32"/>
        <v>0</v>
      </c>
      <c r="J253" s="12">
        <f>Tabuľka3[[#This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11" t="s">
        <v>354</v>
      </c>
      <c r="C254" s="1">
        <v>11808</v>
      </c>
      <c r="E254" s="4" t="s">
        <v>353</v>
      </c>
      <c r="F254" s="1">
        <v>9933</v>
      </c>
      <c r="G254" s="9" t="s">
        <v>96</v>
      </c>
      <c r="H254" s="4" t="s">
        <v>49</v>
      </c>
      <c r="I254" s="1">
        <f>SUM(K254:TB254)</f>
        <v>0</v>
      </c>
      <c r="J254" s="12">
        <f>Tabuľka3[[#This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/>
      <c r="E255" s="4" t="s">
        <v>240</v>
      </c>
      <c r="F255" s="1">
        <v>9253</v>
      </c>
      <c r="G255" s="9" t="s">
        <v>96</v>
      </c>
      <c r="H255" s="4"/>
      <c r="I255" s="1">
        <f>SUM(K255:TB255)</f>
        <v>0</v>
      </c>
      <c r="J255" s="12">
        <f>Tabuľka3[[#This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381</v>
      </c>
      <c r="C256" s="1">
        <v>10689</v>
      </c>
      <c r="E256" s="4" t="s">
        <v>240</v>
      </c>
      <c r="F256" s="1">
        <v>9253</v>
      </c>
      <c r="G256" s="9" t="s">
        <v>96</v>
      </c>
      <c r="H256" s="4" t="s">
        <v>49</v>
      </c>
      <c r="I256" s="1">
        <f>SUM(K256:TB256)</f>
        <v>0</v>
      </c>
      <c r="J256" s="12">
        <f>Tabuľka3[[#This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426</v>
      </c>
      <c r="E257" s="4" t="s">
        <v>425</v>
      </c>
      <c r="G257" s="9" t="s">
        <v>98</v>
      </c>
      <c r="H257" s="4" t="s">
        <v>427</v>
      </c>
      <c r="I257" s="1">
        <f>SUM(K257:TB257)</f>
        <v>0</v>
      </c>
      <c r="J257" s="12">
        <f>Tabuľka3[[#This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477</v>
      </c>
      <c r="C258" s="1">
        <v>10515</v>
      </c>
      <c r="D258" s="1">
        <v>2013</v>
      </c>
      <c r="E258" s="4" t="s">
        <v>261</v>
      </c>
      <c r="F258" s="1">
        <v>9378</v>
      </c>
      <c r="G258" s="9" t="s">
        <v>98</v>
      </c>
      <c r="H258" s="4" t="s">
        <v>476</v>
      </c>
      <c r="I258" s="1">
        <f t="shared" si="32"/>
        <v>0</v>
      </c>
      <c r="J258" s="12">
        <f>Tabuľka3[[#This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290</v>
      </c>
      <c r="C259" s="1">
        <v>12770</v>
      </c>
      <c r="D259" s="1">
        <v>2020</v>
      </c>
      <c r="E259" s="59" t="s">
        <v>289</v>
      </c>
      <c r="F259" s="1">
        <v>6693</v>
      </c>
      <c r="G259" s="9" t="s">
        <v>98</v>
      </c>
      <c r="H259" s="4" t="s">
        <v>19</v>
      </c>
      <c r="I259" s="1">
        <f t="shared" si="32"/>
        <v>0</v>
      </c>
      <c r="J259" s="12">
        <f>Tabuľka3[[#This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335</v>
      </c>
      <c r="C260" s="1">
        <v>9130</v>
      </c>
      <c r="E260" s="59" t="s">
        <v>334</v>
      </c>
      <c r="F260" s="1">
        <v>9965</v>
      </c>
      <c r="G260" s="9" t="s">
        <v>101</v>
      </c>
      <c r="H260" s="4" t="s">
        <v>19</v>
      </c>
      <c r="I260" s="1">
        <f t="shared" si="32"/>
        <v>0</v>
      </c>
      <c r="J260" s="12">
        <f>Tabuľka3[[#This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232</v>
      </c>
      <c r="C261" s="1">
        <v>9288</v>
      </c>
      <c r="E261" s="4" t="s">
        <v>231</v>
      </c>
      <c r="F261" s="1">
        <v>7553</v>
      </c>
      <c r="G261" s="9" t="s">
        <v>100</v>
      </c>
      <c r="H261" s="4" t="s">
        <v>152</v>
      </c>
      <c r="I261" s="1">
        <f t="shared" si="32"/>
        <v>0</v>
      </c>
      <c r="J261" s="12">
        <f>Tabuľka3[[#This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 t="s">
        <v>370</v>
      </c>
      <c r="C262" s="1">
        <v>12872</v>
      </c>
      <c r="E262" s="4" t="s">
        <v>369</v>
      </c>
      <c r="F262" s="1">
        <v>9891</v>
      </c>
      <c r="G262" s="9" t="s">
        <v>101</v>
      </c>
      <c r="H262" s="4" t="s">
        <v>152</v>
      </c>
      <c r="I262" s="1">
        <f>SUM(K262:TB262)</f>
        <v>0</v>
      </c>
      <c r="J262" s="12">
        <f>Tabuľka3[[#This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102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350</v>
      </c>
      <c r="C263" s="1">
        <v>12540</v>
      </c>
      <c r="E263" s="4" t="s">
        <v>130</v>
      </c>
      <c r="F263" s="1">
        <v>9000</v>
      </c>
      <c r="G263" s="9" t="s">
        <v>96</v>
      </c>
      <c r="H263" s="4" t="s">
        <v>49</v>
      </c>
      <c r="I263" s="1">
        <f>SUM(K263:TB263)</f>
        <v>0</v>
      </c>
      <c r="J263" s="12">
        <f>Tabuľka3[[#This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 t="s">
        <v>362</v>
      </c>
      <c r="C264" s="1">
        <v>9235</v>
      </c>
      <c r="E264" s="4" t="s">
        <v>361</v>
      </c>
      <c r="F264" s="1">
        <v>9665</v>
      </c>
      <c r="G264" s="9" t="s">
        <v>101</v>
      </c>
      <c r="H264" s="4" t="s">
        <v>52</v>
      </c>
      <c r="I264" s="1">
        <f>SUM(K264:TB264)</f>
        <v>0</v>
      </c>
      <c r="J264" s="12">
        <f>Tabuľka3[[#This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186</v>
      </c>
      <c r="C265" s="1">
        <v>8885</v>
      </c>
      <c r="D265" s="1">
        <v>2010</v>
      </c>
      <c r="E265" s="4" t="s">
        <v>502</v>
      </c>
      <c r="F265" s="9">
        <v>10301</v>
      </c>
      <c r="G265" s="9" t="s">
        <v>101</v>
      </c>
      <c r="H265" s="4" t="s">
        <v>187</v>
      </c>
      <c r="I265" s="1">
        <f>SUM(K265:TB265)</f>
        <v>0</v>
      </c>
      <c r="J265" s="12">
        <f>Tabuľka3[[#This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102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102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 t="s">
        <v>331</v>
      </c>
      <c r="C266" s="1">
        <v>12719</v>
      </c>
      <c r="E266" s="59" t="s">
        <v>330</v>
      </c>
      <c r="F266" s="1">
        <v>6615</v>
      </c>
      <c r="G266" s="9" t="s">
        <v>98</v>
      </c>
      <c r="H266" s="4" t="s">
        <v>333</v>
      </c>
      <c r="I266" s="1">
        <f t="shared" si="32"/>
        <v>0</v>
      </c>
      <c r="J266" s="12">
        <f>Tabuľka3[[#This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450</v>
      </c>
      <c r="C267" s="1">
        <v>13045</v>
      </c>
      <c r="E267" s="4" t="s">
        <v>80</v>
      </c>
      <c r="F267" s="1">
        <v>7853</v>
      </c>
      <c r="G267" s="9" t="s">
        <v>96</v>
      </c>
      <c r="H267" s="4" t="s">
        <v>21</v>
      </c>
      <c r="I267" s="1">
        <f>SUM(K267:TB267)</f>
        <v>0</v>
      </c>
      <c r="J267" s="12">
        <f>Tabuľka3[[#This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1" t="s">
        <v>155</v>
      </c>
      <c r="C268" s="1">
        <v>10757</v>
      </c>
      <c r="D268" s="1">
        <v>2012</v>
      </c>
      <c r="E268" s="4" t="s">
        <v>360</v>
      </c>
      <c r="F268" s="1">
        <v>9932</v>
      </c>
      <c r="G268" s="9" t="s">
        <v>101</v>
      </c>
      <c r="H268" s="4" t="s">
        <v>49</v>
      </c>
      <c r="I268" s="1">
        <f>SUM(K268:TB268)</f>
        <v>0</v>
      </c>
      <c r="J268" s="12">
        <f>Tabuľka3[[#This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204</v>
      </c>
      <c r="C269" s="1">
        <v>11205</v>
      </c>
      <c r="E269" s="59" t="s">
        <v>279</v>
      </c>
      <c r="F269" s="1">
        <v>9674</v>
      </c>
      <c r="G269" s="9" t="s">
        <v>101</v>
      </c>
      <c r="H269" s="4" t="s">
        <v>46</v>
      </c>
      <c r="I269" s="1">
        <f t="shared" si="32"/>
        <v>0</v>
      </c>
      <c r="J269" s="12">
        <f>Tabuľka3[[#This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31" t="s">
        <v>45</v>
      </c>
      <c r="C270" s="1">
        <v>11392</v>
      </c>
      <c r="D270" s="1">
        <v>2014</v>
      </c>
      <c r="E270" s="4" t="s">
        <v>249</v>
      </c>
      <c r="F270" s="1">
        <v>9708</v>
      </c>
      <c r="G270" s="9" t="s">
        <v>101</v>
      </c>
      <c r="H270" s="4" t="s">
        <v>211</v>
      </c>
      <c r="I270" s="1">
        <f>SUM(K270:TB270)</f>
        <v>0</v>
      </c>
      <c r="J270" s="12">
        <f>Tabuľka3[[#This Row],[Stĺpec9]]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102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102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 t="s">
        <v>460</v>
      </c>
      <c r="C271" s="1">
        <v>8783</v>
      </c>
      <c r="E271" s="29" t="s">
        <v>459</v>
      </c>
      <c r="F271" s="1">
        <v>10274</v>
      </c>
      <c r="G271" s="9" t="s">
        <v>100</v>
      </c>
      <c r="H271" s="4" t="s">
        <v>59</v>
      </c>
      <c r="I271" s="1">
        <f>SUM(K271:TB271)</f>
        <v>0</v>
      </c>
      <c r="J271" s="12">
        <f>Tabuľka3[[#This Row],[Stĺpec9]]</f>
        <v>0</v>
      </c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 t="s">
        <v>48</v>
      </c>
      <c r="C272" s="1">
        <v>10756</v>
      </c>
      <c r="D272" s="1">
        <v>2012</v>
      </c>
      <c r="E272" t="s">
        <v>47</v>
      </c>
      <c r="F272" s="1">
        <v>6801</v>
      </c>
      <c r="G272" s="9" t="s">
        <v>98</v>
      </c>
      <c r="H272" s="4" t="s">
        <v>239</v>
      </c>
      <c r="I272" s="1">
        <f>SUM(K272:TB272)</f>
        <v>0</v>
      </c>
      <c r="J272" s="12">
        <f>Tabuľka3[[#This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456</v>
      </c>
      <c r="C273" s="1">
        <v>12638</v>
      </c>
      <c r="E273" s="4" t="s">
        <v>455</v>
      </c>
      <c r="F273" s="1">
        <v>6579</v>
      </c>
      <c r="G273" s="9" t="s">
        <v>98</v>
      </c>
      <c r="H273" s="4" t="s">
        <v>454</v>
      </c>
      <c r="I273" s="1">
        <f>SUM(K273:TB273)</f>
        <v>0</v>
      </c>
      <c r="J273" s="12">
        <f>Tabuľka3[[#This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9.5" customHeight="1" x14ac:dyDescent="0.2">
      <c r="A274" s="12"/>
      <c r="B274" s="11" t="s">
        <v>344</v>
      </c>
      <c r="C274" s="1">
        <v>11871</v>
      </c>
      <c r="E274" s="59" t="s">
        <v>343</v>
      </c>
      <c r="F274" s="1">
        <v>9561</v>
      </c>
      <c r="G274" s="9" t="s">
        <v>96</v>
      </c>
      <c r="H274" s="4" t="s">
        <v>345</v>
      </c>
      <c r="I274" s="1">
        <f t="shared" si="32"/>
        <v>0</v>
      </c>
      <c r="J274" s="12">
        <f>Tabuľka3[[#This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222</v>
      </c>
      <c r="C275" s="1">
        <v>9631</v>
      </c>
      <c r="E275" s="4" t="s">
        <v>221</v>
      </c>
      <c r="F275" s="1">
        <v>9287</v>
      </c>
      <c r="G275" s="9" t="s">
        <v>96</v>
      </c>
      <c r="H275" s="4" t="s">
        <v>152</v>
      </c>
      <c r="I275" s="1">
        <f t="shared" ref="I275:I280" si="34">SUM(K275:TB275)</f>
        <v>0</v>
      </c>
      <c r="J275" s="12">
        <f>Tabuľka3[[#This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492</v>
      </c>
      <c r="C276" s="1">
        <v>13080</v>
      </c>
      <c r="E276" s="4" t="s">
        <v>491</v>
      </c>
      <c r="F276" s="1">
        <v>3402</v>
      </c>
      <c r="G276" s="9" t="s">
        <v>98</v>
      </c>
      <c r="H276" s="4" t="s">
        <v>268</v>
      </c>
      <c r="I276" s="1">
        <f t="shared" si="34"/>
        <v>0</v>
      </c>
      <c r="J276" s="12">
        <f>Tabuľka3[[#This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493</v>
      </c>
      <c r="C277" s="1">
        <v>12759</v>
      </c>
      <c r="E277" s="4" t="s">
        <v>267</v>
      </c>
      <c r="F277" s="1">
        <v>9360</v>
      </c>
      <c r="G277" s="9" t="s">
        <v>96</v>
      </c>
      <c r="H277" s="4" t="s">
        <v>268</v>
      </c>
      <c r="I277" s="1">
        <f t="shared" si="34"/>
        <v>0</v>
      </c>
      <c r="J277" s="12">
        <f>Tabuľka3[[#This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417</v>
      </c>
      <c r="C278" s="1">
        <v>13031</v>
      </c>
      <c r="D278" s="1">
        <v>2009</v>
      </c>
      <c r="E278" s="4" t="s">
        <v>416</v>
      </c>
      <c r="F278" s="1">
        <v>8827</v>
      </c>
      <c r="G278" s="9" t="s">
        <v>101</v>
      </c>
      <c r="H278" s="4" t="s">
        <v>418</v>
      </c>
      <c r="I278" s="1">
        <f t="shared" si="34"/>
        <v>0</v>
      </c>
      <c r="J278" s="12">
        <f>Tabuľka3[[#This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364</v>
      </c>
      <c r="C279" s="1">
        <v>11020</v>
      </c>
      <c r="E279" s="4" t="s">
        <v>363</v>
      </c>
      <c r="F279" s="1">
        <v>10058</v>
      </c>
      <c r="G279" s="9" t="s">
        <v>101</v>
      </c>
      <c r="H279" s="4" t="s">
        <v>365</v>
      </c>
      <c r="I279" s="1">
        <f t="shared" si="34"/>
        <v>0</v>
      </c>
      <c r="J279" s="12">
        <f>Tabuľka3[[#This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 t="s">
        <v>409</v>
      </c>
      <c r="E280" s="4" t="s">
        <v>408</v>
      </c>
      <c r="F280" s="9"/>
      <c r="G280" s="9" t="s">
        <v>98</v>
      </c>
      <c r="H280" s="4"/>
      <c r="I280" s="1">
        <f t="shared" si="34"/>
        <v>0</v>
      </c>
      <c r="J280" s="12">
        <f>Tabuľka3[[#This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9.5" customHeight="1" x14ac:dyDescent="0.2">
      <c r="A281" s="12"/>
      <c r="B281" s="11" t="s">
        <v>511</v>
      </c>
      <c r="C281" s="1">
        <v>12196</v>
      </c>
      <c r="E281" s="4" t="s">
        <v>510</v>
      </c>
      <c r="F281" s="1">
        <v>9696</v>
      </c>
      <c r="G281" s="9" t="s">
        <v>101</v>
      </c>
      <c r="H281" s="4" t="s">
        <v>427</v>
      </c>
      <c r="I281" s="1">
        <f t="shared" ref="I281" si="35">SUM(K281:TB281)</f>
        <v>0</v>
      </c>
      <c r="J281" s="12">
        <f>Tabuľka3[[#This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131</v>
      </c>
      <c r="C282" s="1">
        <v>9019</v>
      </c>
      <c r="E282" s="4" t="s">
        <v>367</v>
      </c>
      <c r="F282" s="1">
        <v>10257</v>
      </c>
      <c r="G282" s="9" t="s">
        <v>101</v>
      </c>
      <c r="H282" s="4" t="s">
        <v>49</v>
      </c>
      <c r="I282" s="1">
        <f>SUM(K282:TB282)</f>
        <v>0</v>
      </c>
      <c r="J282" s="12">
        <f>Tabuľka3[[#This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 t="s">
        <v>208</v>
      </c>
      <c r="C283" s="1">
        <v>9719</v>
      </c>
      <c r="D283" s="1">
        <v>2007</v>
      </c>
      <c r="E283" s="4" t="s">
        <v>421</v>
      </c>
      <c r="G283" s="9" t="s">
        <v>101</v>
      </c>
      <c r="H283" s="4" t="s">
        <v>52</v>
      </c>
      <c r="I283" s="1">
        <f>SUM(K283:TB283)</f>
        <v>0</v>
      </c>
      <c r="J283" s="12">
        <f>Tabuľka3[[#This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 t="s">
        <v>206</v>
      </c>
      <c r="C284" s="1">
        <v>12298</v>
      </c>
      <c r="E284" s="4" t="s">
        <v>371</v>
      </c>
      <c r="F284" s="1">
        <v>10046</v>
      </c>
      <c r="G284" s="9" t="s">
        <v>101</v>
      </c>
      <c r="H284" s="4" t="s">
        <v>52</v>
      </c>
      <c r="I284" s="1">
        <f>SUM(K284:TB284)</f>
        <v>0</v>
      </c>
      <c r="J284" s="12">
        <f>Tabuľka3[[#This Row],[Stĺpec9]]</f>
        <v>0</v>
      </c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102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/>
      <c r="E285" s="4" t="s">
        <v>215</v>
      </c>
      <c r="G285" s="9"/>
      <c r="H285" s="4"/>
      <c r="I285" s="1">
        <f>SUM(K285:TB285)</f>
        <v>0</v>
      </c>
      <c r="J285" s="12">
        <f>Tabuľka3[[#This Row],[Stĺpec9]]</f>
        <v>0</v>
      </c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11" t="s">
        <v>112</v>
      </c>
      <c r="C286" s="1">
        <v>10992</v>
      </c>
      <c r="E286" s="4" t="s">
        <v>113</v>
      </c>
      <c r="F286" s="1">
        <v>9133</v>
      </c>
      <c r="G286" s="9" t="s">
        <v>96</v>
      </c>
      <c r="H286" s="4" t="s">
        <v>19</v>
      </c>
      <c r="I286" s="1">
        <f t="shared" si="32"/>
        <v>0</v>
      </c>
      <c r="J286" s="12">
        <f>Tabuľka3[[#This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 t="s">
        <v>352</v>
      </c>
      <c r="C287" s="1">
        <v>12153</v>
      </c>
      <c r="E287" s="4" t="s">
        <v>351</v>
      </c>
      <c r="F287" s="1">
        <v>9450</v>
      </c>
      <c r="G287" s="9" t="s">
        <v>96</v>
      </c>
      <c r="H287" s="4" t="s">
        <v>224</v>
      </c>
      <c r="I287" s="1">
        <f t="shared" si="32"/>
        <v>0</v>
      </c>
      <c r="J287" s="12">
        <f>Tabuľka3[[#This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/>
      <c r="E288" s="4" t="s">
        <v>377</v>
      </c>
      <c r="F288" s="1">
        <v>5538</v>
      </c>
      <c r="G288" s="9" t="s">
        <v>98</v>
      </c>
      <c r="H288" s="4"/>
      <c r="I288" s="1">
        <f t="shared" si="32"/>
        <v>0</v>
      </c>
      <c r="J288" s="12">
        <f>Tabuľka3[[#This Row],[Stĺpec9]]</f>
        <v>0</v>
      </c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9.5" customHeight="1" x14ac:dyDescent="0.2">
      <c r="A289" s="173">
        <v>216</v>
      </c>
      <c r="B289" s="174" t="s">
        <v>55</v>
      </c>
      <c r="C289" s="55"/>
      <c r="D289" s="55"/>
      <c r="E289" s="178"/>
      <c r="F289" s="55"/>
      <c r="G289" s="179"/>
      <c r="H289" s="178"/>
      <c r="I289" s="55">
        <f t="shared" ref="I289:I292" si="36">SUM(K289:TB289)</f>
        <v>0</v>
      </c>
      <c r="J289" s="173">
        <f>Tabuľka3[[#This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9.5" customHeight="1" x14ac:dyDescent="0.2">
      <c r="A290" s="12"/>
      <c r="B290" s="11"/>
      <c r="E290" s="4"/>
      <c r="G290" s="9"/>
      <c r="H290" s="4"/>
      <c r="I290" s="1">
        <f t="shared" si="36"/>
        <v>0</v>
      </c>
      <c r="J290" s="12">
        <f>Tabuľka3[[#This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9.5" customHeight="1" x14ac:dyDescent="0.2">
      <c r="A291" s="12"/>
      <c r="B291" s="11"/>
      <c r="E291" s="4"/>
      <c r="G291" s="9"/>
      <c r="H291" s="4"/>
      <c r="I291" s="1">
        <f t="shared" si="36"/>
        <v>0</v>
      </c>
      <c r="J291" s="12">
        <f>Tabuľka3[[#This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ht="26.25" customHeight="1" x14ac:dyDescent="0.2">
      <c r="D292" s="1"/>
      <c r="E292" s="4"/>
      <c r="G292" s="9"/>
      <c r="H292" s="4"/>
      <c r="I292" s="1">
        <f t="shared" si="36"/>
        <v>0</v>
      </c>
      <c r="J292" s="12">
        <f>Tabuľka3[[#This Row],[Stĺpec9]]</f>
        <v>0</v>
      </c>
    </row>
  </sheetData>
  <mergeCells count="13">
    <mergeCell ref="J6:J8"/>
    <mergeCell ref="C6:C8"/>
    <mergeCell ref="F6:F8"/>
    <mergeCell ref="A6:A8"/>
    <mergeCell ref="B6:B8"/>
    <mergeCell ref="D6:D8"/>
    <mergeCell ref="E6:E8"/>
    <mergeCell ref="G6:G8"/>
    <mergeCell ref="A1:H1"/>
    <mergeCell ref="A2:H2"/>
    <mergeCell ref="A4:H4"/>
    <mergeCell ref="H6:H8"/>
    <mergeCell ref="I6:I8"/>
  </mergeCells>
  <conditionalFormatting sqref="K63:TB63">
    <cfRule type="top10" dxfId="31" priority="176" rank="15"/>
  </conditionalFormatting>
  <conditionalFormatting sqref="K60:TB60">
    <cfRule type="top10" dxfId="30" priority="177" rank="15"/>
  </conditionalFormatting>
  <conditionalFormatting sqref="K59:BF59 BH59:ED59 EF59:GK59 KS59:TB59 GM59:KQ59">
    <cfRule type="top10" dxfId="29" priority="192" rank="15"/>
  </conditionalFormatting>
  <conditionalFormatting sqref="K13:TB13">
    <cfRule type="top10" dxfId="28" priority="198" rank="15"/>
  </conditionalFormatting>
  <conditionalFormatting sqref="K91:TB91">
    <cfRule type="top10" dxfId="27" priority="282" rank="15"/>
  </conditionalFormatting>
  <conditionalFormatting sqref="K139:LA139 LC139:NW139 NY139:TB139">
    <cfRule type="top10" dxfId="26" priority="25" rank="15"/>
  </conditionalFormatting>
  <conditionalFormatting sqref="K11:P11 EQ11:EX11 OL11:SC11 SE11:TB11 R11:EO11 MW11:OJ11 EZ11:MU11 K12:TB12">
    <cfRule type="top10" dxfId="25" priority="24" rank="15"/>
  </conditionalFormatting>
  <conditionalFormatting sqref="K96:TB96">
    <cfRule type="top10" dxfId="24" priority="23" rank="15"/>
  </conditionalFormatting>
  <conditionalFormatting sqref="K19:IB19 LY19:TB19 ID19:LW19">
    <cfRule type="top10" dxfId="23" priority="22" rank="15"/>
  </conditionalFormatting>
  <conditionalFormatting sqref="K119:TB120">
    <cfRule type="top10" dxfId="22" priority="755" rank="15"/>
  </conditionalFormatting>
  <conditionalFormatting sqref="K74:P74 FU74:IG74 MV74:OP74 OS74:TB74 KS74:LX74 JD74:KQ74 K73:TB73 S74:FQ74 LZ74:MT74 II74 IK74:JB74">
    <cfRule type="top10" dxfId="21" priority="20" rank="15"/>
  </conditionalFormatting>
  <conditionalFormatting sqref="K75:TB75">
    <cfRule type="top10" dxfId="20" priority="19" rank="15"/>
  </conditionalFormatting>
  <conditionalFormatting sqref="K71:DG71 DI71:FF71 FH71:GR71 NT71:OZ71 GT71:IX71 IZ71:MC71 ME71:NR71 PB71:TB71">
    <cfRule type="top10" dxfId="19" priority="18" rank="15"/>
  </conditionalFormatting>
  <conditionalFormatting sqref="K72:CI72 CK72:TB72">
    <cfRule type="top10" dxfId="18" priority="16" rank="15"/>
  </conditionalFormatting>
  <conditionalFormatting sqref="K64:L64 BN64:CA64 CC64:TB64 N64:AD64 AF64:BL64">
    <cfRule type="top10" dxfId="17" priority="15" rank="15"/>
  </conditionalFormatting>
  <conditionalFormatting sqref="K61:RE61 RG61:TB61">
    <cfRule type="top10" dxfId="16" priority="14" rank="15"/>
  </conditionalFormatting>
  <conditionalFormatting sqref="K65:DC65 DS65:JF65 JH65:LG65 SU65:TB65 SP65:SS65 LT65:NK65 NM65:SN65 DE65:DQ65 LI65:LR65">
    <cfRule type="top10" dxfId="15" priority="12" rank="15"/>
  </conditionalFormatting>
  <conditionalFormatting sqref="K70:TB70">
    <cfRule type="top10" dxfId="14" priority="804" rank="15"/>
  </conditionalFormatting>
  <conditionalFormatting sqref="K67:FP67 FR67:TB67">
    <cfRule type="top10" dxfId="13" priority="8" rank="15"/>
  </conditionalFormatting>
  <conditionalFormatting sqref="K77:KP77 KR77:TB77">
    <cfRule type="top10" dxfId="12" priority="7" rank="15"/>
  </conditionalFormatting>
  <conditionalFormatting sqref="K78:KZ78 LC78:LK78 LM78:OF78 OH78:TB78">
    <cfRule type="top10" dxfId="11" priority="6" rank="15"/>
  </conditionalFormatting>
  <conditionalFormatting sqref="K68:TB68">
    <cfRule type="top10" dxfId="10" priority="5" rank="15"/>
  </conditionalFormatting>
  <conditionalFormatting sqref="K33:TB34">
    <cfRule type="top10" dxfId="9" priority="924" rank="15"/>
  </conditionalFormatting>
  <conditionalFormatting sqref="K83:TB83 K84:RL84 RN84:TB84">
    <cfRule type="top10" dxfId="8" priority="3" rank="15"/>
  </conditionalFormatting>
  <conditionalFormatting sqref="K86:DO86 DR86:TB86 K87:TB87">
    <cfRule type="top10" dxfId="7" priority="935" rank="15"/>
  </conditionalFormatting>
  <conditionalFormatting sqref="K103:TB103">
    <cfRule type="top10" dxfId="6" priority="2" rank="15"/>
  </conditionalFormatting>
  <conditionalFormatting sqref="K100:PZ100 QB100:TB100">
    <cfRule type="top10" dxfId="5" priority="1" rank="15"/>
  </conditionalFormatting>
  <conditionalFormatting sqref="K53:TB58 K15:BV15 K48:TB50 K20:TB20 K26:BV27 K47:BV47 BX15:TB15 BX26:TB27 BX47:TB47 K31:TB31 K46:TB46 K40:TB41 K24:TB25 K28:TB28">
    <cfRule type="top10" dxfId="4" priority="959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80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40" t="s">
        <v>167</v>
      </c>
      <c r="B1" s="240"/>
      <c r="C1" s="240"/>
      <c r="D1" s="240"/>
      <c r="E1" s="240"/>
      <c r="F1" s="240"/>
      <c r="G1" s="240"/>
      <c r="H1" s="240"/>
    </row>
    <row r="2" spans="1:522" ht="24.95" customHeight="1" x14ac:dyDescent="0.4">
      <c r="A2" s="240" t="s">
        <v>103</v>
      </c>
      <c r="B2" s="240"/>
      <c r="C2" s="240"/>
      <c r="D2" s="240"/>
      <c r="E2" s="240"/>
      <c r="F2" s="240"/>
      <c r="G2" s="240"/>
      <c r="H2" s="240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40">
        <v>2025</v>
      </c>
      <c r="B4" s="240"/>
      <c r="C4" s="240"/>
      <c r="D4" s="240"/>
      <c r="E4" s="240"/>
      <c r="F4" s="240"/>
      <c r="G4" s="240"/>
      <c r="H4" s="24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4" t="s">
        <v>1</v>
      </c>
      <c r="B6" s="247" t="s">
        <v>4</v>
      </c>
      <c r="C6" s="247" t="s">
        <v>3</v>
      </c>
      <c r="D6" s="247" t="s">
        <v>5</v>
      </c>
      <c r="E6" s="247" t="s">
        <v>2</v>
      </c>
      <c r="F6" s="247" t="s">
        <v>3</v>
      </c>
      <c r="G6" s="247" t="s">
        <v>95</v>
      </c>
      <c r="H6" s="247" t="s">
        <v>6</v>
      </c>
      <c r="I6" s="241" t="s">
        <v>7</v>
      </c>
      <c r="J6" s="241" t="s">
        <v>79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>
        <f>Seniori!BC6</f>
        <v>0</v>
      </c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>
        <f>Seniori!BX6</f>
        <v>0</v>
      </c>
      <c r="BY6" s="44"/>
      <c r="BZ6" s="44">
        <f>Seniori!BZ6</f>
        <v>0</v>
      </c>
      <c r="CA6" s="44">
        <f>Seniori!CA6</f>
        <v>0</v>
      </c>
      <c r="CB6" s="44">
        <f>Seniori!CB6</f>
        <v>0</v>
      </c>
      <c r="CC6" s="44"/>
      <c r="CD6" s="44"/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/>
      <c r="CK6" s="44"/>
      <c r="CL6" s="44">
        <f>Seniori!CL6</f>
        <v>0</v>
      </c>
      <c r="CM6" s="44"/>
      <c r="CN6" s="44"/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/>
      <c r="CT6" s="44"/>
      <c r="CU6" s="44"/>
      <c r="CV6" s="44">
        <f>Seniori!CV6</f>
        <v>0</v>
      </c>
      <c r="CW6" s="44"/>
      <c r="CX6" s="44"/>
      <c r="CY6" s="44">
        <f>Seniori!CY6</f>
        <v>0</v>
      </c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>
        <f>Seniori!DJ6</f>
        <v>0</v>
      </c>
      <c r="DK6" s="44">
        <f>Seniori!DK6</f>
        <v>0</v>
      </c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>
        <f>Seniori!DP6</f>
        <v>0</v>
      </c>
      <c r="DQ6" s="44">
        <f>Seniori!DQ6</f>
        <v>0</v>
      </c>
      <c r="DR6" s="44">
        <f>Seniori!DR6</f>
        <v>0</v>
      </c>
      <c r="DS6" s="44"/>
      <c r="DT6" s="44"/>
      <c r="DU6" s="44">
        <f>Seniori!DU6</f>
        <v>0</v>
      </c>
      <c r="DV6" s="44">
        <f>Seniori!DV6</f>
        <v>0</v>
      </c>
      <c r="DW6" s="44">
        <f>Seniori!DW6</f>
        <v>0</v>
      </c>
      <c r="DX6" s="44">
        <f>Seniori!DX6</f>
        <v>0</v>
      </c>
      <c r="DY6" s="44">
        <f>Seniori!DY6</f>
        <v>0</v>
      </c>
      <c r="DZ6" s="44">
        <f>Seniori!DZ6</f>
        <v>0</v>
      </c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>
        <f>Seniori!EM6</f>
        <v>0</v>
      </c>
      <c r="EN6" s="44">
        <f>Seniori!EN6</f>
        <v>0</v>
      </c>
      <c r="EO6" s="44">
        <f>Seniori!EO6</f>
        <v>0</v>
      </c>
      <c r="EP6" s="44">
        <f>Seniori!EP6</f>
        <v>0</v>
      </c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>
        <f>Seniori!EU6</f>
        <v>0</v>
      </c>
      <c r="EV6" s="44">
        <f>Seniori!EV6</f>
        <v>0</v>
      </c>
      <c r="EW6" s="44">
        <f>Seniori!EW6</f>
        <v>0</v>
      </c>
      <c r="EX6" s="44">
        <f>Seniori!EX6</f>
        <v>0</v>
      </c>
      <c r="EY6" s="44">
        <f>Seniori!EY6</f>
        <v>0</v>
      </c>
      <c r="EZ6" s="44">
        <f>Seniori!EZ6</f>
        <v>0</v>
      </c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>
        <f>Seniori!FK6</f>
        <v>0</v>
      </c>
      <c r="FL6" s="44">
        <f>Seniori!FL6</f>
        <v>0</v>
      </c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>
        <f>Seniori!FU6</f>
        <v>0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>
        <f>Seniori!GU6</f>
        <v>0</v>
      </c>
      <c r="GV6" s="44">
        <f>Seniori!GV6</f>
        <v>0</v>
      </c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>
        <f>Seniori!HI6</f>
        <v>0</v>
      </c>
      <c r="HJ6" s="44">
        <f>Seniori!HJ6</f>
        <v>0</v>
      </c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>
        <f>Seniori!IA6</f>
        <v>0</v>
      </c>
      <c r="IB6" s="44">
        <f>Seniori!IB6</f>
        <v>0</v>
      </c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>
        <f>Seniori!IG6</f>
        <v>0</v>
      </c>
      <c r="IH6" s="44">
        <f>Seniori!IH6</f>
        <v>0</v>
      </c>
      <c r="II6" s="44">
        <f>Seniori!II6</f>
        <v>0</v>
      </c>
      <c r="IJ6" s="44">
        <f>Seniori!IJ6</f>
        <v>0</v>
      </c>
      <c r="IK6" s="44">
        <f>Seniori!IK6</f>
        <v>0</v>
      </c>
      <c r="IL6" s="44">
        <f>Seniori!IL6</f>
        <v>0</v>
      </c>
      <c r="IM6" s="44"/>
      <c r="IN6" s="44">
        <f>Seniori!IN6</f>
        <v>0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>
        <f>Seniori!JH6</f>
        <v>0</v>
      </c>
      <c r="JI6" s="44">
        <f>Seniori!JI6</f>
        <v>0</v>
      </c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>
        <f>Seniori!KH6</f>
        <v>0</v>
      </c>
      <c r="KI6" s="44">
        <f>Seniori!KI6</f>
        <v>0</v>
      </c>
      <c r="KJ6" s="44">
        <f>Seniori!KJ6</f>
        <v>0</v>
      </c>
      <c r="KK6" s="44">
        <f>Seniori!KK6</f>
        <v>0</v>
      </c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>
        <f>Seniori!LB6</f>
        <v>0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>
        <f>Seniori!LH6</f>
        <v>0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5"/>
      <c r="B7" s="248"/>
      <c r="C7" s="248"/>
      <c r="D7" s="248"/>
      <c r="E7" s="248"/>
      <c r="F7" s="248"/>
      <c r="G7" s="248"/>
      <c r="H7" s="248"/>
      <c r="I7" s="242"/>
      <c r="J7" s="242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>
        <f>Seniori!BC7</f>
        <v>0</v>
      </c>
      <c r="BD7" s="45">
        <f>Seniori!BD7</f>
        <v>0</v>
      </c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>
        <f>Seniori!BX7</f>
        <v>0</v>
      </c>
      <c r="BY7" s="45"/>
      <c r="BZ7" s="45">
        <f>Seniori!BZ7</f>
        <v>0</v>
      </c>
      <c r="CA7" s="45">
        <f>Seniori!CA7</f>
        <v>0</v>
      </c>
      <c r="CB7" s="45">
        <f>Seniori!CB7</f>
        <v>0</v>
      </c>
      <c r="CC7" s="45"/>
      <c r="CD7" s="45"/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/>
      <c r="CK7" s="45"/>
      <c r="CL7" s="45">
        <f>Seniori!CL7</f>
        <v>0</v>
      </c>
      <c r="CM7" s="45"/>
      <c r="CN7" s="45"/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/>
      <c r="CT7" s="45"/>
      <c r="CU7" s="45"/>
      <c r="CV7" s="45">
        <f>Seniori!CV7</f>
        <v>0</v>
      </c>
      <c r="CW7" s="45"/>
      <c r="CX7" s="45"/>
      <c r="CY7" s="45">
        <f>Seniori!CY7</f>
        <v>0</v>
      </c>
      <c r="CZ7" s="45">
        <f>Seniori!CZ7</f>
        <v>0</v>
      </c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>
        <f>Seniori!DJ7</f>
        <v>0</v>
      </c>
      <c r="DK7" s="45">
        <f>Seniori!DK7</f>
        <v>0</v>
      </c>
      <c r="DL7" s="45">
        <f>Seniori!DL7</f>
        <v>0</v>
      </c>
      <c r="DM7" s="45">
        <f>Seniori!DM7</f>
        <v>0</v>
      </c>
      <c r="DN7" s="45">
        <f>Seniori!DN7</f>
        <v>0</v>
      </c>
      <c r="DO7" s="45">
        <f>Seniori!DO7</f>
        <v>0</v>
      </c>
      <c r="DP7" s="45">
        <f>Seniori!DP7</f>
        <v>0</v>
      </c>
      <c r="DQ7" s="45">
        <f>Seniori!DQ7</f>
        <v>0</v>
      </c>
      <c r="DR7" s="45">
        <f>Seniori!DR7</f>
        <v>0</v>
      </c>
      <c r="DS7" s="45"/>
      <c r="DT7" s="45"/>
      <c r="DU7" s="45">
        <f>Seniori!DU7</f>
        <v>0</v>
      </c>
      <c r="DV7" s="45">
        <f>Seniori!DV7</f>
        <v>0</v>
      </c>
      <c r="DW7" s="45">
        <f>Seniori!DW7</f>
        <v>0</v>
      </c>
      <c r="DX7" s="45">
        <f>Seniori!DX7</f>
        <v>0</v>
      </c>
      <c r="DY7" s="45">
        <f>Seniori!DY7</f>
        <v>0</v>
      </c>
      <c r="DZ7" s="45">
        <f>Seniori!DZ7</f>
        <v>0</v>
      </c>
      <c r="EA7" s="45">
        <f>Seniori!EA7</f>
        <v>0</v>
      </c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>
        <f>Seniori!EM7</f>
        <v>0</v>
      </c>
      <c r="EN7" s="45">
        <f>Seniori!EN7</f>
        <v>0</v>
      </c>
      <c r="EO7" s="45">
        <f>Seniori!EO7</f>
        <v>0</v>
      </c>
      <c r="EP7" s="45">
        <f>Seniori!EP7</f>
        <v>0</v>
      </c>
      <c r="EQ7" s="45">
        <f>Seniori!EQ7</f>
        <v>0</v>
      </c>
      <c r="ER7" s="45">
        <f>Seniori!ER7</f>
        <v>0</v>
      </c>
      <c r="ES7" s="45">
        <f>Seniori!ES7</f>
        <v>0</v>
      </c>
      <c r="ET7" s="45">
        <f>Seniori!ET7</f>
        <v>0</v>
      </c>
      <c r="EU7" s="45">
        <f>Seniori!EU7</f>
        <v>0</v>
      </c>
      <c r="EV7" s="45">
        <f>Seniori!EV7</f>
        <v>0</v>
      </c>
      <c r="EW7" s="45">
        <f>Seniori!EW7</f>
        <v>0</v>
      </c>
      <c r="EX7" s="45">
        <f>Seniori!EX7</f>
        <v>0</v>
      </c>
      <c r="EY7" s="45">
        <f>Seniori!EY7</f>
        <v>0</v>
      </c>
      <c r="EZ7" s="45">
        <f>Seniori!EZ7</f>
        <v>0</v>
      </c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>
        <f>Seniori!FK7</f>
        <v>0</v>
      </c>
      <c r="FL7" s="45">
        <f>Seniori!FL7</f>
        <v>0</v>
      </c>
      <c r="FM7" s="45">
        <f>Seniori!FM7</f>
        <v>0</v>
      </c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>
        <f>Seniori!FU7</f>
        <v>0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>
        <f>Seniori!GU7</f>
        <v>0</v>
      </c>
      <c r="GV7" s="45">
        <f>Seniori!GV7</f>
        <v>0</v>
      </c>
      <c r="GW7" s="45">
        <f>Seniori!GW7</f>
        <v>0</v>
      </c>
      <c r="GX7" s="45">
        <f>Seniori!GX7</f>
        <v>0</v>
      </c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>
        <f>Seniori!HI7</f>
        <v>0</v>
      </c>
      <c r="HJ7" s="45">
        <f>Seniori!HJ7</f>
        <v>0</v>
      </c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>
        <f>Seniori!IA7</f>
        <v>0</v>
      </c>
      <c r="IB7" s="45">
        <f>Seniori!IB7</f>
        <v>0</v>
      </c>
      <c r="IC7" s="45">
        <f>Seniori!IC7</f>
        <v>0</v>
      </c>
      <c r="ID7" s="45">
        <f>Seniori!ID7</f>
        <v>0</v>
      </c>
      <c r="IE7" s="45"/>
      <c r="IF7" s="45">
        <f>Seniori!IF7</f>
        <v>0</v>
      </c>
      <c r="IG7" s="45">
        <f>Seniori!IG7</f>
        <v>0</v>
      </c>
      <c r="IH7" s="45">
        <f>Seniori!IH7</f>
        <v>0</v>
      </c>
      <c r="II7" s="45">
        <f>Seniori!II7</f>
        <v>0</v>
      </c>
      <c r="IJ7" s="45">
        <f>Seniori!IJ7</f>
        <v>0</v>
      </c>
      <c r="IK7" s="45">
        <f>Seniori!IK7</f>
        <v>0</v>
      </c>
      <c r="IL7" s="45">
        <f>Seniori!IL7</f>
        <v>0</v>
      </c>
      <c r="IM7" s="45"/>
      <c r="IN7" s="45">
        <f>Seniori!IN7</f>
        <v>0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>
        <f>Seniori!JH7</f>
        <v>0</v>
      </c>
      <c r="JI7" s="45">
        <f>Seniori!JI7</f>
        <v>0</v>
      </c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/>
      <c r="KF7" s="45">
        <f>Seniori!KF7</f>
        <v>0</v>
      </c>
      <c r="KG7" s="45"/>
      <c r="KH7" s="45"/>
      <c r="KI7" s="45"/>
      <c r="KJ7" s="45">
        <f>Seniori!KJ7</f>
        <v>0</v>
      </c>
      <c r="KK7" s="45">
        <f>Seniori!KK7</f>
        <v>0</v>
      </c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>
        <f>Seniori!LB7</f>
        <v>0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>
        <f>Seniori!LH7</f>
        <v>0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6"/>
      <c r="B8" s="249"/>
      <c r="C8" s="249"/>
      <c r="D8" s="249"/>
      <c r="E8" s="249"/>
      <c r="F8" s="249"/>
      <c r="G8" s="249"/>
      <c r="H8" s="249"/>
      <c r="I8" s="243"/>
      <c r="J8" s="243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>
        <f>Seniori!BX8</f>
        <v>0</v>
      </c>
      <c r="BY8" s="46">
        <f>Seniori!BY8</f>
        <v>0</v>
      </c>
      <c r="BZ8" s="46">
        <f>Seniori!BZ8</f>
        <v>0</v>
      </c>
      <c r="CA8" s="46">
        <f>Seniori!CA8</f>
        <v>0</v>
      </c>
      <c r="CB8" s="46">
        <f>Seniori!CB8</f>
        <v>0</v>
      </c>
      <c r="CC8" s="46">
        <f>Seniori!CC8</f>
        <v>0</v>
      </c>
      <c r="CD8" s="46">
        <f>Seniori!CD8</f>
        <v>0</v>
      </c>
      <c r="CE8" s="46">
        <f>Seniori!CE8</f>
        <v>0</v>
      </c>
      <c r="CF8" s="46">
        <f>Seniori!CF8</f>
        <v>0</v>
      </c>
      <c r="CG8" s="46">
        <f>Seniori!CG8</f>
        <v>0</v>
      </c>
      <c r="CH8" s="46">
        <f>Seniori!CH8</f>
        <v>0</v>
      </c>
      <c r="CI8" s="46">
        <f>Seniori!CI8</f>
        <v>0</v>
      </c>
      <c r="CJ8" s="46">
        <f>Seniori!CJ8</f>
        <v>0</v>
      </c>
      <c r="CK8" s="46">
        <f>Seniori!CK8</f>
        <v>0</v>
      </c>
      <c r="CL8" s="46">
        <f>Seniori!CL8</f>
        <v>0</v>
      </c>
      <c r="CM8" s="46">
        <f>Seniori!CM8</f>
        <v>0</v>
      </c>
      <c r="CN8" s="46">
        <f>Seniori!CN8</f>
        <v>0</v>
      </c>
      <c r="CO8" s="46">
        <f>Seniori!CO8</f>
        <v>0</v>
      </c>
      <c r="CP8" s="46">
        <f>Seniori!CP8</f>
        <v>0</v>
      </c>
      <c r="CQ8" s="46">
        <f>Seniori!CQ8</f>
        <v>0</v>
      </c>
      <c r="CR8" s="46">
        <f>Seniori!CR8</f>
        <v>0</v>
      </c>
      <c r="CS8" s="46">
        <f>Seniori!CS8</f>
        <v>0</v>
      </c>
      <c r="CT8" s="46">
        <f>Seniori!CT8</f>
        <v>0</v>
      </c>
      <c r="CU8" s="46">
        <f>Seniori!CU8</f>
        <v>0</v>
      </c>
      <c r="CV8" s="46">
        <f>Seniori!CV8</f>
        <v>0</v>
      </c>
      <c r="CW8" s="46">
        <f>Seniori!CW8</f>
        <v>0</v>
      </c>
      <c r="CX8" s="46">
        <f>Seniori!CX8</f>
        <v>0</v>
      </c>
      <c r="CY8" s="46">
        <f>Seniori!CY8</f>
        <v>0</v>
      </c>
      <c r="CZ8" s="46">
        <f>Seniori!CZ8</f>
        <v>0</v>
      </c>
      <c r="DA8" s="46">
        <f>Seniori!DA8</f>
        <v>0</v>
      </c>
      <c r="DB8" s="46">
        <f>Seniori!DB8</f>
        <v>0</v>
      </c>
      <c r="DC8" s="46">
        <f>Seniori!DC8</f>
        <v>0</v>
      </c>
      <c r="DD8" s="46">
        <f>Seniori!DD8</f>
        <v>0</v>
      </c>
      <c r="DE8" s="46">
        <f>Seniori!DE8</f>
        <v>0</v>
      </c>
      <c r="DF8" s="46">
        <f>Seniori!DF8</f>
        <v>0</v>
      </c>
      <c r="DG8" s="46">
        <f>Seniori!DG8</f>
        <v>0</v>
      </c>
      <c r="DH8" s="46">
        <f>Seniori!DH8</f>
        <v>0</v>
      </c>
      <c r="DI8" s="46">
        <f>Seniori!DI8</f>
        <v>0</v>
      </c>
      <c r="DJ8" s="46">
        <f>Seniori!DJ8</f>
        <v>0</v>
      </c>
      <c r="DK8" s="46">
        <f>Seniori!DK8</f>
        <v>0</v>
      </c>
      <c r="DL8" s="46">
        <f>Seniori!DL8</f>
        <v>0</v>
      </c>
      <c r="DM8" s="46">
        <f>Seniori!DM8</f>
        <v>0</v>
      </c>
      <c r="DN8" s="46">
        <f>Seniori!DN8</f>
        <v>0</v>
      </c>
      <c r="DO8" s="46">
        <f>Seniori!DO8</f>
        <v>0</v>
      </c>
      <c r="DP8" s="46">
        <f>Seniori!DP8</f>
        <v>0</v>
      </c>
      <c r="DQ8" s="46">
        <f>Seniori!DQ8</f>
        <v>0</v>
      </c>
      <c r="DR8" s="46">
        <f>Seniori!DR8</f>
        <v>0</v>
      </c>
      <c r="DS8" s="46">
        <f>Seniori!DS8</f>
        <v>0</v>
      </c>
      <c r="DT8" s="46">
        <f>Seniori!DT8</f>
        <v>0</v>
      </c>
      <c r="DU8" s="46">
        <f>Seniori!DU8</f>
        <v>0</v>
      </c>
      <c r="DV8" s="46">
        <f>Seniori!DV8</f>
        <v>0</v>
      </c>
      <c r="DW8" s="46">
        <f>Seniori!DW8</f>
        <v>0</v>
      </c>
      <c r="DX8" s="46">
        <f>Seniori!DX8</f>
        <v>0</v>
      </c>
      <c r="DY8" s="46">
        <f>Seniori!DY8</f>
        <v>0</v>
      </c>
      <c r="DZ8" s="46">
        <f>Seniori!DZ8</f>
        <v>0</v>
      </c>
      <c r="EA8" s="46">
        <f>Seniori!EA8</f>
        <v>0</v>
      </c>
      <c r="EB8" s="46">
        <f>Seniori!EB8</f>
        <v>0</v>
      </c>
      <c r="EC8" s="46">
        <f>Seniori!EC8</f>
        <v>0</v>
      </c>
      <c r="ED8" s="46">
        <f>Seniori!ED8</f>
        <v>0</v>
      </c>
      <c r="EE8" s="46">
        <f>Seniori!EE8</f>
        <v>0</v>
      </c>
      <c r="EF8" s="46">
        <f>Seniori!EF8</f>
        <v>0</v>
      </c>
      <c r="EG8" s="46">
        <f>Seniori!EG8</f>
        <v>0</v>
      </c>
      <c r="EH8" s="46">
        <f>Seniori!EH8</f>
        <v>0</v>
      </c>
      <c r="EI8" s="46">
        <f>Seniori!EI8</f>
        <v>0</v>
      </c>
      <c r="EJ8" s="46">
        <f>Seniori!EJ8</f>
        <v>0</v>
      </c>
      <c r="EK8" s="46">
        <f>Seniori!EK8</f>
        <v>0</v>
      </c>
      <c r="EL8" s="46">
        <f>Seniori!EL8</f>
        <v>0</v>
      </c>
      <c r="EM8" s="46">
        <f>Seniori!EM8</f>
        <v>0</v>
      </c>
      <c r="EN8" s="46">
        <f>Seniori!EN8</f>
        <v>0</v>
      </c>
      <c r="EO8" s="46">
        <f>Seniori!EO8</f>
        <v>0</v>
      </c>
      <c r="EP8" s="46">
        <f>Seniori!EP8</f>
        <v>0</v>
      </c>
      <c r="EQ8" s="46">
        <f>Seniori!EQ8</f>
        <v>0</v>
      </c>
      <c r="ER8" s="46">
        <f>Seniori!ER8</f>
        <v>0</v>
      </c>
      <c r="ES8" s="46">
        <f>Seniori!ES8</f>
        <v>0</v>
      </c>
      <c r="ET8" s="46">
        <f>Seniori!ET8</f>
        <v>0</v>
      </c>
      <c r="EU8" s="46">
        <f>Seniori!EU8</f>
        <v>0</v>
      </c>
      <c r="EV8" s="46">
        <f>Seniori!EV8</f>
        <v>0</v>
      </c>
      <c r="EW8" s="46">
        <f>Seniori!EW8</f>
        <v>0</v>
      </c>
      <c r="EX8" s="46">
        <f>Seniori!EX8</f>
        <v>0</v>
      </c>
      <c r="EY8" s="46">
        <f>Seniori!EY8</f>
        <v>0</v>
      </c>
      <c r="EZ8" s="46">
        <f>Seniori!EZ8</f>
        <v>0</v>
      </c>
      <c r="FA8" s="46">
        <f>Seniori!FA8</f>
        <v>0</v>
      </c>
      <c r="FB8" s="46">
        <f>Seniori!FB8</f>
        <v>0</v>
      </c>
      <c r="FC8" s="46">
        <f>Seniori!FC8</f>
        <v>0</v>
      </c>
      <c r="FD8" s="46">
        <f>Seniori!FD8</f>
        <v>0</v>
      </c>
      <c r="FE8" s="46">
        <f>Seniori!FE8</f>
        <v>0</v>
      </c>
      <c r="FF8" s="46">
        <f>Seniori!FF8</f>
        <v>0</v>
      </c>
      <c r="FG8" s="46">
        <f>Seniori!FG8</f>
        <v>0</v>
      </c>
      <c r="FH8" s="46">
        <f>Seniori!FH8</f>
        <v>0</v>
      </c>
      <c r="FI8" s="46">
        <f>Seniori!FI8</f>
        <v>0</v>
      </c>
      <c r="FJ8" s="46">
        <f>Seniori!FJ8</f>
        <v>0</v>
      </c>
      <c r="FK8" s="46">
        <f>Seniori!FK8</f>
        <v>0</v>
      </c>
      <c r="FL8" s="46">
        <f>Seniori!FL8</f>
        <v>0</v>
      </c>
      <c r="FM8" s="46">
        <f>Seniori!FM8</f>
        <v>0</v>
      </c>
      <c r="FN8" s="46">
        <f>Seniori!FN8</f>
        <v>0</v>
      </c>
      <c r="FO8" s="46">
        <f>Seniori!FO8</f>
        <v>0</v>
      </c>
      <c r="FP8" s="46">
        <f>Seniori!FP8</f>
        <v>0</v>
      </c>
      <c r="FQ8" s="46">
        <f>Seniori!FQ8</f>
        <v>0</v>
      </c>
      <c r="FR8" s="46">
        <f>Seniori!FR8</f>
        <v>0</v>
      </c>
      <c r="FS8" s="46">
        <f>Seniori!FS8</f>
        <v>0</v>
      </c>
      <c r="FT8" s="46">
        <f>Seniori!FT8</f>
        <v>0</v>
      </c>
      <c r="FU8" s="46">
        <f>Seniori!FU8</f>
        <v>0</v>
      </c>
      <c r="FV8" s="46">
        <f>Seniori!FV8</f>
        <v>0</v>
      </c>
      <c r="FW8" s="46">
        <f>Seniori!FW8</f>
        <v>0</v>
      </c>
      <c r="FX8" s="46">
        <f>Seniori!FX8</f>
        <v>0</v>
      </c>
      <c r="FY8" s="46">
        <f>Seniori!FY8</f>
        <v>0</v>
      </c>
      <c r="FZ8" s="46">
        <f>Seniori!FZ8</f>
        <v>0</v>
      </c>
      <c r="GA8" s="46">
        <f>Seniori!GA8</f>
        <v>0</v>
      </c>
      <c r="GB8" s="46">
        <f>Seniori!GB8</f>
        <v>0</v>
      </c>
      <c r="GC8" s="46">
        <f>Seniori!GC8</f>
        <v>0</v>
      </c>
      <c r="GD8" s="46">
        <f>Seniori!GD8</f>
        <v>0</v>
      </c>
      <c r="GE8" s="46">
        <f>Seniori!GE8</f>
        <v>0</v>
      </c>
      <c r="GF8" s="46">
        <f>Seniori!GF8</f>
        <v>0</v>
      </c>
      <c r="GG8" s="46">
        <f>Seniori!GG8</f>
        <v>0</v>
      </c>
      <c r="GH8" s="46">
        <f>Seniori!GH8</f>
        <v>0</v>
      </c>
      <c r="GI8" s="46">
        <f>Seniori!GI8</f>
        <v>0</v>
      </c>
      <c r="GJ8" s="46">
        <f>Seniori!GJ8</f>
        <v>0</v>
      </c>
      <c r="GK8" s="46">
        <f>Seniori!GK8</f>
        <v>0</v>
      </c>
      <c r="GL8" s="46">
        <f>Seniori!GL8</f>
        <v>0</v>
      </c>
      <c r="GM8" s="46">
        <f>Seniori!GM8</f>
        <v>0</v>
      </c>
      <c r="GN8" s="46">
        <f>Seniori!GN8</f>
        <v>0</v>
      </c>
      <c r="GO8" s="46">
        <f>Seniori!GO8</f>
        <v>0</v>
      </c>
      <c r="GP8" s="46">
        <f>Seniori!GP8</f>
        <v>0</v>
      </c>
      <c r="GQ8" s="46">
        <f>Seniori!GQ8</f>
        <v>0</v>
      </c>
      <c r="GR8" s="46">
        <f>Seniori!GR8</f>
        <v>0</v>
      </c>
      <c r="GS8" s="46">
        <f>Seniori!GS8</f>
        <v>0</v>
      </c>
      <c r="GT8" s="46">
        <f>Seniori!GT8</f>
        <v>0</v>
      </c>
      <c r="GU8" s="46">
        <f>Seniori!GU8</f>
        <v>0</v>
      </c>
      <c r="GV8" s="46">
        <f>Seniori!GV8</f>
        <v>0</v>
      </c>
      <c r="GW8" s="46">
        <f>Seniori!GW8</f>
        <v>0</v>
      </c>
      <c r="GX8" s="46">
        <f>Seniori!GX8</f>
        <v>0</v>
      </c>
      <c r="GY8" s="46">
        <f>Seniori!GY8</f>
        <v>0</v>
      </c>
      <c r="GZ8" s="46">
        <f>Seniori!GZ8</f>
        <v>0</v>
      </c>
      <c r="HA8" s="46">
        <f>Seniori!HA8</f>
        <v>0</v>
      </c>
      <c r="HB8" s="46">
        <f>Seniori!HB8</f>
        <v>0</v>
      </c>
      <c r="HC8" s="46">
        <f>Seniori!HC8</f>
        <v>0</v>
      </c>
      <c r="HD8" s="46">
        <f>Seniori!HD8</f>
        <v>0</v>
      </c>
      <c r="HE8" s="46">
        <f>Seniori!HE8</f>
        <v>0</v>
      </c>
      <c r="HF8" s="46">
        <f>Seniori!HF8</f>
        <v>0</v>
      </c>
      <c r="HG8" s="46">
        <f>Seniori!HG8</f>
        <v>0</v>
      </c>
      <c r="HH8" s="46">
        <f>Seniori!HH8</f>
        <v>0</v>
      </c>
      <c r="HI8" s="46">
        <f>Seniori!HI8</f>
        <v>0</v>
      </c>
      <c r="HJ8" s="46">
        <f>Seniori!HJ8</f>
        <v>0</v>
      </c>
      <c r="HK8" s="46">
        <f>Seniori!HK8</f>
        <v>0</v>
      </c>
      <c r="HL8" s="46">
        <f>Seniori!HL8</f>
        <v>0</v>
      </c>
      <c r="HM8" s="46">
        <f>Seniori!HM8</f>
        <v>0</v>
      </c>
      <c r="HN8" s="46">
        <f>Seniori!HN8</f>
        <v>0</v>
      </c>
      <c r="HO8" s="46">
        <f>Seniori!HO8</f>
        <v>0</v>
      </c>
      <c r="HP8" s="46">
        <f>Seniori!HP8</f>
        <v>0</v>
      </c>
      <c r="HQ8" s="46">
        <f>Seniori!HQ8</f>
        <v>0</v>
      </c>
      <c r="HR8" s="46">
        <f>Seniori!HR8</f>
        <v>0</v>
      </c>
      <c r="HS8" s="46">
        <f>Seniori!HS8</f>
        <v>0</v>
      </c>
      <c r="HT8" s="46">
        <f>Seniori!HT8</f>
        <v>0</v>
      </c>
      <c r="HU8" s="46">
        <f>Seniori!HU8</f>
        <v>0</v>
      </c>
      <c r="HV8" s="46">
        <f>Seniori!HV8</f>
        <v>0</v>
      </c>
      <c r="HW8" s="46">
        <f>Seniori!HW8</f>
        <v>0</v>
      </c>
      <c r="HX8" s="46">
        <f>Seniori!HX8</f>
        <v>0</v>
      </c>
      <c r="HY8" s="46">
        <f>Seniori!HY8</f>
        <v>0</v>
      </c>
      <c r="HZ8" s="46">
        <f>Seniori!HZ8</f>
        <v>0</v>
      </c>
      <c r="IA8" s="46">
        <f>Seniori!IA8</f>
        <v>0</v>
      </c>
      <c r="IB8" s="46">
        <f>Seniori!IB8</f>
        <v>0</v>
      </c>
      <c r="IC8" s="46">
        <f>Seniori!IC8</f>
        <v>0</v>
      </c>
      <c r="ID8" s="46">
        <f>Seniori!ID8</f>
        <v>0</v>
      </c>
      <c r="IE8" s="46">
        <f>Seniori!IE8</f>
        <v>0</v>
      </c>
      <c r="IF8" s="46">
        <f>Seniori!IF8</f>
        <v>0</v>
      </c>
      <c r="IG8" s="46">
        <f>Seniori!IG8</f>
        <v>0</v>
      </c>
      <c r="IH8" s="46">
        <f>Seniori!IH8</f>
        <v>0</v>
      </c>
      <c r="II8" s="46">
        <f>Seniori!II8</f>
        <v>0</v>
      </c>
      <c r="IJ8" s="46">
        <f>Seniori!IJ8</f>
        <v>0</v>
      </c>
      <c r="IK8" s="46">
        <f>Seniori!IK8</f>
        <v>0</v>
      </c>
      <c r="IL8" s="46">
        <f>Seniori!IL8</f>
        <v>0</v>
      </c>
      <c r="IM8" s="46">
        <f>Seniori!IM8</f>
        <v>0</v>
      </c>
      <c r="IN8" s="46">
        <f>Seniori!IN8</f>
        <v>0</v>
      </c>
      <c r="IO8" s="46">
        <f>Seniori!IO8</f>
        <v>0</v>
      </c>
      <c r="IP8" s="46">
        <f>Seniori!IP8</f>
        <v>0</v>
      </c>
      <c r="IQ8" s="46">
        <f>Seniori!IQ8</f>
        <v>0</v>
      </c>
      <c r="IR8" s="46">
        <f>Seniori!IR8</f>
        <v>0</v>
      </c>
      <c r="IS8" s="46">
        <f>Seniori!IS8</f>
        <v>0</v>
      </c>
      <c r="IT8" s="46">
        <f>Seniori!IT8</f>
        <v>0</v>
      </c>
      <c r="IU8" s="46">
        <f>Seniori!IU8</f>
        <v>0</v>
      </c>
      <c r="IV8" s="46">
        <f>Seniori!IV8</f>
        <v>0</v>
      </c>
      <c r="IW8" s="46">
        <f>Seniori!IW8</f>
        <v>0</v>
      </c>
      <c r="IX8" s="46">
        <f>Seniori!IX8</f>
        <v>0</v>
      </c>
      <c r="IY8" s="46">
        <f>Seniori!IY8</f>
        <v>0</v>
      </c>
      <c r="IZ8" s="46">
        <f>Seniori!IZ8</f>
        <v>0</v>
      </c>
      <c r="JA8" s="46">
        <f>Seniori!JA8</f>
        <v>0</v>
      </c>
      <c r="JB8" s="46">
        <f>Seniori!JB8</f>
        <v>0</v>
      </c>
      <c r="JC8" s="46">
        <f>Seniori!JC8</f>
        <v>0</v>
      </c>
      <c r="JD8" s="46">
        <f>Seniori!JD8</f>
        <v>0</v>
      </c>
      <c r="JE8" s="46">
        <f>Seniori!JE8</f>
        <v>0</v>
      </c>
      <c r="JF8" s="46">
        <f>Seniori!JF8</f>
        <v>0</v>
      </c>
      <c r="JG8" s="46">
        <f>Seniori!JG8</f>
        <v>0</v>
      </c>
      <c r="JH8" s="46">
        <f>Seniori!JH8</f>
        <v>0</v>
      </c>
      <c r="JI8" s="46">
        <f>Seniori!JI8</f>
        <v>0</v>
      </c>
      <c r="JJ8" s="46">
        <f>Seniori!JJ8</f>
        <v>0</v>
      </c>
      <c r="JK8" s="46">
        <f>Seniori!JK8</f>
        <v>0</v>
      </c>
      <c r="JL8" s="46">
        <f>Seniori!JL8</f>
        <v>0</v>
      </c>
      <c r="JM8" s="46">
        <f>Seniori!JM8</f>
        <v>0</v>
      </c>
      <c r="JN8" s="46">
        <f>Seniori!JN8</f>
        <v>0</v>
      </c>
      <c r="JO8" s="46">
        <f>Seniori!JO8</f>
        <v>0</v>
      </c>
      <c r="JP8" s="46">
        <f>Seniori!JP8</f>
        <v>0</v>
      </c>
      <c r="JQ8" s="46">
        <f>Seniori!JQ8</f>
        <v>0</v>
      </c>
      <c r="JR8" s="46">
        <f>Seniori!JR8</f>
        <v>0</v>
      </c>
      <c r="JS8" s="46">
        <f>Seniori!JS8</f>
        <v>0</v>
      </c>
      <c r="JT8" s="46">
        <f>Seniori!JT8</f>
        <v>0</v>
      </c>
      <c r="JU8" s="46">
        <f>Seniori!JU8</f>
        <v>0</v>
      </c>
      <c r="JV8" s="46">
        <f>Seniori!JV8</f>
        <v>0</v>
      </c>
      <c r="JW8" s="46">
        <f>Seniori!JW8</f>
        <v>0</v>
      </c>
      <c r="JX8" s="46">
        <f>Seniori!JX8</f>
        <v>0</v>
      </c>
      <c r="JY8" s="46">
        <f>Seniori!JY8</f>
        <v>0</v>
      </c>
      <c r="JZ8" s="46">
        <f>Seniori!JZ8</f>
        <v>0</v>
      </c>
      <c r="KA8" s="46">
        <f>Seniori!KA8</f>
        <v>0</v>
      </c>
      <c r="KB8" s="46">
        <f>Seniori!KB8</f>
        <v>0</v>
      </c>
      <c r="KC8" s="46">
        <f>Seniori!KC8</f>
        <v>0</v>
      </c>
      <c r="KD8" s="46">
        <f>Seniori!KD8</f>
        <v>0</v>
      </c>
      <c r="KE8" s="46">
        <f>Seniori!KE8</f>
        <v>0</v>
      </c>
      <c r="KF8" s="46">
        <f>Seniori!KF8</f>
        <v>0</v>
      </c>
      <c r="KG8" s="46">
        <f>Seniori!KG8</f>
        <v>0</v>
      </c>
      <c r="KH8" s="46">
        <f>Seniori!KH8</f>
        <v>0</v>
      </c>
      <c r="KI8" s="46">
        <f>Seniori!KI8</f>
        <v>0</v>
      </c>
      <c r="KJ8" s="46">
        <f>Seniori!KJ8</f>
        <v>0</v>
      </c>
      <c r="KK8" s="46">
        <f>Seniori!KK8</f>
        <v>0</v>
      </c>
      <c r="KL8" s="46">
        <f>Seniori!KL8</f>
        <v>0</v>
      </c>
      <c r="KM8" s="46">
        <f>Seniori!KM8</f>
        <v>0</v>
      </c>
      <c r="KN8" s="46">
        <f>Seniori!KN8</f>
        <v>0</v>
      </c>
      <c r="KO8" s="46">
        <f>Seniori!KO8</f>
        <v>0</v>
      </c>
      <c r="KP8" s="46">
        <f>Seniori!KP8</f>
        <v>0</v>
      </c>
      <c r="KQ8" s="46">
        <f>Seniori!KQ8</f>
        <v>0</v>
      </c>
      <c r="KR8" s="46">
        <f>Seniori!KR8</f>
        <v>0</v>
      </c>
      <c r="KS8" s="46">
        <f>Seniori!KS8</f>
        <v>0</v>
      </c>
      <c r="KT8" s="46">
        <f>Seniori!KT8</f>
        <v>0</v>
      </c>
      <c r="KU8" s="46">
        <f>Seniori!KU8</f>
        <v>0</v>
      </c>
      <c r="KV8" s="46">
        <f>Seniori!KV8</f>
        <v>0</v>
      </c>
      <c r="KW8" s="46">
        <f>Seniori!KW8</f>
        <v>0</v>
      </c>
      <c r="KX8" s="46">
        <f>Seniori!KX8</f>
        <v>0</v>
      </c>
      <c r="KY8" s="46">
        <f>Seniori!KY8</f>
        <v>0</v>
      </c>
      <c r="KZ8" s="46">
        <f>Seniori!KZ8</f>
        <v>0</v>
      </c>
      <c r="LA8" s="46">
        <f>Seniori!LA8</f>
        <v>0</v>
      </c>
      <c r="LB8" s="46">
        <f>Seniori!LB8</f>
        <v>0</v>
      </c>
      <c r="LC8" s="46">
        <f>Seniori!LC8</f>
        <v>0</v>
      </c>
      <c r="LD8" s="46">
        <f>Seniori!LD8</f>
        <v>0</v>
      </c>
      <c r="LE8" s="46">
        <f>Seniori!LE8</f>
        <v>0</v>
      </c>
      <c r="LF8" s="46">
        <f>Seniori!LF8</f>
        <v>0</v>
      </c>
      <c r="LG8" s="46">
        <f>Seniori!LG8</f>
        <v>0</v>
      </c>
      <c r="LH8" s="46">
        <f>Seniori!LH8</f>
        <v>0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309</v>
      </c>
      <c r="C9" s="1">
        <v>12825</v>
      </c>
      <c r="D9" s="1">
        <v>2020</v>
      </c>
      <c r="E9" s="59" t="s">
        <v>17</v>
      </c>
      <c r="F9" s="1" t="s">
        <v>18</v>
      </c>
      <c r="G9" s="9" t="s">
        <v>98</v>
      </c>
      <c r="H9" s="4" t="s">
        <v>525</v>
      </c>
      <c r="I9" s="1">
        <f t="shared" ref="I9:I74" si="0">SUM(K9:TB9)</f>
        <v>22</v>
      </c>
      <c r="J9" s="12">
        <f>Tabuľka311[[#This Row],[Stĺpec9]]</f>
        <v>22</v>
      </c>
      <c r="K9" s="97">
        <f>Seniori!K12</f>
        <v>0</v>
      </c>
      <c r="L9" s="97">
        <f>Seniori!L12</f>
        <v>0</v>
      </c>
      <c r="M9" s="97">
        <f>Seniori!M12</f>
        <v>0</v>
      </c>
      <c r="N9" s="97">
        <f>Seniori!N12</f>
        <v>13</v>
      </c>
      <c r="O9" s="97">
        <f>Seniori!O12</f>
        <v>0</v>
      </c>
      <c r="P9" s="97">
        <f>Seniori!P12</f>
        <v>0</v>
      </c>
      <c r="Q9" s="97">
        <f>Seniori!Q12</f>
        <v>0</v>
      </c>
      <c r="R9" s="97">
        <f>Seniori!R12</f>
        <v>0</v>
      </c>
      <c r="S9" s="97">
        <f>Seniori!S12</f>
        <v>0</v>
      </c>
      <c r="T9" s="97">
        <f>Seniori!T12</f>
        <v>0</v>
      </c>
      <c r="U9" s="97">
        <f>Seniori!U12</f>
        <v>0</v>
      </c>
      <c r="V9" s="97">
        <f>Seniori!V12</f>
        <v>0</v>
      </c>
      <c r="W9" s="97">
        <f>Seniori!W12</f>
        <v>0</v>
      </c>
      <c r="X9" s="97">
        <f>Seniori!X12</f>
        <v>0</v>
      </c>
      <c r="Y9" s="97">
        <f>Seniori!Y12</f>
        <v>0</v>
      </c>
      <c r="Z9" s="97">
        <f>Seniori!Z12</f>
        <v>0</v>
      </c>
      <c r="AA9" s="97">
        <f>Seniori!AA12</f>
        <v>0</v>
      </c>
      <c r="AB9" s="97">
        <f>Seniori!AB12</f>
        <v>0</v>
      </c>
      <c r="AC9" s="97">
        <f>Seniori!AC12</f>
        <v>0</v>
      </c>
      <c r="AD9" s="97">
        <f>Seniori!AD12</f>
        <v>0</v>
      </c>
      <c r="AE9" s="97">
        <f>Seniori!AE12</f>
        <v>0</v>
      </c>
      <c r="AF9" s="97">
        <f>Seniori!AF12</f>
        <v>0</v>
      </c>
      <c r="AG9" s="97">
        <f>Seniori!AG12</f>
        <v>0</v>
      </c>
      <c r="AH9" s="97">
        <f>Seniori!AH12</f>
        <v>0</v>
      </c>
      <c r="AI9" s="97">
        <f>Seniori!AI12</f>
        <v>0</v>
      </c>
      <c r="AJ9" s="97">
        <f>Seniori!AJ12</f>
        <v>0</v>
      </c>
      <c r="AK9" s="97">
        <f>Seniori!AK12</f>
        <v>9</v>
      </c>
      <c r="AL9" s="97">
        <f>Seniori!AL12</f>
        <v>0</v>
      </c>
      <c r="AM9" s="97">
        <f>Seniori!AM12</f>
        <v>0</v>
      </c>
      <c r="AN9" s="97">
        <f>Seniori!AN12</f>
        <v>0</v>
      </c>
      <c r="AO9" s="97">
        <f>Seniori!AO12</f>
        <v>0</v>
      </c>
      <c r="AP9" s="97">
        <f>Seniori!AP12</f>
        <v>0</v>
      </c>
      <c r="AQ9" s="97">
        <f>Seniori!AQ12</f>
        <v>0</v>
      </c>
      <c r="AR9" s="97">
        <f>Seniori!AR12</f>
        <v>0</v>
      </c>
      <c r="AS9" s="97">
        <f>Seniori!AS12</f>
        <v>0</v>
      </c>
      <c r="AT9" s="97">
        <f>Seniori!AT12</f>
        <v>0</v>
      </c>
      <c r="AU9" s="97">
        <f>Seniori!AU12</f>
        <v>0</v>
      </c>
      <c r="AV9" s="97">
        <f>Seniori!AV12</f>
        <v>0</v>
      </c>
      <c r="AW9" s="97">
        <f>Seniori!AW12</f>
        <v>0</v>
      </c>
      <c r="AX9" s="97">
        <f>Seniori!AX12</f>
        <v>0</v>
      </c>
      <c r="AY9" s="97">
        <f>Seniori!AY12</f>
        <v>0</v>
      </c>
      <c r="AZ9" s="97">
        <f>Seniori!AZ12</f>
        <v>0</v>
      </c>
      <c r="BA9" s="97">
        <f>Seniori!BA12</f>
        <v>0</v>
      </c>
      <c r="BB9" s="97">
        <f>Seniori!BB12</f>
        <v>0</v>
      </c>
      <c r="BC9" s="97">
        <f>Seniori!BC12</f>
        <v>0</v>
      </c>
      <c r="BD9" s="97">
        <f>Seniori!BD12</f>
        <v>0</v>
      </c>
      <c r="BE9" s="97">
        <f>Seniori!BE12</f>
        <v>0</v>
      </c>
      <c r="BF9" s="97">
        <f>Seniori!BF12</f>
        <v>0</v>
      </c>
      <c r="BG9" s="97">
        <f>Seniori!BG12</f>
        <v>0</v>
      </c>
      <c r="BH9" s="97">
        <f>Seniori!BH12</f>
        <v>0</v>
      </c>
      <c r="BI9" s="97">
        <f>Seniori!BI12</f>
        <v>0</v>
      </c>
      <c r="BJ9" s="97">
        <f>Seniori!BJ12</f>
        <v>0</v>
      </c>
      <c r="BK9" s="97">
        <f>Seniori!BK12</f>
        <v>0</v>
      </c>
      <c r="BL9" s="97">
        <f>Seniori!BL12</f>
        <v>0</v>
      </c>
      <c r="BM9" s="97">
        <f>Seniori!BM12</f>
        <v>0</v>
      </c>
      <c r="BN9" s="97">
        <f>Seniori!BN12</f>
        <v>0</v>
      </c>
      <c r="BO9" s="97">
        <f>Seniori!BO12</f>
        <v>0</v>
      </c>
      <c r="BP9" s="97">
        <f>Seniori!BP12</f>
        <v>0</v>
      </c>
      <c r="BQ9" s="97">
        <f>Seniori!BQ12</f>
        <v>0</v>
      </c>
      <c r="BR9" s="97">
        <f>Seniori!BR12</f>
        <v>0</v>
      </c>
      <c r="BS9" s="97">
        <f>Seniori!BS12</f>
        <v>0</v>
      </c>
      <c r="BT9" s="97">
        <f>Seniori!BT12</f>
        <v>0</v>
      </c>
      <c r="BU9" s="97">
        <f>Seniori!BU12</f>
        <v>0</v>
      </c>
      <c r="BV9" s="97">
        <f>Seniori!BV12</f>
        <v>0</v>
      </c>
      <c r="BW9" s="97">
        <f>Seniori!BW12</f>
        <v>0</v>
      </c>
      <c r="BX9" s="97">
        <f>Seniori!BX12</f>
        <v>0</v>
      </c>
      <c r="BY9" s="97">
        <f>Seniori!BY12</f>
        <v>0</v>
      </c>
      <c r="BZ9" s="97">
        <f>Seniori!BZ12</f>
        <v>0</v>
      </c>
      <c r="CA9" s="97">
        <f>Seniori!CA12</f>
        <v>0</v>
      </c>
      <c r="CB9" s="97">
        <f>Seniori!CB12</f>
        <v>0</v>
      </c>
      <c r="CC9" s="97">
        <f>Seniori!CC12</f>
        <v>0</v>
      </c>
      <c r="CD9" s="97">
        <f>Seniori!CD12</f>
        <v>0</v>
      </c>
      <c r="CE9" s="97">
        <f>Seniori!CE12</f>
        <v>0</v>
      </c>
      <c r="CF9" s="97">
        <f>Seniori!CF12</f>
        <v>0</v>
      </c>
      <c r="CG9" s="97">
        <f>Seniori!CG12</f>
        <v>0</v>
      </c>
      <c r="CH9" s="97">
        <f>Seniori!CH12</f>
        <v>0</v>
      </c>
      <c r="CI9" s="97">
        <f>Seniori!CI12</f>
        <v>0</v>
      </c>
      <c r="CJ9" s="97">
        <f>Seniori!CJ12</f>
        <v>0</v>
      </c>
      <c r="CK9" s="97">
        <f>Seniori!CK12</f>
        <v>0</v>
      </c>
      <c r="CL9" s="97">
        <f>Seniori!CL12</f>
        <v>0</v>
      </c>
      <c r="CM9" s="97">
        <f>Seniori!CM12</f>
        <v>0</v>
      </c>
      <c r="CN9" s="97">
        <f>Seniori!CN12</f>
        <v>0</v>
      </c>
      <c r="CO9" s="97">
        <f>Seniori!CO12</f>
        <v>0</v>
      </c>
      <c r="CP9" s="97">
        <f>Seniori!CP12</f>
        <v>0</v>
      </c>
      <c r="CQ9" s="97">
        <f>Seniori!CQ12</f>
        <v>0</v>
      </c>
      <c r="CR9" s="97">
        <f>Seniori!CR12</f>
        <v>0</v>
      </c>
      <c r="CS9" s="97">
        <f>Seniori!CS12</f>
        <v>0</v>
      </c>
      <c r="CT9" s="97">
        <f>Seniori!CT12</f>
        <v>0</v>
      </c>
      <c r="CU9" s="97">
        <f>Seniori!CU12</f>
        <v>0</v>
      </c>
      <c r="CV9" s="97">
        <f>Seniori!CV12</f>
        <v>0</v>
      </c>
      <c r="CW9" s="97">
        <f>Seniori!CW12</f>
        <v>0</v>
      </c>
      <c r="CX9" s="97">
        <f>Seniori!CX12</f>
        <v>0</v>
      </c>
      <c r="CY9" s="97">
        <f>Seniori!CY12</f>
        <v>0</v>
      </c>
      <c r="CZ9" s="97">
        <f>Seniori!CZ12</f>
        <v>0</v>
      </c>
      <c r="DA9" s="97">
        <f>Seniori!DA12</f>
        <v>0</v>
      </c>
      <c r="DB9" s="97">
        <f>Seniori!DB12</f>
        <v>0</v>
      </c>
      <c r="DC9" s="97">
        <f>Seniori!DC12</f>
        <v>0</v>
      </c>
      <c r="DD9" s="97">
        <f>Seniori!DD12</f>
        <v>0</v>
      </c>
      <c r="DE9" s="97">
        <f>Seniori!DE12</f>
        <v>0</v>
      </c>
      <c r="DF9" s="97">
        <f>Seniori!DF12</f>
        <v>0</v>
      </c>
      <c r="DG9" s="97">
        <f>Seniori!DG12</f>
        <v>0</v>
      </c>
      <c r="DH9" s="97">
        <f>Seniori!DH12</f>
        <v>0</v>
      </c>
      <c r="DI9" s="97">
        <f>Seniori!DI12</f>
        <v>0</v>
      </c>
      <c r="DJ9" s="97">
        <f>Seniori!DJ12</f>
        <v>0</v>
      </c>
      <c r="DK9" s="97">
        <f>Seniori!DK12</f>
        <v>0</v>
      </c>
      <c r="DL9" s="97">
        <f>Seniori!DL12</f>
        <v>0</v>
      </c>
      <c r="DM9" s="97">
        <f>Seniori!DM12</f>
        <v>0</v>
      </c>
      <c r="DN9" s="97">
        <f>Seniori!DN12</f>
        <v>0</v>
      </c>
      <c r="DO9" s="97">
        <f>Seniori!DO12</f>
        <v>0</v>
      </c>
      <c r="DP9" s="97">
        <f>Seniori!DP12</f>
        <v>0</v>
      </c>
      <c r="DQ9" s="97">
        <f>Seniori!DQ12</f>
        <v>0</v>
      </c>
      <c r="DR9" s="97">
        <f>Seniori!DR12</f>
        <v>0</v>
      </c>
      <c r="DS9" s="97">
        <f>Seniori!DS12</f>
        <v>0</v>
      </c>
      <c r="DT9" s="97">
        <f>Seniori!DT12</f>
        <v>0</v>
      </c>
      <c r="DU9" s="97">
        <f>Seniori!DU12</f>
        <v>0</v>
      </c>
      <c r="DV9" s="97">
        <f>Seniori!DV12</f>
        <v>0</v>
      </c>
      <c r="DW9" s="97">
        <f>Seniori!DW12</f>
        <v>0</v>
      </c>
      <c r="DX9" s="97">
        <f>Seniori!DX12</f>
        <v>0</v>
      </c>
      <c r="DY9" s="97">
        <f>Seniori!DY12</f>
        <v>0</v>
      </c>
      <c r="DZ9" s="97">
        <f>Seniori!DZ12</f>
        <v>0</v>
      </c>
      <c r="EA9" s="97">
        <f>Seniori!EA12</f>
        <v>0</v>
      </c>
      <c r="EB9" s="97">
        <f>Seniori!EB12</f>
        <v>0</v>
      </c>
      <c r="EC9" s="97">
        <f>Seniori!EC12</f>
        <v>0</v>
      </c>
      <c r="ED9" s="97">
        <f>Seniori!ED12</f>
        <v>0</v>
      </c>
      <c r="EE9" s="97">
        <f>Seniori!EE12</f>
        <v>0</v>
      </c>
      <c r="EF9" s="97">
        <f>Seniori!EF12</f>
        <v>0</v>
      </c>
      <c r="EG9" s="97">
        <f>Seniori!EG12</f>
        <v>0</v>
      </c>
      <c r="EH9" s="97">
        <f>Seniori!EH12</f>
        <v>0</v>
      </c>
      <c r="EI9" s="97">
        <f>Seniori!EI12</f>
        <v>0</v>
      </c>
      <c r="EJ9" s="97">
        <f>Seniori!EJ12</f>
        <v>0</v>
      </c>
      <c r="EK9" s="97">
        <f>Seniori!EK12</f>
        <v>0</v>
      </c>
      <c r="EL9" s="97">
        <f>Seniori!EL12</f>
        <v>0</v>
      </c>
      <c r="EM9" s="97">
        <f>Seniori!EM12</f>
        <v>0</v>
      </c>
      <c r="EN9" s="97">
        <f>Seniori!EN12</f>
        <v>0</v>
      </c>
      <c r="EO9" s="97">
        <f>Seniori!EO12</f>
        <v>0</v>
      </c>
      <c r="EP9" s="97">
        <f>Seniori!EP12</f>
        <v>0</v>
      </c>
      <c r="EQ9" s="97">
        <f>Seniori!EQ12</f>
        <v>0</v>
      </c>
      <c r="ER9" s="97">
        <f>Seniori!ER12</f>
        <v>0</v>
      </c>
      <c r="ES9" s="97">
        <f>Seniori!ES12</f>
        <v>0</v>
      </c>
      <c r="ET9" s="97">
        <f>Seniori!ET12</f>
        <v>0</v>
      </c>
      <c r="EU9" s="97">
        <f>Seniori!EU12</f>
        <v>0</v>
      </c>
      <c r="EV9" s="97">
        <f>Seniori!EV12</f>
        <v>0</v>
      </c>
      <c r="EW9" s="97">
        <f>Seniori!EW12</f>
        <v>0</v>
      </c>
      <c r="EX9" s="97">
        <f>Seniori!EX12</f>
        <v>0</v>
      </c>
      <c r="EY9" s="97">
        <f>Seniori!EY12</f>
        <v>0</v>
      </c>
      <c r="EZ9" s="97">
        <f>Seniori!EZ12</f>
        <v>0</v>
      </c>
      <c r="FA9" s="97">
        <f>Seniori!FA12</f>
        <v>0</v>
      </c>
      <c r="FB9" s="97">
        <f>Seniori!FB12</f>
        <v>0</v>
      </c>
      <c r="FC9" s="97">
        <f>Seniori!FC12</f>
        <v>0</v>
      </c>
      <c r="FD9" s="97">
        <f>Seniori!FD12</f>
        <v>0</v>
      </c>
      <c r="FE9" s="97">
        <f>Seniori!FE12</f>
        <v>0</v>
      </c>
      <c r="FF9" s="97">
        <f>Seniori!FF12</f>
        <v>0</v>
      </c>
      <c r="FG9" s="97">
        <f>Seniori!FG12</f>
        <v>0</v>
      </c>
      <c r="FH9" s="97">
        <f>Seniori!FH12</f>
        <v>0</v>
      </c>
      <c r="FI9" s="97">
        <f>Seniori!FI12</f>
        <v>0</v>
      </c>
      <c r="FJ9" s="97">
        <f>Seniori!FJ12</f>
        <v>0</v>
      </c>
      <c r="FK9" s="97">
        <f>Seniori!FK12</f>
        <v>0</v>
      </c>
      <c r="FL9" s="97">
        <f>Seniori!FL12</f>
        <v>0</v>
      </c>
      <c r="FM9" s="97">
        <f>Seniori!FM12</f>
        <v>0</v>
      </c>
      <c r="FN9" s="97">
        <f>Seniori!FN12</f>
        <v>0</v>
      </c>
      <c r="FO9" s="97">
        <f>Seniori!FO12</f>
        <v>0</v>
      </c>
      <c r="FP9" s="97">
        <f>Seniori!FP12</f>
        <v>0</v>
      </c>
      <c r="FQ9" s="97">
        <f>Seniori!FQ12</f>
        <v>0</v>
      </c>
      <c r="FR9" s="97">
        <f>Seniori!FR12</f>
        <v>0</v>
      </c>
      <c r="FS9" s="97">
        <f>Seniori!FS12</f>
        <v>0</v>
      </c>
      <c r="FT9" s="97">
        <f>Seniori!FT12</f>
        <v>0</v>
      </c>
      <c r="FU9" s="97">
        <f>Seniori!FU12</f>
        <v>0</v>
      </c>
      <c r="FV9" s="97">
        <f>Seniori!FV12</f>
        <v>0</v>
      </c>
      <c r="FW9" s="97">
        <f>Seniori!FW12</f>
        <v>0</v>
      </c>
      <c r="FX9" s="97">
        <f>Seniori!FX12</f>
        <v>0</v>
      </c>
      <c r="FY9" s="97">
        <f>Seniori!FY12</f>
        <v>0</v>
      </c>
      <c r="FZ9" s="97">
        <f>Seniori!FZ12</f>
        <v>0</v>
      </c>
      <c r="GA9" s="97">
        <f>Seniori!GA12</f>
        <v>0</v>
      </c>
      <c r="GB9" s="97">
        <f>Seniori!GB12</f>
        <v>0</v>
      </c>
      <c r="GC9" s="97">
        <f>Seniori!GC12</f>
        <v>0</v>
      </c>
      <c r="GD9" s="97">
        <f>Seniori!GD12</f>
        <v>0</v>
      </c>
      <c r="GE9" s="97">
        <f>Seniori!GE12</f>
        <v>0</v>
      </c>
      <c r="GF9" s="97">
        <f>Seniori!GF12</f>
        <v>0</v>
      </c>
      <c r="GG9" s="97">
        <f>Seniori!GG12</f>
        <v>0</v>
      </c>
      <c r="GH9" s="97">
        <f>Seniori!GH12</f>
        <v>0</v>
      </c>
      <c r="GI9" s="97">
        <f>Seniori!GI12</f>
        <v>0</v>
      </c>
      <c r="GJ9" s="97">
        <f>Seniori!GJ12</f>
        <v>0</v>
      </c>
      <c r="GK9" s="97">
        <f>Seniori!GK12</f>
        <v>0</v>
      </c>
      <c r="GL9" s="97">
        <f>Seniori!GL12</f>
        <v>0</v>
      </c>
      <c r="GM9" s="97">
        <f>Seniori!GM12</f>
        <v>0</v>
      </c>
      <c r="GN9" s="97">
        <f>Seniori!GN12</f>
        <v>0</v>
      </c>
      <c r="GO9" s="97">
        <f>Seniori!GO12</f>
        <v>0</v>
      </c>
      <c r="GP9" s="97">
        <f>Seniori!GP12</f>
        <v>0</v>
      </c>
      <c r="GQ9" s="97">
        <f>Seniori!GQ12</f>
        <v>0</v>
      </c>
      <c r="GR9" s="97">
        <f>Seniori!GR12</f>
        <v>0</v>
      </c>
      <c r="GS9" s="97">
        <f>Seniori!GS12</f>
        <v>0</v>
      </c>
      <c r="GT9" s="97">
        <f>Seniori!GT12</f>
        <v>0</v>
      </c>
      <c r="GU9" s="97">
        <f>Seniori!GU12</f>
        <v>0</v>
      </c>
      <c r="GV9" s="97">
        <f>Seniori!GV12</f>
        <v>0</v>
      </c>
      <c r="GW9" s="97">
        <f>Seniori!GW12</f>
        <v>0</v>
      </c>
      <c r="GX9" s="97">
        <f>Seniori!GX12</f>
        <v>0</v>
      </c>
      <c r="GY9" s="97">
        <f>Seniori!GY12</f>
        <v>0</v>
      </c>
      <c r="GZ9" s="97">
        <f>Seniori!GZ12</f>
        <v>0</v>
      </c>
      <c r="HA9" s="97">
        <f>Seniori!HA12</f>
        <v>0</v>
      </c>
      <c r="HB9" s="97">
        <f>Seniori!HB12</f>
        <v>0</v>
      </c>
      <c r="HC9" s="97">
        <f>Seniori!HC12</f>
        <v>0</v>
      </c>
      <c r="HD9" s="97">
        <f>Seniori!HD12</f>
        <v>0</v>
      </c>
      <c r="HE9" s="97">
        <f>Seniori!HE12</f>
        <v>0</v>
      </c>
      <c r="HF9" s="97">
        <f>Seniori!HF12</f>
        <v>0</v>
      </c>
      <c r="HG9" s="97">
        <f>Seniori!HG12</f>
        <v>0</v>
      </c>
      <c r="HH9" s="97">
        <f>Seniori!HH12</f>
        <v>0</v>
      </c>
      <c r="HI9" s="97">
        <f>Seniori!HI12</f>
        <v>0</v>
      </c>
      <c r="HJ9" s="97">
        <f>Seniori!HJ12</f>
        <v>0</v>
      </c>
      <c r="HK9" s="97">
        <f>Seniori!HK12</f>
        <v>0</v>
      </c>
      <c r="HL9" s="97">
        <f>Seniori!HL12</f>
        <v>0</v>
      </c>
      <c r="HM9" s="97">
        <f>Seniori!HM12</f>
        <v>0</v>
      </c>
      <c r="HN9" s="97">
        <f>Seniori!HN12</f>
        <v>0</v>
      </c>
      <c r="HO9" s="97">
        <f>Seniori!HO12</f>
        <v>0</v>
      </c>
      <c r="HP9" s="97">
        <f>Seniori!HP12</f>
        <v>0</v>
      </c>
      <c r="HQ9" s="97">
        <f>Seniori!HQ12</f>
        <v>0</v>
      </c>
      <c r="HR9" s="97">
        <f>Seniori!HR12</f>
        <v>0</v>
      </c>
      <c r="HS9" s="97">
        <f>Seniori!HS12</f>
        <v>0</v>
      </c>
      <c r="HT9" s="97">
        <f>Seniori!HT12</f>
        <v>0</v>
      </c>
      <c r="HU9" s="97">
        <f>Seniori!HU12</f>
        <v>0</v>
      </c>
      <c r="HV9" s="97">
        <f>Seniori!HV12</f>
        <v>0</v>
      </c>
      <c r="HW9" s="97">
        <f>Seniori!HW12</f>
        <v>0</v>
      </c>
      <c r="HX9" s="97">
        <f>Seniori!HX12</f>
        <v>0</v>
      </c>
      <c r="HY9" s="97">
        <f>Seniori!HY12</f>
        <v>0</v>
      </c>
      <c r="HZ9" s="97">
        <f>Seniori!HZ12</f>
        <v>0</v>
      </c>
      <c r="IA9" s="97">
        <f>Seniori!IA12</f>
        <v>0</v>
      </c>
      <c r="IB9" s="97">
        <f>Seniori!IB12</f>
        <v>0</v>
      </c>
      <c r="IC9" s="97">
        <f>Seniori!IC12</f>
        <v>0</v>
      </c>
      <c r="ID9" s="97">
        <f>Seniori!ID12</f>
        <v>0</v>
      </c>
      <c r="IE9" s="97">
        <f>Seniori!IE12</f>
        <v>0</v>
      </c>
      <c r="IF9" s="97">
        <f>Seniori!IF12</f>
        <v>0</v>
      </c>
      <c r="IG9" s="97">
        <f>Seniori!IG12</f>
        <v>0</v>
      </c>
      <c r="IH9" s="97">
        <f>Seniori!IH12</f>
        <v>0</v>
      </c>
      <c r="II9" s="97">
        <f>Seniori!II12</f>
        <v>0</v>
      </c>
      <c r="IJ9" s="97">
        <f>Seniori!IJ12</f>
        <v>0</v>
      </c>
      <c r="IK9" s="97">
        <f>Seniori!IK12</f>
        <v>0</v>
      </c>
      <c r="IL9" s="97">
        <f>Seniori!IL12</f>
        <v>0</v>
      </c>
      <c r="IM9" s="97">
        <f>Seniori!IM12</f>
        <v>0</v>
      </c>
      <c r="IN9" s="97">
        <f>Seniori!IN12</f>
        <v>0</v>
      </c>
      <c r="IO9" s="97">
        <f>Seniori!IO12</f>
        <v>0</v>
      </c>
      <c r="IP9" s="97">
        <f>Seniori!IP12</f>
        <v>0</v>
      </c>
      <c r="IQ9" s="97">
        <f>Seniori!IQ12</f>
        <v>0</v>
      </c>
      <c r="IR9" s="97">
        <f>Seniori!IR12</f>
        <v>0</v>
      </c>
      <c r="IS9" s="97">
        <f>Seniori!IS12</f>
        <v>0</v>
      </c>
      <c r="IT9" s="97">
        <f>Seniori!IT12</f>
        <v>0</v>
      </c>
      <c r="IU9" s="97">
        <f>Seniori!IU12</f>
        <v>0</v>
      </c>
      <c r="IV9" s="97">
        <f>Seniori!IV12</f>
        <v>0</v>
      </c>
      <c r="IW9" s="97">
        <f>Seniori!IW12</f>
        <v>0</v>
      </c>
      <c r="IX9" s="97">
        <f>Seniori!IX12</f>
        <v>0</v>
      </c>
      <c r="IY9" s="97">
        <f>Seniori!IY12</f>
        <v>0</v>
      </c>
      <c r="IZ9" s="97">
        <f>Seniori!IZ12</f>
        <v>0</v>
      </c>
      <c r="JA9" s="97">
        <f>Seniori!JA12</f>
        <v>0</v>
      </c>
      <c r="JB9" s="97">
        <f>Seniori!JB12</f>
        <v>0</v>
      </c>
      <c r="JC9" s="97">
        <f>Seniori!JC12</f>
        <v>0</v>
      </c>
      <c r="JD9" s="97">
        <f>Seniori!JD12</f>
        <v>0</v>
      </c>
      <c r="JE9" s="97">
        <f>Seniori!JE12</f>
        <v>0</v>
      </c>
      <c r="JF9" s="97">
        <f>Seniori!JF12</f>
        <v>0</v>
      </c>
      <c r="JG9" s="97">
        <f>Seniori!JG12</f>
        <v>0</v>
      </c>
      <c r="JH9" s="97">
        <f>Seniori!JH12</f>
        <v>0</v>
      </c>
      <c r="JI9" s="97">
        <f>Seniori!JI12</f>
        <v>0</v>
      </c>
      <c r="JJ9" s="97">
        <f>Seniori!JJ12</f>
        <v>0</v>
      </c>
      <c r="JK9" s="97">
        <f>Seniori!JK12</f>
        <v>0</v>
      </c>
      <c r="JL9" s="97">
        <f>Seniori!JL12</f>
        <v>0</v>
      </c>
      <c r="JM9" s="97">
        <f>Seniori!JM12</f>
        <v>0</v>
      </c>
      <c r="JN9" s="97">
        <f>Seniori!JN12</f>
        <v>0</v>
      </c>
      <c r="JO9" s="97">
        <f>Seniori!JO12</f>
        <v>0</v>
      </c>
      <c r="JP9" s="97">
        <f>Seniori!JP12</f>
        <v>0</v>
      </c>
      <c r="JQ9" s="97">
        <f>Seniori!JQ12</f>
        <v>0</v>
      </c>
      <c r="JR9" s="97">
        <f>Seniori!JR12</f>
        <v>0</v>
      </c>
      <c r="JS9" s="97">
        <f>Seniori!JS12</f>
        <v>0</v>
      </c>
      <c r="JT9" s="97">
        <f>Seniori!JT12</f>
        <v>0</v>
      </c>
      <c r="JU9" s="97">
        <f>Seniori!JU12</f>
        <v>0</v>
      </c>
      <c r="JV9" s="97">
        <f>Seniori!JV12</f>
        <v>0</v>
      </c>
      <c r="JW9" s="97">
        <f>Seniori!JW12</f>
        <v>0</v>
      </c>
      <c r="JX9" s="97">
        <f>Seniori!JX12</f>
        <v>0</v>
      </c>
      <c r="JY9" s="97">
        <f>Seniori!JY12</f>
        <v>0</v>
      </c>
      <c r="JZ9" s="97">
        <f>Seniori!JZ12</f>
        <v>0</v>
      </c>
      <c r="KA9" s="97">
        <f>Seniori!KA12</f>
        <v>0</v>
      </c>
      <c r="KB9" s="97">
        <f>Seniori!KB12</f>
        <v>0</v>
      </c>
      <c r="KC9" s="97">
        <f>Seniori!KC12</f>
        <v>0</v>
      </c>
      <c r="KD9" s="97">
        <f>Seniori!KD12</f>
        <v>0</v>
      </c>
      <c r="KE9" s="97">
        <f>Seniori!KE12</f>
        <v>0</v>
      </c>
      <c r="KF9" s="97">
        <f>Seniori!KF12</f>
        <v>0</v>
      </c>
      <c r="KG9" s="97">
        <f>Seniori!KG12</f>
        <v>0</v>
      </c>
      <c r="KH9" s="97">
        <f>Seniori!KH12</f>
        <v>0</v>
      </c>
      <c r="KI9" s="97">
        <f>Seniori!KI12</f>
        <v>0</v>
      </c>
      <c r="KJ9" s="97">
        <f>Seniori!KJ12</f>
        <v>0</v>
      </c>
      <c r="KK9" s="97">
        <f>Seniori!KK12</f>
        <v>0</v>
      </c>
      <c r="KL9" s="97">
        <f>Seniori!KL12</f>
        <v>0</v>
      </c>
      <c r="KM9" s="97">
        <f>Seniori!KM12</f>
        <v>0</v>
      </c>
      <c r="KN9" s="97">
        <f>Seniori!KN12</f>
        <v>0</v>
      </c>
      <c r="KO9" s="97">
        <f>Seniori!KO12</f>
        <v>0</v>
      </c>
      <c r="KP9" s="97">
        <f>Seniori!KP12</f>
        <v>0</v>
      </c>
      <c r="KQ9" s="97">
        <f>Seniori!KQ12</f>
        <v>0</v>
      </c>
      <c r="KR9" s="97">
        <f>Seniori!KR12</f>
        <v>0</v>
      </c>
      <c r="KS9" s="97">
        <f>Seniori!KS12</f>
        <v>0</v>
      </c>
      <c r="KT9" s="97">
        <f>Seniori!KT12</f>
        <v>0</v>
      </c>
      <c r="KU9" s="97">
        <f>Seniori!KU12</f>
        <v>0</v>
      </c>
      <c r="KV9" s="97">
        <f>Seniori!KV12</f>
        <v>0</v>
      </c>
      <c r="KW9" s="97">
        <f>Seniori!KW12</f>
        <v>0</v>
      </c>
      <c r="KX9" s="97">
        <f>Seniori!KX12</f>
        <v>0</v>
      </c>
      <c r="KY9" s="97">
        <f>Seniori!KY12</f>
        <v>0</v>
      </c>
      <c r="KZ9" s="97">
        <f>Seniori!KZ12</f>
        <v>0</v>
      </c>
      <c r="LA9" s="97">
        <f>Seniori!LA12</f>
        <v>0</v>
      </c>
      <c r="LB9" s="97">
        <f>Seniori!LB12</f>
        <v>0</v>
      </c>
      <c r="LC9" s="97">
        <f>Seniori!LC12</f>
        <v>0</v>
      </c>
      <c r="LD9" s="97">
        <f>Seniori!LD12</f>
        <v>0</v>
      </c>
      <c r="LE9" s="97">
        <f>Seniori!LE12</f>
        <v>0</v>
      </c>
      <c r="LF9" s="97">
        <f>Seniori!LF12</f>
        <v>0</v>
      </c>
      <c r="LG9" s="97">
        <f>Seniori!LG12</f>
        <v>0</v>
      </c>
      <c r="LH9" s="97">
        <f>Seniori!LH12</f>
        <v>0</v>
      </c>
      <c r="LI9" s="97">
        <f>Seniori!LI12</f>
        <v>0</v>
      </c>
      <c r="LJ9" s="97">
        <f>Seniori!LJ12</f>
        <v>0</v>
      </c>
      <c r="LK9" s="97">
        <f>Seniori!LK12</f>
        <v>0</v>
      </c>
      <c r="LL9" s="97">
        <f>Seniori!LL12</f>
        <v>0</v>
      </c>
      <c r="LM9" s="97">
        <f>Seniori!LM12</f>
        <v>0</v>
      </c>
      <c r="LN9" s="97">
        <f>Seniori!LN12</f>
        <v>0</v>
      </c>
      <c r="LO9" s="97">
        <f>Seniori!LO12</f>
        <v>0</v>
      </c>
      <c r="LP9" s="97">
        <f>Seniori!LP12</f>
        <v>0</v>
      </c>
      <c r="LQ9" s="97">
        <f>Seniori!LQ12</f>
        <v>0</v>
      </c>
      <c r="LR9" s="97">
        <f>Seniori!LR12</f>
        <v>0</v>
      </c>
      <c r="LS9" s="97">
        <f>Seniori!LS12</f>
        <v>0</v>
      </c>
      <c r="LT9" s="97">
        <f>Seniori!LT12</f>
        <v>0</v>
      </c>
      <c r="LU9" s="97">
        <f>Seniori!LU12</f>
        <v>0</v>
      </c>
      <c r="LV9" s="97">
        <f>Seniori!LV12</f>
        <v>0</v>
      </c>
      <c r="LW9" s="97">
        <f>Seniori!LW12</f>
        <v>0</v>
      </c>
      <c r="LX9" s="97">
        <f>Seniori!LX12</f>
        <v>0</v>
      </c>
      <c r="LY9" s="97">
        <f>Seniori!LY12</f>
        <v>0</v>
      </c>
      <c r="LZ9" s="97">
        <f>Seniori!LZ12</f>
        <v>0</v>
      </c>
      <c r="MA9" s="97">
        <f>Seniori!MA12</f>
        <v>0</v>
      </c>
      <c r="MB9" s="97">
        <f>Seniori!MB12</f>
        <v>0</v>
      </c>
      <c r="MC9" s="97">
        <f>Seniori!MC12</f>
        <v>0</v>
      </c>
      <c r="MD9" s="97">
        <f>Seniori!MD12</f>
        <v>0</v>
      </c>
      <c r="ME9" s="97">
        <f>Seniori!ME12</f>
        <v>0</v>
      </c>
      <c r="MF9" s="97">
        <f>Seniori!MF12</f>
        <v>0</v>
      </c>
      <c r="MG9" s="97">
        <f>Seniori!MG12</f>
        <v>0</v>
      </c>
      <c r="MH9" s="97">
        <f>Seniori!MH12</f>
        <v>0</v>
      </c>
      <c r="MI9" s="97">
        <f>Seniori!MI12</f>
        <v>0</v>
      </c>
      <c r="MJ9" s="97">
        <f>Seniori!MJ12</f>
        <v>0</v>
      </c>
      <c r="MK9" s="97">
        <f>Seniori!MK12</f>
        <v>0</v>
      </c>
      <c r="ML9" s="97">
        <f>Seniori!ML12</f>
        <v>0</v>
      </c>
      <c r="MM9" s="97">
        <f>Seniori!MM12</f>
        <v>0</v>
      </c>
      <c r="MN9" s="97">
        <f>Seniori!MN12</f>
        <v>0</v>
      </c>
      <c r="MO9" s="97">
        <f>Seniori!MO12</f>
        <v>0</v>
      </c>
      <c r="MP9" s="97">
        <f>Seniori!MP12</f>
        <v>0</v>
      </c>
      <c r="MQ9" s="97">
        <f>Seniori!MQ12</f>
        <v>0</v>
      </c>
      <c r="MR9" s="97">
        <f>Seniori!MR12</f>
        <v>0</v>
      </c>
      <c r="MS9" s="97">
        <f>Seniori!MS12</f>
        <v>0</v>
      </c>
      <c r="MT9" s="97">
        <f>Seniori!MT12</f>
        <v>0</v>
      </c>
      <c r="MU9" s="97">
        <f>Seniori!MU12</f>
        <v>0</v>
      </c>
      <c r="MV9" s="97">
        <f>Seniori!MV12</f>
        <v>0</v>
      </c>
      <c r="MW9" s="97">
        <f>Seniori!MW12</f>
        <v>0</v>
      </c>
      <c r="MX9" s="97">
        <f>Seniori!MX12</f>
        <v>0</v>
      </c>
      <c r="MY9" s="97">
        <f>Seniori!MY12</f>
        <v>0</v>
      </c>
      <c r="MZ9" s="97">
        <f>Seniori!MZ12</f>
        <v>0</v>
      </c>
      <c r="NA9" s="97">
        <f>Seniori!NA12</f>
        <v>0</v>
      </c>
      <c r="NB9" s="97">
        <f>Seniori!NB12</f>
        <v>0</v>
      </c>
      <c r="NC9" s="97">
        <f>Seniori!NC12</f>
        <v>0</v>
      </c>
      <c r="ND9" s="97">
        <f>Seniori!ND12</f>
        <v>0</v>
      </c>
      <c r="NE9" s="97">
        <f>Seniori!NE12</f>
        <v>0</v>
      </c>
      <c r="NF9" s="97">
        <f>Seniori!NF12</f>
        <v>0</v>
      </c>
      <c r="NG9" s="97">
        <f>Seniori!NG12</f>
        <v>0</v>
      </c>
      <c r="NH9" s="97">
        <f>Seniori!NH12</f>
        <v>0</v>
      </c>
      <c r="NI9" s="97">
        <f>Seniori!NI12</f>
        <v>0</v>
      </c>
      <c r="NJ9" s="97">
        <f>Seniori!NJ12</f>
        <v>0</v>
      </c>
      <c r="NK9" s="97">
        <f>Seniori!NK12</f>
        <v>0</v>
      </c>
      <c r="NL9" s="97">
        <f>Seniori!NL12</f>
        <v>0</v>
      </c>
      <c r="NM9" s="97">
        <f>Seniori!NM12</f>
        <v>0</v>
      </c>
      <c r="NN9" s="97">
        <f>Seniori!NN12</f>
        <v>0</v>
      </c>
      <c r="NO9" s="97">
        <f>Seniori!NO12</f>
        <v>0</v>
      </c>
      <c r="NP9" s="97">
        <f>Seniori!NP12</f>
        <v>0</v>
      </c>
      <c r="NQ9" s="97">
        <f>Seniori!NQ12</f>
        <v>0</v>
      </c>
      <c r="NR9" s="97">
        <f>Seniori!NR12</f>
        <v>0</v>
      </c>
      <c r="NS9" s="97">
        <f>Seniori!NS12</f>
        <v>0</v>
      </c>
      <c r="NT9" s="97">
        <f>Seniori!NT12</f>
        <v>0</v>
      </c>
      <c r="NU9" s="97">
        <f>Seniori!NU12</f>
        <v>0</v>
      </c>
      <c r="NV9" s="97">
        <f>Seniori!NV12</f>
        <v>0</v>
      </c>
      <c r="NW9" s="97">
        <f>Seniori!NW12</f>
        <v>0</v>
      </c>
      <c r="NX9" s="97">
        <f>Seniori!NX12</f>
        <v>0</v>
      </c>
      <c r="NY9" s="97">
        <f>Seniori!NY12</f>
        <v>0</v>
      </c>
      <c r="NZ9" s="97">
        <f>Seniori!NZ12</f>
        <v>0</v>
      </c>
      <c r="OA9" s="97">
        <f>Seniori!OA12</f>
        <v>0</v>
      </c>
      <c r="OB9" s="97">
        <f>Seniori!OB12</f>
        <v>0</v>
      </c>
      <c r="OC9" s="97">
        <f>Seniori!OC12</f>
        <v>0</v>
      </c>
      <c r="OD9" s="97">
        <f>Seniori!OD12</f>
        <v>0</v>
      </c>
      <c r="OE9" s="97">
        <f>Seniori!OE12</f>
        <v>0</v>
      </c>
      <c r="OF9" s="97">
        <f>Seniori!OF12</f>
        <v>0</v>
      </c>
      <c r="OG9" s="97">
        <f>Seniori!OG12</f>
        <v>0</v>
      </c>
      <c r="OH9" s="97">
        <f>Seniori!OH12</f>
        <v>0</v>
      </c>
      <c r="OI9" s="97">
        <f>Seniori!OI12</f>
        <v>0</v>
      </c>
      <c r="OJ9" s="97">
        <f>Seniori!OJ12</f>
        <v>0</v>
      </c>
      <c r="OK9" s="97">
        <f>Seniori!OK12</f>
        <v>0</v>
      </c>
      <c r="OL9" s="97">
        <f>Seniori!OL12</f>
        <v>0</v>
      </c>
      <c r="OM9" s="97">
        <f>Seniori!OM12</f>
        <v>0</v>
      </c>
      <c r="ON9" s="97">
        <f>Seniori!ON12</f>
        <v>0</v>
      </c>
      <c r="OO9" s="97">
        <f>Seniori!OO12</f>
        <v>0</v>
      </c>
      <c r="OP9" s="97">
        <f>Seniori!OP12</f>
        <v>0</v>
      </c>
      <c r="OQ9" s="97">
        <f>Seniori!OQ12</f>
        <v>0</v>
      </c>
      <c r="OR9" s="97">
        <f>Seniori!OR12</f>
        <v>0</v>
      </c>
      <c r="OS9" s="97">
        <f>Seniori!OS12</f>
        <v>0</v>
      </c>
      <c r="OT9" s="97">
        <f>Seniori!OT12</f>
        <v>0</v>
      </c>
      <c r="OU9" s="97">
        <f>Seniori!OU12</f>
        <v>0</v>
      </c>
      <c r="OV9" s="97">
        <f>Seniori!OV12</f>
        <v>0</v>
      </c>
      <c r="OW9" s="97">
        <f>Seniori!OW12</f>
        <v>0</v>
      </c>
      <c r="OX9" s="97">
        <f>Seniori!OX12</f>
        <v>0</v>
      </c>
      <c r="OY9" s="97">
        <f>Seniori!OY12</f>
        <v>0</v>
      </c>
      <c r="OZ9" s="97">
        <f>Seniori!OZ12</f>
        <v>0</v>
      </c>
      <c r="PA9" s="97">
        <f>Seniori!PA12</f>
        <v>0</v>
      </c>
      <c r="PB9" s="97">
        <f>Seniori!PB12</f>
        <v>0</v>
      </c>
      <c r="PC9" s="97">
        <f>Seniori!PC12</f>
        <v>0</v>
      </c>
      <c r="PD9" s="97">
        <f>Seniori!PD12</f>
        <v>0</v>
      </c>
      <c r="PE9" s="97">
        <f>Seniori!PE12</f>
        <v>0</v>
      </c>
      <c r="PF9" s="97">
        <f>Seniori!PF12</f>
        <v>0</v>
      </c>
      <c r="PG9" s="97">
        <f>Seniori!PG12</f>
        <v>0</v>
      </c>
      <c r="PH9" s="97">
        <f>Seniori!PH12</f>
        <v>0</v>
      </c>
      <c r="PI9" s="97">
        <f>Seniori!PI12</f>
        <v>0</v>
      </c>
      <c r="PJ9" s="97">
        <f>Seniori!PJ12</f>
        <v>0</v>
      </c>
      <c r="PK9" s="97">
        <f>Seniori!PK12</f>
        <v>0</v>
      </c>
      <c r="PL9" s="97">
        <f>Seniori!PL12</f>
        <v>0</v>
      </c>
      <c r="PM9" s="97">
        <f>Seniori!PM12</f>
        <v>0</v>
      </c>
      <c r="PN9" s="97">
        <f>Seniori!PN12</f>
        <v>0</v>
      </c>
      <c r="PO9" s="97">
        <f>Seniori!PO12</f>
        <v>0</v>
      </c>
      <c r="PP9" s="97">
        <f>Seniori!PP12</f>
        <v>0</v>
      </c>
      <c r="PQ9" s="97">
        <f>Seniori!PQ12</f>
        <v>0</v>
      </c>
      <c r="PR9" s="97">
        <f>Seniori!PR12</f>
        <v>0</v>
      </c>
      <c r="PS9" s="97">
        <f>Seniori!PS12</f>
        <v>0</v>
      </c>
      <c r="PT9" s="97">
        <f>Seniori!PT12</f>
        <v>0</v>
      </c>
      <c r="PU9" s="97">
        <f>Seniori!PU12</f>
        <v>0</v>
      </c>
      <c r="PV9" s="97">
        <f>Seniori!PV12</f>
        <v>0</v>
      </c>
      <c r="PW9" s="97">
        <f>Seniori!PW12</f>
        <v>0</v>
      </c>
      <c r="PX9" s="97">
        <f>Seniori!PX12</f>
        <v>0</v>
      </c>
      <c r="PY9" s="97">
        <f>Seniori!PY12</f>
        <v>0</v>
      </c>
      <c r="PZ9" s="97">
        <f>Seniori!PZ12</f>
        <v>0</v>
      </c>
      <c r="QA9" s="97">
        <f>Seniori!QA12</f>
        <v>0</v>
      </c>
      <c r="QB9" s="97">
        <f>Seniori!QB12</f>
        <v>0</v>
      </c>
      <c r="QC9" s="97">
        <f>Seniori!QC12</f>
        <v>0</v>
      </c>
      <c r="QD9" s="97">
        <f>Seniori!QD12</f>
        <v>0</v>
      </c>
      <c r="QE9" s="97">
        <f>Seniori!QE12</f>
        <v>0</v>
      </c>
      <c r="QF9" s="97">
        <f>Seniori!QF12</f>
        <v>0</v>
      </c>
      <c r="QG9" s="97">
        <f>Seniori!QG12</f>
        <v>0</v>
      </c>
      <c r="QH9" s="97">
        <f>Seniori!QH12</f>
        <v>0</v>
      </c>
      <c r="QI9" s="97">
        <f>Seniori!QI12</f>
        <v>0</v>
      </c>
      <c r="QJ9" s="97">
        <f>Seniori!QJ12</f>
        <v>0</v>
      </c>
      <c r="QK9" s="97">
        <f>Seniori!QK12</f>
        <v>0</v>
      </c>
      <c r="QL9" s="97">
        <f>Seniori!QL12</f>
        <v>0</v>
      </c>
      <c r="QM9" s="97">
        <f>Seniori!QM12</f>
        <v>0</v>
      </c>
      <c r="QN9" s="97">
        <f>Seniori!QN12</f>
        <v>0</v>
      </c>
      <c r="QO9" s="97">
        <f>Seniori!QO12</f>
        <v>0</v>
      </c>
      <c r="QP9" s="97">
        <f>Seniori!QP12</f>
        <v>0</v>
      </c>
      <c r="QQ9" s="97">
        <f>Seniori!QQ12</f>
        <v>0</v>
      </c>
      <c r="QR9" s="97">
        <f>Seniori!QR12</f>
        <v>0</v>
      </c>
      <c r="QS9" s="97">
        <f>Seniori!QS12</f>
        <v>0</v>
      </c>
      <c r="QT9" s="97">
        <f>Seniori!QT12</f>
        <v>0</v>
      </c>
      <c r="QU9" s="97">
        <f>Seniori!QU12</f>
        <v>0</v>
      </c>
      <c r="QV9" s="97">
        <f>Seniori!QV12</f>
        <v>0</v>
      </c>
      <c r="QW9" s="97">
        <f>Seniori!QW12</f>
        <v>0</v>
      </c>
      <c r="QX9" s="97">
        <f>Seniori!QX12</f>
        <v>0</v>
      </c>
      <c r="QY9" s="97">
        <f>Seniori!QY12</f>
        <v>0</v>
      </c>
      <c r="QZ9" s="97">
        <f>Seniori!QZ12</f>
        <v>0</v>
      </c>
      <c r="RA9" s="97">
        <f>Seniori!RA12</f>
        <v>0</v>
      </c>
      <c r="RB9" s="97">
        <f>Seniori!RB12</f>
        <v>0</v>
      </c>
      <c r="RC9" s="97">
        <f>Seniori!RC12</f>
        <v>0</v>
      </c>
      <c r="RD9" s="97">
        <f>Seniori!RD12</f>
        <v>0</v>
      </c>
      <c r="RE9" s="97">
        <f>Seniori!RE12</f>
        <v>0</v>
      </c>
      <c r="RF9" s="97">
        <f>Seniori!RF12</f>
        <v>0</v>
      </c>
      <c r="RG9" s="97">
        <f>Seniori!RG12</f>
        <v>0</v>
      </c>
      <c r="RH9" s="97">
        <f>Seniori!RH12</f>
        <v>0</v>
      </c>
      <c r="RI9" s="97">
        <f>Seniori!RI12</f>
        <v>0</v>
      </c>
      <c r="RJ9" s="97">
        <f>Seniori!RJ12</f>
        <v>0</v>
      </c>
      <c r="RK9" s="97">
        <f>Seniori!RK12</f>
        <v>0</v>
      </c>
      <c r="RL9" s="97">
        <f>Seniori!RL12</f>
        <v>0</v>
      </c>
      <c r="RM9" s="97">
        <f>Seniori!RM12</f>
        <v>0</v>
      </c>
      <c r="RN9" s="97">
        <f>Seniori!RN12</f>
        <v>0</v>
      </c>
      <c r="RO9" s="97">
        <f>Seniori!RO12</f>
        <v>0</v>
      </c>
      <c r="RP9" s="97">
        <f>Seniori!RP12</f>
        <v>0</v>
      </c>
      <c r="RQ9" s="97">
        <f>Seniori!RQ12</f>
        <v>0</v>
      </c>
      <c r="RR9" s="97">
        <f>Seniori!RR12</f>
        <v>0</v>
      </c>
      <c r="RS9" s="97">
        <f>Seniori!RS12</f>
        <v>0</v>
      </c>
      <c r="RT9" s="97">
        <f>Seniori!RT12</f>
        <v>0</v>
      </c>
      <c r="RU9" s="97">
        <f>Seniori!RU12</f>
        <v>0</v>
      </c>
      <c r="RV9" s="97">
        <f>Seniori!RV12</f>
        <v>0</v>
      </c>
      <c r="RW9" s="97">
        <f>Seniori!RW12</f>
        <v>0</v>
      </c>
      <c r="RX9" s="97">
        <f>Seniori!RX12</f>
        <v>0</v>
      </c>
      <c r="RY9" s="97">
        <f>Seniori!RY12</f>
        <v>0</v>
      </c>
      <c r="RZ9" s="97">
        <f>Seniori!RZ12</f>
        <v>0</v>
      </c>
      <c r="SA9" s="97">
        <f>Seniori!SA12</f>
        <v>0</v>
      </c>
      <c r="SB9" s="97">
        <f>Seniori!SB12</f>
        <v>0</v>
      </c>
      <c r="SC9" s="97">
        <f>Seniori!SC12</f>
        <v>0</v>
      </c>
      <c r="SD9" s="97">
        <f>Seniori!SD12</f>
        <v>0</v>
      </c>
      <c r="SE9" s="97">
        <f>Seniori!SE12</f>
        <v>0</v>
      </c>
      <c r="SF9" s="97">
        <f>Seniori!SF12</f>
        <v>0</v>
      </c>
      <c r="SG9" s="97">
        <f>Seniori!SG12</f>
        <v>0</v>
      </c>
      <c r="SH9" s="97">
        <f>Seniori!SH12</f>
        <v>0</v>
      </c>
      <c r="SI9" s="97">
        <f>Seniori!SI12</f>
        <v>0</v>
      </c>
      <c r="SJ9" s="97">
        <f>Seniori!SJ12</f>
        <v>0</v>
      </c>
      <c r="SK9" s="97">
        <f>Seniori!SK12</f>
        <v>0</v>
      </c>
      <c r="SL9" s="97">
        <f>Seniori!SL12</f>
        <v>0</v>
      </c>
      <c r="SM9" s="97">
        <f>Seniori!SM12</f>
        <v>0</v>
      </c>
      <c r="SN9" s="97">
        <f>Seniori!SN12</f>
        <v>0</v>
      </c>
      <c r="SO9" s="97">
        <f>Seniori!SO12</f>
        <v>0</v>
      </c>
      <c r="SP9" s="97">
        <f>Seniori!SP12</f>
        <v>0</v>
      </c>
      <c r="SQ9" s="97">
        <f>Seniori!SQ12</f>
        <v>0</v>
      </c>
      <c r="SR9" s="97">
        <f>Seniori!SR12</f>
        <v>0</v>
      </c>
      <c r="SS9" s="97">
        <f>Seniori!SS12</f>
        <v>0</v>
      </c>
      <c r="ST9" s="97">
        <f>Seniori!ST12</f>
        <v>0</v>
      </c>
      <c r="SU9" s="97">
        <f>Seniori!SU12</f>
        <v>0</v>
      </c>
      <c r="SV9" s="97">
        <f>Seniori!SV12</f>
        <v>0</v>
      </c>
      <c r="SW9" s="97">
        <f>Seniori!SW12</f>
        <v>0</v>
      </c>
      <c r="SX9" s="97">
        <f>Seniori!SX12</f>
        <v>0</v>
      </c>
      <c r="SY9" s="97">
        <f>Seniori!SY12</f>
        <v>0</v>
      </c>
      <c r="SZ9" s="97">
        <f>Seniori!SZ12</f>
        <v>0</v>
      </c>
      <c r="TA9" s="97">
        <f>Seniori!TA12</f>
        <v>0</v>
      </c>
      <c r="TB9" s="97">
        <f>Seniori!TB12</f>
        <v>0</v>
      </c>
    </row>
    <row r="10" spans="1:522" s="10" customFormat="1" ht="18" customHeight="1" x14ac:dyDescent="0.2">
      <c r="A10" s="12">
        <v>2</v>
      </c>
      <c r="B10" s="11" t="s">
        <v>291</v>
      </c>
      <c r="C10" s="1">
        <v>12751</v>
      </c>
      <c r="D10" s="1">
        <v>2020</v>
      </c>
      <c r="E10" s="59" t="s">
        <v>68</v>
      </c>
      <c r="F10" s="1">
        <v>6761</v>
      </c>
      <c r="G10" s="9" t="s">
        <v>96</v>
      </c>
      <c r="H10" s="4" t="s">
        <v>19</v>
      </c>
      <c r="I10" s="1">
        <f t="shared" ref="I10:I19" si="1">SUM(K10:TB10)</f>
        <v>0</v>
      </c>
      <c r="J10" s="12">
        <f>Tabuľka311[[#This Row],[Stĺpec9]]+I11</f>
        <v>21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11"/>
      <c r="C11" s="1"/>
      <c r="D11" s="1"/>
      <c r="E11" s="59" t="s">
        <v>285</v>
      </c>
      <c r="F11" s="1">
        <v>9800</v>
      </c>
      <c r="G11" s="9" t="s">
        <v>101</v>
      </c>
      <c r="H11" s="4"/>
      <c r="I11" s="1">
        <f t="shared" si="1"/>
        <v>21</v>
      </c>
      <c r="J11" s="33"/>
      <c r="K11" s="97"/>
      <c r="L11" s="97"/>
      <c r="M11" s="97">
        <f>4</f>
        <v>4</v>
      </c>
      <c r="N11" s="97"/>
      <c r="O11" s="97"/>
      <c r="P11" s="97"/>
      <c r="Q11" s="97"/>
      <c r="R11" s="97"/>
      <c r="S11" s="97"/>
      <c r="T11" s="97"/>
      <c r="U11" s="97">
        <f>1+3</f>
        <v>4</v>
      </c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>
        <f>3+3</f>
        <v>6</v>
      </c>
      <c r="AK11" s="97"/>
      <c r="AL11" s="97"/>
      <c r="AM11" s="97"/>
      <c r="AN11" s="97"/>
      <c r="AO11" s="97"/>
      <c r="AP11" s="97"/>
      <c r="AQ11" s="97"/>
      <c r="AR11" s="97"/>
      <c r="AS11" s="97">
        <f>3+4</f>
        <v>7</v>
      </c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102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>
        <v>3</v>
      </c>
      <c r="B12" s="11" t="s">
        <v>469</v>
      </c>
      <c r="C12" s="1">
        <v>12750</v>
      </c>
      <c r="D12" s="1">
        <v>2020</v>
      </c>
      <c r="E12" s="4" t="s">
        <v>289</v>
      </c>
      <c r="F12" s="1">
        <v>6693</v>
      </c>
      <c r="G12" s="9" t="s">
        <v>98</v>
      </c>
      <c r="H12" s="4" t="s">
        <v>19</v>
      </c>
      <c r="I12" s="1">
        <f t="shared" si="1"/>
        <v>0</v>
      </c>
      <c r="J12" s="12">
        <f>Tabuľka311[[#This Row],[Stĺpec9]]+I13</f>
        <v>19</v>
      </c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11"/>
      <c r="C13" s="1"/>
      <c r="D13" s="1"/>
      <c r="E13" s="4" t="s">
        <v>84</v>
      </c>
      <c r="F13" s="1">
        <v>8604</v>
      </c>
      <c r="G13" s="9" t="s">
        <v>101</v>
      </c>
      <c r="H13" s="4"/>
      <c r="I13" s="1">
        <f t="shared" si="1"/>
        <v>19</v>
      </c>
      <c r="J13" s="33"/>
      <c r="K13" s="97"/>
      <c r="L13" s="97"/>
      <c r="M13" s="97">
        <f>1+5</f>
        <v>6</v>
      </c>
      <c r="N13" s="97"/>
      <c r="O13" s="97"/>
      <c r="P13" s="97"/>
      <c r="Q13" s="97"/>
      <c r="R13" s="97"/>
      <c r="S13" s="97"/>
      <c r="T13" s="97"/>
      <c r="U13" s="97">
        <f>2+4</f>
        <v>6</v>
      </c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>
        <f>2+2</f>
        <v>4</v>
      </c>
      <c r="AK13" s="97"/>
      <c r="AL13" s="97"/>
      <c r="AM13" s="97"/>
      <c r="AN13" s="97"/>
      <c r="AO13" s="97"/>
      <c r="AP13" s="97"/>
      <c r="AQ13" s="97"/>
      <c r="AR13" s="97"/>
      <c r="AS13" s="97">
        <f>2+1</f>
        <v>3</v>
      </c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>
        <v>4</v>
      </c>
      <c r="B14" s="11" t="s">
        <v>564</v>
      </c>
      <c r="C14" s="1">
        <v>13101</v>
      </c>
      <c r="D14" s="1">
        <v>2021</v>
      </c>
      <c r="E14" s="4" t="s">
        <v>269</v>
      </c>
      <c r="F14" s="1">
        <v>9452</v>
      </c>
      <c r="G14" s="9" t="s">
        <v>101</v>
      </c>
      <c r="H14" s="4" t="s">
        <v>19</v>
      </c>
      <c r="I14" s="1">
        <f t="shared" si="1"/>
        <v>16</v>
      </c>
      <c r="J14" s="12">
        <f>Tabuľka311[[#This Row],[Stĺpec9]]</f>
        <v>16</v>
      </c>
      <c r="K14" s="97"/>
      <c r="L14" s="97"/>
      <c r="M14" s="102" t="s">
        <v>523</v>
      </c>
      <c r="N14" s="97"/>
      <c r="O14" s="97"/>
      <c r="P14" s="97"/>
      <c r="Q14" s="97"/>
      <c r="R14" s="97"/>
      <c r="S14" s="97"/>
      <c r="T14" s="97"/>
      <c r="U14" s="97">
        <v>3</v>
      </c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>
        <f>3+1</f>
        <v>4</v>
      </c>
      <c r="AK14" s="97"/>
      <c r="AL14" s="97"/>
      <c r="AM14" s="97"/>
      <c r="AN14" s="97"/>
      <c r="AO14" s="97"/>
      <c r="AP14" s="97"/>
      <c r="AQ14" s="97"/>
      <c r="AR14" s="97"/>
      <c r="AS14" s="97">
        <f>3</f>
        <v>3</v>
      </c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>
        <v>2</v>
      </c>
      <c r="BP14" s="97"/>
      <c r="BQ14" s="97"/>
      <c r="BR14" s="97">
        <f>2+2</f>
        <v>4</v>
      </c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5</v>
      </c>
      <c r="B15" s="11" t="s">
        <v>551</v>
      </c>
      <c r="C15" s="1">
        <v>13100</v>
      </c>
      <c r="D15" s="1">
        <v>2021</v>
      </c>
      <c r="E15" s="4" t="s">
        <v>550</v>
      </c>
      <c r="F15" s="9"/>
      <c r="G15" s="9" t="s">
        <v>100</v>
      </c>
      <c r="H15" s="4" t="s">
        <v>192</v>
      </c>
      <c r="I15" s="1">
        <f>SUM(K15:TB15)</f>
        <v>3</v>
      </c>
      <c r="J15" s="12">
        <f>Tabuľka311[[#This Row],[Stĺpec9]]+I16</f>
        <v>14</v>
      </c>
      <c r="K15" s="97">
        <f>'Mladí jazdci'!K16</f>
        <v>0</v>
      </c>
      <c r="L15" s="97">
        <f>'Mladí jazdci'!L16</f>
        <v>0</v>
      </c>
      <c r="M15" s="97">
        <f>'Mladí jazdci'!M16</f>
        <v>0</v>
      </c>
      <c r="N15" s="97">
        <f>'Mladí jazdci'!N16</f>
        <v>0</v>
      </c>
      <c r="O15" s="97">
        <f>'Mladí jazdci'!O16</f>
        <v>0</v>
      </c>
      <c r="P15" s="97">
        <f>'Mladí jazdci'!P16</f>
        <v>0</v>
      </c>
      <c r="Q15" s="97">
        <f>'Mladí jazdci'!Q16</f>
        <v>0</v>
      </c>
      <c r="R15" s="97">
        <f>'Mladí jazdci'!R16</f>
        <v>0</v>
      </c>
      <c r="S15" s="97">
        <f>'Mladí jazdci'!S16</f>
        <v>0</v>
      </c>
      <c r="T15" s="97">
        <f>'Mladí jazdci'!T16</f>
        <v>0</v>
      </c>
      <c r="U15" s="97">
        <f>'Mladí jazdci'!U16</f>
        <v>0</v>
      </c>
      <c r="V15" s="97">
        <f>'Mladí jazdci'!V16</f>
        <v>0</v>
      </c>
      <c r="W15" s="97">
        <f>'Mladí jazdci'!W16</f>
        <v>0</v>
      </c>
      <c r="X15" s="97">
        <f>'Mladí jazdci'!X16</f>
        <v>0</v>
      </c>
      <c r="Y15" s="97">
        <f>'Mladí jazdci'!Y16</f>
        <v>0</v>
      </c>
      <c r="Z15" s="97">
        <f>'Mladí jazdci'!Z16</f>
        <v>0</v>
      </c>
      <c r="AA15" s="97">
        <f>'Mladí jazdci'!AA16</f>
        <v>0</v>
      </c>
      <c r="AB15" s="97">
        <f>'Mladí jazdci'!AB16</f>
        <v>0</v>
      </c>
      <c r="AC15" s="97">
        <f>'Mladí jazdci'!AC16</f>
        <v>0</v>
      </c>
      <c r="AD15" s="97">
        <f>'Mladí jazdci'!AD16</f>
        <v>0</v>
      </c>
      <c r="AE15" s="97">
        <f>'Mladí jazdci'!AE16</f>
        <v>0</v>
      </c>
      <c r="AF15" s="97">
        <f>'Mladí jazdci'!AF16</f>
        <v>0</v>
      </c>
      <c r="AG15" s="97">
        <f>'Mladí jazdci'!AG16</f>
        <v>0</v>
      </c>
      <c r="AH15" s="97">
        <f>'Mladí jazdci'!AH16</f>
        <v>0</v>
      </c>
      <c r="AI15" s="97">
        <f>'Mladí jazdci'!AI16</f>
        <v>0</v>
      </c>
      <c r="AJ15" s="97">
        <f>'Mladí jazdci'!AJ16</f>
        <v>0</v>
      </c>
      <c r="AK15" s="97">
        <f>'Mladí jazdci'!AK16</f>
        <v>0</v>
      </c>
      <c r="AL15" s="97">
        <f>'Mladí jazdci'!AL16</f>
        <v>0</v>
      </c>
      <c r="AM15" s="97">
        <f>'Mladí jazdci'!AM16</f>
        <v>0</v>
      </c>
      <c r="AN15" s="97">
        <f>'Mladí jazdci'!AN16</f>
        <v>0</v>
      </c>
      <c r="AO15" s="97">
        <f>'Mladí jazdci'!AO16</f>
        <v>0</v>
      </c>
      <c r="AP15" s="97">
        <f>'Mladí jazdci'!AP16</f>
        <v>0</v>
      </c>
      <c r="AQ15" s="97">
        <f>'Mladí jazdci'!AQ16</f>
        <v>0</v>
      </c>
      <c r="AR15" s="97">
        <f>'Mladí jazdci'!AR16</f>
        <v>0</v>
      </c>
      <c r="AS15" s="97">
        <f>'Mladí jazdci'!AS16</f>
        <v>0</v>
      </c>
      <c r="AT15" s="97">
        <f>'Mladí jazdci'!AT16</f>
        <v>0</v>
      </c>
      <c r="AU15" s="97">
        <f>'Mladí jazdci'!AU16</f>
        <v>0</v>
      </c>
      <c r="AV15" s="97">
        <f>'Mladí jazdci'!AV16</f>
        <v>0</v>
      </c>
      <c r="AW15" s="97">
        <f>'Mladí jazdci'!AW16</f>
        <v>0</v>
      </c>
      <c r="AX15" s="97" t="str">
        <f>'Mladí jazdci'!AX16</f>
        <v>o</v>
      </c>
      <c r="AY15" s="97">
        <f>'Mladí jazdci'!AY16</f>
        <v>0</v>
      </c>
      <c r="AZ15" s="97">
        <f>'Mladí jazdci'!AZ16</f>
        <v>0</v>
      </c>
      <c r="BA15" s="97">
        <f>'Mladí jazdci'!BA16</f>
        <v>3</v>
      </c>
      <c r="BB15" s="97">
        <f>'Mladí jazdci'!BB16</f>
        <v>0</v>
      </c>
      <c r="BC15" s="97">
        <f>'Mladí jazdci'!BC16</f>
        <v>0</v>
      </c>
      <c r="BD15" s="97">
        <f>'Mladí jazdci'!BD16</f>
        <v>0</v>
      </c>
      <c r="BE15" s="97">
        <f>'Mladí jazdci'!BE16</f>
        <v>0</v>
      </c>
      <c r="BF15" s="97">
        <f>'Mladí jazdci'!BF16</f>
        <v>0</v>
      </c>
      <c r="BG15" s="97">
        <f>'Mladí jazdci'!BG16</f>
        <v>0</v>
      </c>
      <c r="BH15" s="97">
        <f>'Mladí jazdci'!BH16</f>
        <v>0</v>
      </c>
      <c r="BI15" s="97">
        <f>'Mladí jazdci'!BI16</f>
        <v>0</v>
      </c>
      <c r="BJ15" s="97">
        <f>'Mladí jazdci'!BJ16</f>
        <v>0</v>
      </c>
      <c r="BK15" s="97">
        <f>'Mladí jazdci'!BK16</f>
        <v>0</v>
      </c>
      <c r="BL15" s="97">
        <f>'Mladí jazdci'!BL16</f>
        <v>0</v>
      </c>
      <c r="BM15" s="97">
        <f>'Mladí jazdci'!BM16</f>
        <v>0</v>
      </c>
      <c r="BN15" s="97">
        <f>'Mladí jazdci'!BN16</f>
        <v>0</v>
      </c>
      <c r="BO15" s="97">
        <f>'Mladí jazdci'!BO16</f>
        <v>0</v>
      </c>
      <c r="BP15" s="97">
        <f>'Mladí jazdci'!BP16</f>
        <v>0</v>
      </c>
      <c r="BQ15" s="97">
        <f>'Mladí jazdci'!BQ16</f>
        <v>0</v>
      </c>
      <c r="BR15" s="97">
        <f>'Mladí jazdci'!BR16</f>
        <v>0</v>
      </c>
      <c r="BS15" s="97">
        <f>'Mladí jazdci'!BS16</f>
        <v>0</v>
      </c>
      <c r="BT15" s="97">
        <f>'Mladí jazdci'!BT16</f>
        <v>0</v>
      </c>
      <c r="BU15" s="97">
        <f>'Mladí jazdci'!BU16</f>
        <v>0</v>
      </c>
      <c r="BV15" s="97">
        <f>'Mladí jazdci'!BV16</f>
        <v>0</v>
      </c>
      <c r="BW15" s="97">
        <f>'Mladí jazdci'!BW16</f>
        <v>0</v>
      </c>
      <c r="BX15" s="97">
        <f>'Mladí jazdci'!BX16</f>
        <v>0</v>
      </c>
      <c r="BY15" s="97">
        <f>'Mladí jazdci'!BY16</f>
        <v>0</v>
      </c>
      <c r="BZ15" s="97">
        <f>'Mladí jazdci'!BZ16</f>
        <v>0</v>
      </c>
      <c r="CA15" s="97">
        <f>'Mladí jazdci'!CA16</f>
        <v>0</v>
      </c>
      <c r="CB15" s="97">
        <f>'Mladí jazdci'!CB16</f>
        <v>0</v>
      </c>
      <c r="CC15" s="97">
        <f>'Mladí jazdci'!CC16</f>
        <v>0</v>
      </c>
      <c r="CD15" s="97">
        <f>'Mladí jazdci'!CD16</f>
        <v>0</v>
      </c>
      <c r="CE15" s="97">
        <f>'Mladí jazdci'!CE16</f>
        <v>0</v>
      </c>
      <c r="CF15" s="97">
        <f>'Mladí jazdci'!CF16</f>
        <v>0</v>
      </c>
      <c r="CG15" s="97">
        <f>'Mladí jazdci'!CG16</f>
        <v>0</v>
      </c>
      <c r="CH15" s="97">
        <f>'Mladí jazdci'!CH16</f>
        <v>0</v>
      </c>
      <c r="CI15" s="97">
        <f>'Mladí jazdci'!CI16</f>
        <v>0</v>
      </c>
      <c r="CJ15" s="97">
        <f>'Mladí jazdci'!CJ16</f>
        <v>0</v>
      </c>
      <c r="CK15" s="97">
        <f>'Mladí jazdci'!CK16</f>
        <v>0</v>
      </c>
      <c r="CL15" s="97">
        <f>'Mladí jazdci'!CL16</f>
        <v>0</v>
      </c>
      <c r="CM15" s="97">
        <f>'Mladí jazdci'!CM16</f>
        <v>0</v>
      </c>
      <c r="CN15" s="97">
        <f>'Mladí jazdci'!CN16</f>
        <v>0</v>
      </c>
      <c r="CO15" s="97">
        <f>'Mladí jazdci'!CO16</f>
        <v>0</v>
      </c>
      <c r="CP15" s="97">
        <f>'Mladí jazdci'!CP16</f>
        <v>0</v>
      </c>
      <c r="CQ15" s="97">
        <f>'Mladí jazdci'!CQ16</f>
        <v>0</v>
      </c>
      <c r="CR15" s="97">
        <f>'Mladí jazdci'!CR16</f>
        <v>0</v>
      </c>
      <c r="CS15" s="97">
        <f>'Mladí jazdci'!CS16</f>
        <v>0</v>
      </c>
      <c r="CT15" s="97">
        <f>'Mladí jazdci'!CT16</f>
        <v>0</v>
      </c>
      <c r="CU15" s="97">
        <f>'Mladí jazdci'!CU16</f>
        <v>0</v>
      </c>
      <c r="CV15" s="97">
        <f>'Mladí jazdci'!CV16</f>
        <v>0</v>
      </c>
      <c r="CW15" s="97">
        <f>'Mladí jazdci'!CW16</f>
        <v>0</v>
      </c>
      <c r="CX15" s="97">
        <f>'Mladí jazdci'!CX16</f>
        <v>0</v>
      </c>
      <c r="CY15" s="97">
        <f>'Mladí jazdci'!CY16</f>
        <v>0</v>
      </c>
      <c r="CZ15" s="97">
        <f>'Mladí jazdci'!CZ16</f>
        <v>0</v>
      </c>
      <c r="DA15" s="97">
        <f>'Mladí jazdci'!DA16</f>
        <v>0</v>
      </c>
      <c r="DB15" s="97">
        <f>'Mladí jazdci'!DB16</f>
        <v>0</v>
      </c>
      <c r="DC15" s="97">
        <f>'Mladí jazdci'!DC16</f>
        <v>0</v>
      </c>
      <c r="DD15" s="97">
        <f>'Mladí jazdci'!DD16</f>
        <v>0</v>
      </c>
      <c r="DE15" s="97">
        <f>'Mladí jazdci'!DE16</f>
        <v>0</v>
      </c>
      <c r="DF15" s="97">
        <f>'Mladí jazdci'!DF16</f>
        <v>0</v>
      </c>
      <c r="DG15" s="97">
        <f>'Mladí jazdci'!DG16</f>
        <v>0</v>
      </c>
      <c r="DH15" s="97">
        <f>'Mladí jazdci'!DH16</f>
        <v>0</v>
      </c>
      <c r="DI15" s="97">
        <f>'Mladí jazdci'!DI16</f>
        <v>0</v>
      </c>
      <c r="DJ15" s="97">
        <f>'Mladí jazdci'!DJ16</f>
        <v>0</v>
      </c>
      <c r="DK15" s="97">
        <f>'Mladí jazdci'!DK16</f>
        <v>0</v>
      </c>
      <c r="DL15" s="97">
        <f>'Mladí jazdci'!DL16</f>
        <v>0</v>
      </c>
      <c r="DM15" s="97">
        <f>'Mladí jazdci'!DM16</f>
        <v>0</v>
      </c>
      <c r="DN15" s="97">
        <f>'Mladí jazdci'!DN16</f>
        <v>0</v>
      </c>
      <c r="DO15" s="97">
        <f>'Mladí jazdci'!DO16</f>
        <v>0</v>
      </c>
      <c r="DP15" s="97">
        <f>'Mladí jazdci'!DP16</f>
        <v>0</v>
      </c>
      <c r="DQ15" s="97">
        <f>'Mladí jazdci'!DQ16</f>
        <v>0</v>
      </c>
      <c r="DR15" s="97">
        <f>'Mladí jazdci'!DR16</f>
        <v>0</v>
      </c>
      <c r="DS15" s="97">
        <f>'Mladí jazdci'!DS16</f>
        <v>0</v>
      </c>
      <c r="DT15" s="97">
        <f>'Mladí jazdci'!DT16</f>
        <v>0</v>
      </c>
      <c r="DU15" s="97">
        <f>'Mladí jazdci'!DU16</f>
        <v>0</v>
      </c>
      <c r="DV15" s="97">
        <f>'Mladí jazdci'!DV16</f>
        <v>0</v>
      </c>
      <c r="DW15" s="97">
        <f>'Mladí jazdci'!DW16</f>
        <v>0</v>
      </c>
      <c r="DX15" s="97">
        <f>'Mladí jazdci'!DX16</f>
        <v>0</v>
      </c>
      <c r="DY15" s="97">
        <f>'Mladí jazdci'!DY16</f>
        <v>0</v>
      </c>
      <c r="DZ15" s="97">
        <f>'Mladí jazdci'!DZ16</f>
        <v>0</v>
      </c>
      <c r="EA15" s="97">
        <f>'Mladí jazdci'!EA16</f>
        <v>0</v>
      </c>
      <c r="EB15" s="97">
        <f>'Mladí jazdci'!EB16</f>
        <v>0</v>
      </c>
      <c r="EC15" s="97">
        <f>'Mladí jazdci'!EC16</f>
        <v>0</v>
      </c>
      <c r="ED15" s="97">
        <f>'Mladí jazdci'!ED16</f>
        <v>0</v>
      </c>
      <c r="EE15" s="97">
        <f>'Mladí jazdci'!EE16</f>
        <v>0</v>
      </c>
      <c r="EF15" s="97">
        <f>'Mladí jazdci'!EF16</f>
        <v>0</v>
      </c>
      <c r="EG15" s="97">
        <f>'Mladí jazdci'!EG16</f>
        <v>0</v>
      </c>
      <c r="EH15" s="97">
        <f>'Mladí jazdci'!EH16</f>
        <v>0</v>
      </c>
      <c r="EI15" s="97">
        <f>'Mladí jazdci'!EI16</f>
        <v>0</v>
      </c>
      <c r="EJ15" s="97">
        <f>'Mladí jazdci'!EJ16</f>
        <v>0</v>
      </c>
      <c r="EK15" s="97">
        <f>'Mladí jazdci'!EK16</f>
        <v>0</v>
      </c>
      <c r="EL15" s="97">
        <f>'Mladí jazdci'!EL16</f>
        <v>0</v>
      </c>
      <c r="EM15" s="97">
        <f>'Mladí jazdci'!EM16</f>
        <v>0</v>
      </c>
      <c r="EN15" s="97">
        <f>'Mladí jazdci'!EN16</f>
        <v>0</v>
      </c>
      <c r="EO15" s="97">
        <f>'Mladí jazdci'!EO16</f>
        <v>0</v>
      </c>
      <c r="EP15" s="97">
        <f>'Mladí jazdci'!EP16</f>
        <v>0</v>
      </c>
      <c r="EQ15" s="97">
        <f>'Mladí jazdci'!EQ16</f>
        <v>0</v>
      </c>
      <c r="ER15" s="97">
        <f>'Mladí jazdci'!ER16</f>
        <v>0</v>
      </c>
      <c r="ES15" s="97">
        <f>'Mladí jazdci'!ES16</f>
        <v>0</v>
      </c>
      <c r="ET15" s="97">
        <f>'Mladí jazdci'!ET16</f>
        <v>0</v>
      </c>
      <c r="EU15" s="97">
        <f>'Mladí jazdci'!EU16</f>
        <v>0</v>
      </c>
      <c r="EV15" s="97">
        <f>'Mladí jazdci'!EV16</f>
        <v>0</v>
      </c>
      <c r="EW15" s="97">
        <f>'Mladí jazdci'!EW16</f>
        <v>0</v>
      </c>
      <c r="EX15" s="97">
        <f>'Mladí jazdci'!EX16</f>
        <v>0</v>
      </c>
      <c r="EY15" s="97">
        <f>'Mladí jazdci'!EY16</f>
        <v>0</v>
      </c>
      <c r="EZ15" s="97">
        <f>'Mladí jazdci'!EZ16</f>
        <v>0</v>
      </c>
      <c r="FA15" s="97">
        <f>'Mladí jazdci'!FA16</f>
        <v>0</v>
      </c>
      <c r="FB15" s="97">
        <f>'Mladí jazdci'!FB16</f>
        <v>0</v>
      </c>
      <c r="FC15" s="97">
        <f>'Mladí jazdci'!FC16</f>
        <v>0</v>
      </c>
      <c r="FD15" s="97">
        <f>'Mladí jazdci'!FD16</f>
        <v>0</v>
      </c>
      <c r="FE15" s="97">
        <f>'Mladí jazdci'!FE16</f>
        <v>0</v>
      </c>
      <c r="FF15" s="97">
        <f>'Mladí jazdci'!FF16</f>
        <v>0</v>
      </c>
      <c r="FG15" s="97">
        <f>'Mladí jazdci'!FG16</f>
        <v>0</v>
      </c>
      <c r="FH15" s="97">
        <f>'Mladí jazdci'!FH16</f>
        <v>0</v>
      </c>
      <c r="FI15" s="97">
        <f>'Mladí jazdci'!FI16</f>
        <v>0</v>
      </c>
      <c r="FJ15" s="97">
        <f>'Mladí jazdci'!FJ16</f>
        <v>0</v>
      </c>
      <c r="FK15" s="97">
        <f>'Mladí jazdci'!FK16</f>
        <v>0</v>
      </c>
      <c r="FL15" s="97">
        <f>'Mladí jazdci'!FL16</f>
        <v>0</v>
      </c>
      <c r="FM15" s="97">
        <f>'Mladí jazdci'!FM16</f>
        <v>0</v>
      </c>
      <c r="FN15" s="97">
        <f>'Mladí jazdci'!FN16</f>
        <v>0</v>
      </c>
      <c r="FO15" s="97">
        <f>'Mladí jazdci'!FO16</f>
        <v>0</v>
      </c>
      <c r="FP15" s="97">
        <f>'Mladí jazdci'!FP16</f>
        <v>0</v>
      </c>
      <c r="FQ15" s="97">
        <f>'Mladí jazdci'!FQ16</f>
        <v>0</v>
      </c>
      <c r="FR15" s="97">
        <f>'Mladí jazdci'!FR16</f>
        <v>0</v>
      </c>
      <c r="FS15" s="97">
        <f>'Mladí jazdci'!FS16</f>
        <v>0</v>
      </c>
      <c r="FT15" s="97">
        <f>'Mladí jazdci'!FT16</f>
        <v>0</v>
      </c>
      <c r="FU15" s="97">
        <f>'Mladí jazdci'!FU16</f>
        <v>0</v>
      </c>
      <c r="FV15" s="97">
        <f>'Mladí jazdci'!FV16</f>
        <v>0</v>
      </c>
      <c r="FW15" s="97">
        <f>'Mladí jazdci'!FW16</f>
        <v>0</v>
      </c>
      <c r="FX15" s="97">
        <f>'Mladí jazdci'!FX16</f>
        <v>0</v>
      </c>
      <c r="FY15" s="97">
        <f>'Mladí jazdci'!FY16</f>
        <v>0</v>
      </c>
      <c r="FZ15" s="97">
        <f>'Mladí jazdci'!FZ16</f>
        <v>0</v>
      </c>
      <c r="GA15" s="97">
        <f>'Mladí jazdci'!GA16</f>
        <v>0</v>
      </c>
      <c r="GB15" s="97">
        <f>'Mladí jazdci'!GB16</f>
        <v>0</v>
      </c>
      <c r="GC15" s="97">
        <f>'Mladí jazdci'!GC16</f>
        <v>0</v>
      </c>
      <c r="GD15" s="97">
        <f>'Mladí jazdci'!GD16</f>
        <v>0</v>
      </c>
      <c r="GE15" s="97">
        <f>'Mladí jazdci'!GE16</f>
        <v>0</v>
      </c>
      <c r="GF15" s="97">
        <f>'Mladí jazdci'!GF16</f>
        <v>0</v>
      </c>
      <c r="GG15" s="97">
        <f>'Mladí jazdci'!GG16</f>
        <v>0</v>
      </c>
      <c r="GH15" s="97">
        <f>'Mladí jazdci'!GH16</f>
        <v>0</v>
      </c>
      <c r="GI15" s="97">
        <f>'Mladí jazdci'!GI16</f>
        <v>0</v>
      </c>
      <c r="GJ15" s="97">
        <f>'Mladí jazdci'!GJ16</f>
        <v>0</v>
      </c>
      <c r="GK15" s="97">
        <f>'Mladí jazdci'!GK16</f>
        <v>0</v>
      </c>
      <c r="GL15" s="97">
        <f>'Mladí jazdci'!GL16</f>
        <v>0</v>
      </c>
      <c r="GM15" s="97">
        <f>'Mladí jazdci'!GM16</f>
        <v>0</v>
      </c>
      <c r="GN15" s="97">
        <f>'Mladí jazdci'!GN16</f>
        <v>0</v>
      </c>
      <c r="GO15" s="97">
        <f>'Mladí jazdci'!GO16</f>
        <v>0</v>
      </c>
      <c r="GP15" s="97">
        <f>'Mladí jazdci'!GP16</f>
        <v>0</v>
      </c>
      <c r="GQ15" s="97">
        <f>'Mladí jazdci'!GQ16</f>
        <v>0</v>
      </c>
      <c r="GR15" s="97">
        <f>'Mladí jazdci'!GR16</f>
        <v>0</v>
      </c>
      <c r="GS15" s="97">
        <f>'Mladí jazdci'!GS16</f>
        <v>0</v>
      </c>
      <c r="GT15" s="97">
        <f>'Mladí jazdci'!GT16</f>
        <v>0</v>
      </c>
      <c r="GU15" s="97">
        <f>'Mladí jazdci'!GU16</f>
        <v>0</v>
      </c>
      <c r="GV15" s="97">
        <f>'Mladí jazdci'!GV16</f>
        <v>0</v>
      </c>
      <c r="GW15" s="97">
        <f>'Mladí jazdci'!GW16</f>
        <v>0</v>
      </c>
      <c r="GX15" s="97">
        <f>'Mladí jazdci'!GX16</f>
        <v>0</v>
      </c>
      <c r="GY15" s="97">
        <f>'Mladí jazdci'!GY16</f>
        <v>0</v>
      </c>
      <c r="GZ15" s="97">
        <f>'Mladí jazdci'!GZ16</f>
        <v>0</v>
      </c>
      <c r="HA15" s="97">
        <f>'Mladí jazdci'!HA16</f>
        <v>0</v>
      </c>
      <c r="HB15" s="97">
        <f>'Mladí jazdci'!HB16</f>
        <v>0</v>
      </c>
      <c r="HC15" s="97">
        <f>'Mladí jazdci'!HC16</f>
        <v>0</v>
      </c>
      <c r="HD15" s="97">
        <f>'Mladí jazdci'!HD16</f>
        <v>0</v>
      </c>
      <c r="HE15" s="97">
        <f>'Mladí jazdci'!HE16</f>
        <v>0</v>
      </c>
      <c r="HF15" s="97">
        <f>'Mladí jazdci'!HF16</f>
        <v>0</v>
      </c>
      <c r="HG15" s="97">
        <f>'Mladí jazdci'!HG16</f>
        <v>0</v>
      </c>
      <c r="HH15" s="97">
        <f>'Mladí jazdci'!HH16</f>
        <v>0</v>
      </c>
      <c r="HI15" s="97">
        <f>'Mladí jazdci'!HI16</f>
        <v>0</v>
      </c>
      <c r="HJ15" s="97">
        <f>'Mladí jazdci'!HJ16</f>
        <v>0</v>
      </c>
      <c r="HK15" s="97">
        <f>'Mladí jazdci'!HK16</f>
        <v>0</v>
      </c>
      <c r="HL15" s="97">
        <f>'Mladí jazdci'!HL16</f>
        <v>0</v>
      </c>
      <c r="HM15" s="97">
        <f>'Mladí jazdci'!HM16</f>
        <v>0</v>
      </c>
      <c r="HN15" s="97">
        <f>'Mladí jazdci'!HN16</f>
        <v>0</v>
      </c>
      <c r="HO15" s="97">
        <f>'Mladí jazdci'!HO16</f>
        <v>0</v>
      </c>
      <c r="HP15" s="97">
        <f>'Mladí jazdci'!HP16</f>
        <v>0</v>
      </c>
      <c r="HQ15" s="97">
        <f>'Mladí jazdci'!HQ16</f>
        <v>0</v>
      </c>
      <c r="HR15" s="97">
        <f>'Mladí jazdci'!HR16</f>
        <v>0</v>
      </c>
      <c r="HS15" s="97">
        <f>'Mladí jazdci'!HS16</f>
        <v>0</v>
      </c>
      <c r="HT15" s="97">
        <f>'Mladí jazdci'!HT16</f>
        <v>0</v>
      </c>
      <c r="HU15" s="97">
        <f>'Mladí jazdci'!HU16</f>
        <v>0</v>
      </c>
      <c r="HV15" s="97">
        <f>'Mladí jazdci'!HV16</f>
        <v>0</v>
      </c>
      <c r="HW15" s="97">
        <f>'Mladí jazdci'!HW16</f>
        <v>0</v>
      </c>
      <c r="HX15" s="97">
        <f>'Mladí jazdci'!HX16</f>
        <v>0</v>
      </c>
      <c r="HY15" s="97">
        <f>'Mladí jazdci'!HY16</f>
        <v>0</v>
      </c>
      <c r="HZ15" s="97">
        <f>'Mladí jazdci'!HZ16</f>
        <v>0</v>
      </c>
      <c r="IA15" s="97">
        <f>'Mladí jazdci'!IA16</f>
        <v>0</v>
      </c>
      <c r="IB15" s="97">
        <f>'Mladí jazdci'!IB16</f>
        <v>0</v>
      </c>
      <c r="IC15" s="97">
        <f>'Mladí jazdci'!IC16</f>
        <v>0</v>
      </c>
      <c r="ID15" s="97">
        <f>'Mladí jazdci'!ID16</f>
        <v>0</v>
      </c>
      <c r="IE15" s="97">
        <f>'Mladí jazdci'!IE16</f>
        <v>0</v>
      </c>
      <c r="IF15" s="97">
        <f>'Mladí jazdci'!IF16</f>
        <v>0</v>
      </c>
      <c r="IG15" s="97">
        <f>'Mladí jazdci'!IG16</f>
        <v>0</v>
      </c>
      <c r="IH15" s="97">
        <f>'Mladí jazdci'!IH16</f>
        <v>0</v>
      </c>
      <c r="II15" s="97">
        <f>'Mladí jazdci'!II16</f>
        <v>0</v>
      </c>
      <c r="IJ15" s="97">
        <f>'Mladí jazdci'!IJ16</f>
        <v>0</v>
      </c>
      <c r="IK15" s="97">
        <f>'Mladí jazdci'!IK16</f>
        <v>0</v>
      </c>
      <c r="IL15" s="97">
        <f>'Mladí jazdci'!IL16</f>
        <v>0</v>
      </c>
      <c r="IM15" s="97">
        <f>'Mladí jazdci'!IM16</f>
        <v>0</v>
      </c>
      <c r="IN15" s="97">
        <f>'Mladí jazdci'!IN16</f>
        <v>0</v>
      </c>
      <c r="IO15" s="97">
        <f>'Mladí jazdci'!IO16</f>
        <v>0</v>
      </c>
      <c r="IP15" s="97">
        <f>'Mladí jazdci'!IP16</f>
        <v>0</v>
      </c>
      <c r="IQ15" s="97">
        <f>'Mladí jazdci'!IQ16</f>
        <v>0</v>
      </c>
      <c r="IR15" s="97">
        <f>'Mladí jazdci'!IR16</f>
        <v>0</v>
      </c>
      <c r="IS15" s="97">
        <f>'Mladí jazdci'!IS16</f>
        <v>0</v>
      </c>
      <c r="IT15" s="97">
        <f>'Mladí jazdci'!IT16</f>
        <v>0</v>
      </c>
      <c r="IU15" s="97">
        <f>'Mladí jazdci'!IU16</f>
        <v>0</v>
      </c>
      <c r="IV15" s="97">
        <f>'Mladí jazdci'!IV16</f>
        <v>0</v>
      </c>
      <c r="IW15" s="97">
        <f>'Mladí jazdci'!IW16</f>
        <v>0</v>
      </c>
      <c r="IX15" s="97">
        <f>'Mladí jazdci'!IX16</f>
        <v>0</v>
      </c>
      <c r="IY15" s="97">
        <f>'Mladí jazdci'!IY16</f>
        <v>0</v>
      </c>
      <c r="IZ15" s="97">
        <f>'Mladí jazdci'!IZ16</f>
        <v>0</v>
      </c>
      <c r="JA15" s="97">
        <f>'Mladí jazdci'!JA16</f>
        <v>0</v>
      </c>
      <c r="JB15" s="97">
        <f>'Mladí jazdci'!JB16</f>
        <v>0</v>
      </c>
      <c r="JC15" s="97">
        <f>'Mladí jazdci'!JC16</f>
        <v>0</v>
      </c>
      <c r="JD15" s="97">
        <f>'Mladí jazdci'!JD16</f>
        <v>0</v>
      </c>
      <c r="JE15" s="97">
        <f>'Mladí jazdci'!JE16</f>
        <v>0</v>
      </c>
      <c r="JF15" s="97">
        <f>'Mladí jazdci'!JF16</f>
        <v>0</v>
      </c>
      <c r="JG15" s="97">
        <f>'Mladí jazdci'!JG16</f>
        <v>0</v>
      </c>
      <c r="JH15" s="97">
        <f>'Mladí jazdci'!JH16</f>
        <v>0</v>
      </c>
      <c r="JI15" s="97">
        <f>'Mladí jazdci'!JI16</f>
        <v>0</v>
      </c>
      <c r="JJ15" s="97">
        <f>'Mladí jazdci'!JJ16</f>
        <v>0</v>
      </c>
      <c r="JK15" s="97">
        <f>'Mladí jazdci'!JK16</f>
        <v>0</v>
      </c>
      <c r="JL15" s="97">
        <f>'Mladí jazdci'!JL16</f>
        <v>0</v>
      </c>
      <c r="JM15" s="97">
        <f>'Mladí jazdci'!JM16</f>
        <v>0</v>
      </c>
      <c r="JN15" s="97">
        <f>'Mladí jazdci'!JN16</f>
        <v>0</v>
      </c>
      <c r="JO15" s="97">
        <f>'Mladí jazdci'!JO16</f>
        <v>0</v>
      </c>
      <c r="JP15" s="97">
        <f>'Mladí jazdci'!JP16</f>
        <v>0</v>
      </c>
      <c r="JQ15" s="97">
        <f>'Mladí jazdci'!JQ16</f>
        <v>0</v>
      </c>
      <c r="JR15" s="97">
        <f>'Mladí jazdci'!JR16</f>
        <v>0</v>
      </c>
      <c r="JS15" s="97">
        <f>'Mladí jazdci'!JS16</f>
        <v>0</v>
      </c>
      <c r="JT15" s="97">
        <f>'Mladí jazdci'!JT16</f>
        <v>0</v>
      </c>
      <c r="JU15" s="97">
        <f>'Mladí jazdci'!JU16</f>
        <v>0</v>
      </c>
      <c r="JV15" s="97">
        <f>'Mladí jazdci'!JV16</f>
        <v>0</v>
      </c>
      <c r="JW15" s="97">
        <f>'Mladí jazdci'!JW16</f>
        <v>0</v>
      </c>
      <c r="JX15" s="97">
        <f>'Mladí jazdci'!JX16</f>
        <v>0</v>
      </c>
      <c r="JY15" s="97">
        <f>'Mladí jazdci'!JY16</f>
        <v>0</v>
      </c>
      <c r="JZ15" s="97">
        <f>'Mladí jazdci'!JZ16</f>
        <v>0</v>
      </c>
      <c r="KA15" s="97">
        <f>'Mladí jazdci'!KA16</f>
        <v>0</v>
      </c>
      <c r="KB15" s="97">
        <f>'Mladí jazdci'!KB16</f>
        <v>0</v>
      </c>
      <c r="KC15" s="97">
        <f>'Mladí jazdci'!KC16</f>
        <v>0</v>
      </c>
      <c r="KD15" s="97">
        <f>'Mladí jazdci'!KD16</f>
        <v>0</v>
      </c>
      <c r="KE15" s="97">
        <f>'Mladí jazdci'!KE16</f>
        <v>0</v>
      </c>
      <c r="KF15" s="97">
        <f>'Mladí jazdci'!KF16</f>
        <v>0</v>
      </c>
      <c r="KG15" s="97">
        <f>'Mladí jazdci'!KG16</f>
        <v>0</v>
      </c>
      <c r="KH15" s="97">
        <f>'Mladí jazdci'!KH16</f>
        <v>0</v>
      </c>
      <c r="KI15" s="97">
        <f>'Mladí jazdci'!KI16</f>
        <v>0</v>
      </c>
      <c r="KJ15" s="97">
        <f>'Mladí jazdci'!KJ16</f>
        <v>0</v>
      </c>
      <c r="KK15" s="97">
        <f>'Mladí jazdci'!KK16</f>
        <v>0</v>
      </c>
      <c r="KL15" s="97">
        <f>'Mladí jazdci'!KL16</f>
        <v>0</v>
      </c>
      <c r="KM15" s="97">
        <f>'Mladí jazdci'!KM16</f>
        <v>0</v>
      </c>
      <c r="KN15" s="97">
        <f>'Mladí jazdci'!KN16</f>
        <v>0</v>
      </c>
      <c r="KO15" s="97">
        <f>'Mladí jazdci'!KO16</f>
        <v>0</v>
      </c>
      <c r="KP15" s="97">
        <f>'Mladí jazdci'!KP16</f>
        <v>0</v>
      </c>
      <c r="KQ15" s="97">
        <f>'Mladí jazdci'!KQ16</f>
        <v>0</v>
      </c>
      <c r="KR15" s="97">
        <f>'Mladí jazdci'!KR16</f>
        <v>0</v>
      </c>
      <c r="KS15" s="97">
        <f>'Mladí jazdci'!KS16</f>
        <v>0</v>
      </c>
      <c r="KT15" s="97">
        <f>'Mladí jazdci'!KT16</f>
        <v>0</v>
      </c>
      <c r="KU15" s="97">
        <f>'Mladí jazdci'!KU16</f>
        <v>0</v>
      </c>
      <c r="KV15" s="97">
        <f>'Mladí jazdci'!KV16</f>
        <v>0</v>
      </c>
      <c r="KW15" s="97">
        <f>'Mladí jazdci'!KW16</f>
        <v>0</v>
      </c>
      <c r="KX15" s="97">
        <f>'Mladí jazdci'!KX16</f>
        <v>0</v>
      </c>
      <c r="KY15" s="97">
        <f>'Mladí jazdci'!KY16</f>
        <v>0</v>
      </c>
      <c r="KZ15" s="97">
        <f>'Mladí jazdci'!KZ16</f>
        <v>0</v>
      </c>
      <c r="LA15" s="97">
        <f>'Mladí jazdci'!LA16</f>
        <v>0</v>
      </c>
      <c r="LB15" s="97">
        <f>'Mladí jazdci'!LB16</f>
        <v>0</v>
      </c>
      <c r="LC15" s="97">
        <f>'Mladí jazdci'!LC16</f>
        <v>0</v>
      </c>
      <c r="LD15" s="97">
        <f>'Mladí jazdci'!LD16</f>
        <v>0</v>
      </c>
      <c r="LE15" s="97">
        <f>'Mladí jazdci'!LE16</f>
        <v>0</v>
      </c>
      <c r="LF15" s="97">
        <f>'Mladí jazdci'!LF16</f>
        <v>0</v>
      </c>
      <c r="LG15" s="97">
        <f>'Mladí jazdci'!LG16</f>
        <v>0</v>
      </c>
      <c r="LH15" s="97">
        <f>'Mladí jazdci'!LH16</f>
        <v>0</v>
      </c>
      <c r="LI15" s="97">
        <f>'Mladí jazdci'!LI16</f>
        <v>0</v>
      </c>
      <c r="LJ15" s="97">
        <f>'Mladí jazdci'!LJ16</f>
        <v>0</v>
      </c>
      <c r="LK15" s="97">
        <f>'Mladí jazdci'!LK16</f>
        <v>0</v>
      </c>
      <c r="LL15" s="97">
        <f>'Mladí jazdci'!LL16</f>
        <v>0</v>
      </c>
      <c r="LM15" s="97">
        <f>'Mladí jazdci'!LM16</f>
        <v>0</v>
      </c>
      <c r="LN15" s="97">
        <f>'Mladí jazdci'!LN16</f>
        <v>0</v>
      </c>
      <c r="LO15" s="97">
        <f>'Mladí jazdci'!LO16</f>
        <v>0</v>
      </c>
      <c r="LP15" s="97">
        <f>'Mladí jazdci'!LP16</f>
        <v>0</v>
      </c>
      <c r="LQ15" s="97">
        <f>'Mladí jazdci'!LQ16</f>
        <v>0</v>
      </c>
      <c r="LR15" s="97">
        <f>'Mladí jazdci'!LR16</f>
        <v>0</v>
      </c>
      <c r="LS15" s="97">
        <f>'Mladí jazdci'!LS16</f>
        <v>0</v>
      </c>
      <c r="LT15" s="97">
        <f>'Mladí jazdci'!LT16</f>
        <v>0</v>
      </c>
      <c r="LU15" s="97">
        <f>'Mladí jazdci'!LU16</f>
        <v>0</v>
      </c>
      <c r="LV15" s="97">
        <f>'Mladí jazdci'!LV16</f>
        <v>0</v>
      </c>
      <c r="LW15" s="97">
        <f>'Mladí jazdci'!LW16</f>
        <v>0</v>
      </c>
      <c r="LX15" s="97">
        <f>'Mladí jazdci'!LX16</f>
        <v>0</v>
      </c>
      <c r="LY15" s="97">
        <f>'Mladí jazdci'!LY16</f>
        <v>0</v>
      </c>
      <c r="LZ15" s="97">
        <f>'Mladí jazdci'!LZ16</f>
        <v>0</v>
      </c>
      <c r="MA15" s="97">
        <f>'Mladí jazdci'!MA16</f>
        <v>0</v>
      </c>
      <c r="MB15" s="97">
        <f>'Mladí jazdci'!MB16</f>
        <v>0</v>
      </c>
      <c r="MC15" s="97">
        <f>'Mladí jazdci'!MC16</f>
        <v>0</v>
      </c>
      <c r="MD15" s="97">
        <f>'Mladí jazdci'!MD16</f>
        <v>0</v>
      </c>
      <c r="ME15" s="97">
        <f>'Mladí jazdci'!ME16</f>
        <v>0</v>
      </c>
      <c r="MF15" s="97">
        <f>'Mladí jazdci'!MF16</f>
        <v>0</v>
      </c>
      <c r="MG15" s="97">
        <f>'Mladí jazdci'!MG16</f>
        <v>0</v>
      </c>
      <c r="MH15" s="97">
        <f>'Mladí jazdci'!MH16</f>
        <v>0</v>
      </c>
      <c r="MI15" s="97">
        <f>'Mladí jazdci'!MI16</f>
        <v>0</v>
      </c>
      <c r="MJ15" s="97">
        <f>'Mladí jazdci'!MJ16</f>
        <v>0</v>
      </c>
      <c r="MK15" s="97">
        <f>'Mladí jazdci'!MK16</f>
        <v>0</v>
      </c>
      <c r="ML15" s="97">
        <f>'Mladí jazdci'!ML16</f>
        <v>0</v>
      </c>
      <c r="MM15" s="97">
        <f>'Mladí jazdci'!MM16</f>
        <v>0</v>
      </c>
      <c r="MN15" s="97">
        <f>'Mladí jazdci'!MN16</f>
        <v>0</v>
      </c>
      <c r="MO15" s="97">
        <f>'Mladí jazdci'!MO16</f>
        <v>0</v>
      </c>
      <c r="MP15" s="97">
        <f>'Mladí jazdci'!MP16</f>
        <v>0</v>
      </c>
      <c r="MQ15" s="97">
        <f>'Mladí jazdci'!MQ16</f>
        <v>0</v>
      </c>
      <c r="MR15" s="97">
        <f>'Mladí jazdci'!MR16</f>
        <v>0</v>
      </c>
      <c r="MS15" s="97">
        <f>'Mladí jazdci'!MS16</f>
        <v>0</v>
      </c>
      <c r="MT15" s="97">
        <f>'Mladí jazdci'!MT16</f>
        <v>0</v>
      </c>
      <c r="MU15" s="97">
        <f>'Mladí jazdci'!MU16</f>
        <v>0</v>
      </c>
      <c r="MV15" s="97">
        <f>'Mladí jazdci'!MV16</f>
        <v>0</v>
      </c>
      <c r="MW15" s="97">
        <f>'Mladí jazdci'!MW16</f>
        <v>0</v>
      </c>
      <c r="MX15" s="97">
        <f>'Mladí jazdci'!MX16</f>
        <v>0</v>
      </c>
      <c r="MY15" s="97">
        <f>'Mladí jazdci'!MY16</f>
        <v>0</v>
      </c>
      <c r="MZ15" s="97">
        <f>'Mladí jazdci'!MZ16</f>
        <v>0</v>
      </c>
      <c r="NA15" s="97">
        <f>'Mladí jazdci'!NA16</f>
        <v>0</v>
      </c>
      <c r="NB15" s="97">
        <f>'Mladí jazdci'!NB16</f>
        <v>0</v>
      </c>
      <c r="NC15" s="97">
        <f>'Mladí jazdci'!NC16</f>
        <v>0</v>
      </c>
      <c r="ND15" s="97">
        <f>'Mladí jazdci'!ND16</f>
        <v>0</v>
      </c>
      <c r="NE15" s="97">
        <f>'Mladí jazdci'!NE16</f>
        <v>0</v>
      </c>
      <c r="NF15" s="97">
        <f>'Mladí jazdci'!NF16</f>
        <v>0</v>
      </c>
      <c r="NG15" s="97">
        <f>'Mladí jazdci'!NG16</f>
        <v>0</v>
      </c>
      <c r="NH15" s="97">
        <f>'Mladí jazdci'!NH16</f>
        <v>0</v>
      </c>
      <c r="NI15" s="97">
        <f>'Mladí jazdci'!NI16</f>
        <v>0</v>
      </c>
      <c r="NJ15" s="97">
        <f>'Mladí jazdci'!NJ16</f>
        <v>0</v>
      </c>
      <c r="NK15" s="97">
        <f>'Mladí jazdci'!NK16</f>
        <v>0</v>
      </c>
      <c r="NL15" s="97">
        <f>'Mladí jazdci'!NL16</f>
        <v>0</v>
      </c>
      <c r="NM15" s="97">
        <f>'Mladí jazdci'!NM16</f>
        <v>0</v>
      </c>
      <c r="NN15" s="97">
        <f>'Mladí jazdci'!NN16</f>
        <v>0</v>
      </c>
      <c r="NO15" s="97">
        <f>'Mladí jazdci'!NO16</f>
        <v>0</v>
      </c>
      <c r="NP15" s="97">
        <f>'Mladí jazdci'!NP16</f>
        <v>0</v>
      </c>
      <c r="NQ15" s="97">
        <f>'Mladí jazdci'!NQ16</f>
        <v>0</v>
      </c>
      <c r="NR15" s="97">
        <f>'Mladí jazdci'!NR16</f>
        <v>0</v>
      </c>
      <c r="NS15" s="97">
        <f>'Mladí jazdci'!NS16</f>
        <v>0</v>
      </c>
      <c r="NT15" s="97">
        <f>'Mladí jazdci'!NT16</f>
        <v>0</v>
      </c>
      <c r="NU15" s="97">
        <f>'Mladí jazdci'!NU16</f>
        <v>0</v>
      </c>
      <c r="NV15" s="97">
        <f>'Mladí jazdci'!NV16</f>
        <v>0</v>
      </c>
      <c r="NW15" s="97">
        <f>'Mladí jazdci'!NW16</f>
        <v>0</v>
      </c>
      <c r="NX15" s="97">
        <f>'Mladí jazdci'!NX16</f>
        <v>0</v>
      </c>
      <c r="NY15" s="97">
        <f>'Mladí jazdci'!NY16</f>
        <v>0</v>
      </c>
      <c r="NZ15" s="97">
        <f>'Mladí jazdci'!NZ16</f>
        <v>0</v>
      </c>
      <c r="OA15" s="97">
        <f>'Mladí jazdci'!OA16</f>
        <v>0</v>
      </c>
      <c r="OB15" s="97">
        <f>'Mladí jazdci'!OB16</f>
        <v>0</v>
      </c>
      <c r="OC15" s="97">
        <f>'Mladí jazdci'!OC16</f>
        <v>0</v>
      </c>
      <c r="OD15" s="97">
        <f>'Mladí jazdci'!OD16</f>
        <v>0</v>
      </c>
      <c r="OE15" s="97">
        <f>'Mladí jazdci'!OE16</f>
        <v>0</v>
      </c>
      <c r="OF15" s="97">
        <f>'Mladí jazdci'!OF16</f>
        <v>0</v>
      </c>
      <c r="OG15" s="97">
        <f>'Mladí jazdci'!OG16</f>
        <v>0</v>
      </c>
      <c r="OH15" s="97">
        <f>'Mladí jazdci'!OH16</f>
        <v>0</v>
      </c>
      <c r="OI15" s="97">
        <f>'Mladí jazdci'!OI16</f>
        <v>0</v>
      </c>
      <c r="OJ15" s="97">
        <f>'Mladí jazdci'!OJ16</f>
        <v>0</v>
      </c>
      <c r="OK15" s="97">
        <f>'Mladí jazdci'!OK16</f>
        <v>0</v>
      </c>
      <c r="OL15" s="97">
        <f>'Mladí jazdci'!OL16</f>
        <v>0</v>
      </c>
      <c r="OM15" s="97">
        <f>'Mladí jazdci'!OM16</f>
        <v>0</v>
      </c>
      <c r="ON15" s="97">
        <f>'Mladí jazdci'!ON16</f>
        <v>0</v>
      </c>
      <c r="OO15" s="97">
        <f>'Mladí jazdci'!OO16</f>
        <v>0</v>
      </c>
      <c r="OP15" s="97">
        <f>'Mladí jazdci'!OP16</f>
        <v>0</v>
      </c>
      <c r="OQ15" s="97">
        <f>'Mladí jazdci'!OQ16</f>
        <v>0</v>
      </c>
      <c r="OR15" s="97">
        <f>'Mladí jazdci'!OR16</f>
        <v>0</v>
      </c>
      <c r="OS15" s="97">
        <f>'Mladí jazdci'!OS16</f>
        <v>0</v>
      </c>
      <c r="OT15" s="97">
        <f>'Mladí jazdci'!OT16</f>
        <v>0</v>
      </c>
      <c r="OU15" s="97">
        <f>'Mladí jazdci'!OU16</f>
        <v>0</v>
      </c>
      <c r="OV15" s="97">
        <f>'Mladí jazdci'!OV16</f>
        <v>0</v>
      </c>
      <c r="OW15" s="97">
        <f>'Mladí jazdci'!OW16</f>
        <v>0</v>
      </c>
      <c r="OX15" s="97">
        <f>'Mladí jazdci'!OX16</f>
        <v>0</v>
      </c>
      <c r="OY15" s="97">
        <f>'Mladí jazdci'!OY16</f>
        <v>0</v>
      </c>
      <c r="OZ15" s="97">
        <f>'Mladí jazdci'!OZ16</f>
        <v>0</v>
      </c>
      <c r="PA15" s="97">
        <f>'Mladí jazdci'!PA16</f>
        <v>0</v>
      </c>
      <c r="PB15" s="97">
        <f>'Mladí jazdci'!PB16</f>
        <v>0</v>
      </c>
      <c r="PC15" s="97">
        <f>'Mladí jazdci'!PC16</f>
        <v>0</v>
      </c>
      <c r="PD15" s="97">
        <f>'Mladí jazdci'!PD16</f>
        <v>0</v>
      </c>
      <c r="PE15" s="97">
        <f>'Mladí jazdci'!PE16</f>
        <v>0</v>
      </c>
      <c r="PF15" s="97">
        <f>'Mladí jazdci'!PF16</f>
        <v>0</v>
      </c>
      <c r="PG15" s="97">
        <f>'Mladí jazdci'!PG16</f>
        <v>0</v>
      </c>
      <c r="PH15" s="97">
        <f>'Mladí jazdci'!PH16</f>
        <v>0</v>
      </c>
      <c r="PI15" s="97">
        <f>'Mladí jazdci'!PI16</f>
        <v>0</v>
      </c>
      <c r="PJ15" s="97">
        <f>'Mladí jazdci'!PJ16</f>
        <v>0</v>
      </c>
      <c r="PK15" s="97">
        <f>'Mladí jazdci'!PK16</f>
        <v>0</v>
      </c>
      <c r="PL15" s="97">
        <f>'Mladí jazdci'!PL16</f>
        <v>0</v>
      </c>
      <c r="PM15" s="97">
        <f>'Mladí jazdci'!PM16</f>
        <v>0</v>
      </c>
      <c r="PN15" s="97">
        <f>'Mladí jazdci'!PN16</f>
        <v>0</v>
      </c>
      <c r="PO15" s="97">
        <f>'Mladí jazdci'!PO16</f>
        <v>0</v>
      </c>
      <c r="PP15" s="97">
        <f>'Mladí jazdci'!PP16</f>
        <v>0</v>
      </c>
      <c r="PQ15" s="97">
        <f>'Mladí jazdci'!PQ16</f>
        <v>0</v>
      </c>
      <c r="PR15" s="97">
        <f>'Mladí jazdci'!PR16</f>
        <v>0</v>
      </c>
      <c r="PS15" s="97">
        <f>'Mladí jazdci'!PS16</f>
        <v>0</v>
      </c>
      <c r="PT15" s="97">
        <f>'Mladí jazdci'!PT16</f>
        <v>0</v>
      </c>
      <c r="PU15" s="97">
        <f>'Mladí jazdci'!PU16</f>
        <v>0</v>
      </c>
      <c r="PV15" s="97">
        <f>'Mladí jazdci'!PV16</f>
        <v>0</v>
      </c>
      <c r="PW15" s="97">
        <f>'Mladí jazdci'!PW16</f>
        <v>0</v>
      </c>
      <c r="PX15" s="97">
        <f>'Mladí jazdci'!PX16</f>
        <v>0</v>
      </c>
      <c r="PY15" s="97">
        <f>'Mladí jazdci'!PY16</f>
        <v>0</v>
      </c>
      <c r="PZ15" s="97">
        <f>'Mladí jazdci'!PZ16</f>
        <v>0</v>
      </c>
      <c r="QA15" s="97">
        <f>'Mladí jazdci'!QA16</f>
        <v>0</v>
      </c>
      <c r="QB15" s="97">
        <f>'Mladí jazdci'!QB16</f>
        <v>0</v>
      </c>
      <c r="QC15" s="97">
        <f>'Mladí jazdci'!QC16</f>
        <v>0</v>
      </c>
      <c r="QD15" s="97">
        <f>'Mladí jazdci'!QD16</f>
        <v>0</v>
      </c>
      <c r="QE15" s="97">
        <f>'Mladí jazdci'!QE16</f>
        <v>0</v>
      </c>
      <c r="QF15" s="97">
        <f>'Mladí jazdci'!QF16</f>
        <v>0</v>
      </c>
      <c r="QG15" s="97">
        <f>'Mladí jazdci'!QG16</f>
        <v>0</v>
      </c>
      <c r="QH15" s="97">
        <f>'Mladí jazdci'!QH16</f>
        <v>0</v>
      </c>
      <c r="QI15" s="97">
        <f>'Mladí jazdci'!QI16</f>
        <v>0</v>
      </c>
      <c r="QJ15" s="97">
        <f>'Mladí jazdci'!QJ16</f>
        <v>0</v>
      </c>
      <c r="QK15" s="97">
        <f>'Mladí jazdci'!QK16</f>
        <v>0</v>
      </c>
      <c r="QL15" s="97">
        <f>'Mladí jazdci'!QL16</f>
        <v>0</v>
      </c>
      <c r="QM15" s="97">
        <f>'Mladí jazdci'!QM16</f>
        <v>0</v>
      </c>
      <c r="QN15" s="97">
        <f>'Mladí jazdci'!QN16</f>
        <v>0</v>
      </c>
      <c r="QO15" s="97">
        <f>'Mladí jazdci'!QO16</f>
        <v>0</v>
      </c>
      <c r="QP15" s="97">
        <f>'Mladí jazdci'!QP16</f>
        <v>0</v>
      </c>
      <c r="QQ15" s="97">
        <f>'Mladí jazdci'!QQ16</f>
        <v>0</v>
      </c>
      <c r="QR15" s="97">
        <f>'Mladí jazdci'!QR16</f>
        <v>0</v>
      </c>
      <c r="QS15" s="97">
        <f>'Mladí jazdci'!QS16</f>
        <v>0</v>
      </c>
      <c r="QT15" s="97">
        <f>'Mladí jazdci'!QT16</f>
        <v>0</v>
      </c>
      <c r="QU15" s="97">
        <f>'Mladí jazdci'!QU16</f>
        <v>0</v>
      </c>
      <c r="QV15" s="97">
        <f>'Mladí jazdci'!QV16</f>
        <v>0</v>
      </c>
      <c r="QW15" s="97">
        <f>'Mladí jazdci'!QW16</f>
        <v>0</v>
      </c>
      <c r="QX15" s="97">
        <f>'Mladí jazdci'!QX16</f>
        <v>0</v>
      </c>
      <c r="QY15" s="97">
        <f>'Mladí jazdci'!QY16</f>
        <v>0</v>
      </c>
      <c r="QZ15" s="97">
        <f>'Mladí jazdci'!QZ16</f>
        <v>0</v>
      </c>
      <c r="RA15" s="97">
        <f>'Mladí jazdci'!RA16</f>
        <v>0</v>
      </c>
      <c r="RB15" s="97">
        <f>'Mladí jazdci'!RB16</f>
        <v>0</v>
      </c>
      <c r="RC15" s="97">
        <f>'Mladí jazdci'!RC16</f>
        <v>0</v>
      </c>
      <c r="RD15" s="97">
        <f>'Mladí jazdci'!RD16</f>
        <v>0</v>
      </c>
      <c r="RE15" s="97">
        <f>'Mladí jazdci'!RE16</f>
        <v>0</v>
      </c>
      <c r="RF15" s="97">
        <f>'Mladí jazdci'!RF16</f>
        <v>0</v>
      </c>
      <c r="RG15" s="97">
        <f>'Mladí jazdci'!RG16</f>
        <v>0</v>
      </c>
      <c r="RH15" s="97">
        <f>'Mladí jazdci'!RH16</f>
        <v>0</v>
      </c>
      <c r="RI15" s="97">
        <f>'Mladí jazdci'!RI16</f>
        <v>0</v>
      </c>
      <c r="RJ15" s="97">
        <f>'Mladí jazdci'!RJ16</f>
        <v>0</v>
      </c>
      <c r="RK15" s="97">
        <f>'Mladí jazdci'!RK16</f>
        <v>0</v>
      </c>
      <c r="RL15" s="97">
        <f>'Mladí jazdci'!RL16</f>
        <v>0</v>
      </c>
      <c r="RM15" s="97">
        <f>'Mladí jazdci'!RM16</f>
        <v>0</v>
      </c>
      <c r="RN15" s="97">
        <f>'Mladí jazdci'!RN16</f>
        <v>0</v>
      </c>
      <c r="RO15" s="97">
        <f>'Mladí jazdci'!RO16</f>
        <v>0</v>
      </c>
      <c r="RP15" s="97">
        <f>'Mladí jazdci'!RP16</f>
        <v>0</v>
      </c>
      <c r="RQ15" s="97">
        <f>'Mladí jazdci'!RQ16</f>
        <v>0</v>
      </c>
      <c r="RR15" s="97">
        <f>'Mladí jazdci'!RR16</f>
        <v>0</v>
      </c>
      <c r="RS15" s="97">
        <f>'Mladí jazdci'!RS16</f>
        <v>0</v>
      </c>
      <c r="RT15" s="97">
        <f>'Mladí jazdci'!RT16</f>
        <v>0</v>
      </c>
      <c r="RU15" s="97">
        <f>'Mladí jazdci'!RU16</f>
        <v>0</v>
      </c>
      <c r="RV15" s="97">
        <f>'Mladí jazdci'!RV16</f>
        <v>0</v>
      </c>
      <c r="RW15" s="97">
        <f>'Mladí jazdci'!RW16</f>
        <v>0</v>
      </c>
      <c r="RX15" s="97">
        <f>'Mladí jazdci'!RX16</f>
        <v>0</v>
      </c>
      <c r="RY15" s="97">
        <f>'Mladí jazdci'!RY16</f>
        <v>0</v>
      </c>
      <c r="RZ15" s="97">
        <f>'Mladí jazdci'!RZ16</f>
        <v>0</v>
      </c>
      <c r="SA15" s="97">
        <f>'Mladí jazdci'!SA16</f>
        <v>0</v>
      </c>
      <c r="SB15" s="97">
        <f>'Mladí jazdci'!SB16</f>
        <v>0</v>
      </c>
      <c r="SC15" s="97">
        <f>'Mladí jazdci'!SC16</f>
        <v>0</v>
      </c>
      <c r="SD15" s="97">
        <f>'Mladí jazdci'!SD16</f>
        <v>0</v>
      </c>
      <c r="SE15" s="97">
        <f>'Mladí jazdci'!SE16</f>
        <v>0</v>
      </c>
      <c r="SF15" s="97">
        <f>'Mladí jazdci'!SF16</f>
        <v>0</v>
      </c>
      <c r="SG15" s="97">
        <f>'Mladí jazdci'!SG16</f>
        <v>0</v>
      </c>
      <c r="SH15" s="97">
        <f>'Mladí jazdci'!SH16</f>
        <v>0</v>
      </c>
      <c r="SI15" s="97">
        <f>'Mladí jazdci'!SI16</f>
        <v>0</v>
      </c>
      <c r="SJ15" s="97">
        <f>'Mladí jazdci'!SJ16</f>
        <v>0</v>
      </c>
      <c r="SK15" s="97">
        <f>'Mladí jazdci'!SK16</f>
        <v>0</v>
      </c>
      <c r="SL15" s="97">
        <f>'Mladí jazdci'!SL16</f>
        <v>0</v>
      </c>
      <c r="SM15" s="97">
        <f>'Mladí jazdci'!SM16</f>
        <v>0</v>
      </c>
      <c r="SN15" s="97">
        <f>'Mladí jazdci'!SN16</f>
        <v>0</v>
      </c>
      <c r="SO15" s="97">
        <f>'Mladí jazdci'!SO16</f>
        <v>0</v>
      </c>
      <c r="SP15" s="97">
        <f>'Mladí jazdci'!SP16</f>
        <v>0</v>
      </c>
      <c r="SQ15" s="97">
        <f>'Mladí jazdci'!SQ16</f>
        <v>0</v>
      </c>
      <c r="SR15" s="97">
        <f>'Mladí jazdci'!SR16</f>
        <v>0</v>
      </c>
      <c r="SS15" s="97">
        <f>'Mladí jazdci'!SS16</f>
        <v>0</v>
      </c>
      <c r="ST15" s="97">
        <f>'Mladí jazdci'!ST16</f>
        <v>0</v>
      </c>
      <c r="SU15" s="97">
        <f>'Mladí jazdci'!SU16</f>
        <v>0</v>
      </c>
      <c r="SV15" s="97">
        <f>'Mladí jazdci'!SV16</f>
        <v>0</v>
      </c>
      <c r="SW15" s="97">
        <f>'Mladí jazdci'!SW16</f>
        <v>0</v>
      </c>
      <c r="SX15" s="97">
        <f>'Mladí jazdci'!SX16</f>
        <v>0</v>
      </c>
      <c r="SY15" s="97">
        <f>'Mladí jazdci'!SY16</f>
        <v>0</v>
      </c>
      <c r="SZ15" s="97">
        <f>'Mladí jazdci'!SZ16</f>
        <v>0</v>
      </c>
      <c r="TA15" s="97">
        <f>'Mladí jazdci'!TA16</f>
        <v>0</v>
      </c>
      <c r="TB15" s="97">
        <f>'Mladí jazdci'!TB16</f>
        <v>0</v>
      </c>
    </row>
    <row r="16" spans="1:522" s="10" customFormat="1" ht="18" customHeight="1" x14ac:dyDescent="0.2">
      <c r="A16" s="12"/>
      <c r="B16" s="11"/>
      <c r="C16" s="1"/>
      <c r="D16" s="1"/>
      <c r="E16" s="4" t="s">
        <v>87</v>
      </c>
      <c r="F16" s="9">
        <v>8401</v>
      </c>
      <c r="G16" s="9" t="s">
        <v>96</v>
      </c>
      <c r="H16" s="4" t="s">
        <v>19</v>
      </c>
      <c r="I16" s="1">
        <f>SUM(K16:TB16)</f>
        <v>11</v>
      </c>
      <c r="J16" s="33"/>
      <c r="K16" s="97">
        <f>Juniori!K10</f>
        <v>0</v>
      </c>
      <c r="L16" s="97">
        <f>Juniori!L10</f>
        <v>0</v>
      </c>
      <c r="M16" s="97">
        <f>Juniori!M10</f>
        <v>0</v>
      </c>
      <c r="N16" s="97">
        <f>Juniori!N10</f>
        <v>0</v>
      </c>
      <c r="O16" s="97">
        <f>Juniori!O10</f>
        <v>0</v>
      </c>
      <c r="P16" s="97">
        <f>Juniori!P10</f>
        <v>0</v>
      </c>
      <c r="Q16" s="97">
        <f>Juniori!Q10</f>
        <v>0</v>
      </c>
      <c r="R16" s="97">
        <f>Juniori!R10</f>
        <v>0</v>
      </c>
      <c r="S16" s="97">
        <f>Juniori!S10</f>
        <v>0</v>
      </c>
      <c r="T16" s="97">
        <f>Juniori!T10</f>
        <v>0</v>
      </c>
      <c r="U16" s="97">
        <f>Juniori!U10</f>
        <v>0</v>
      </c>
      <c r="V16" s="97">
        <f>Juniori!V10</f>
        <v>0</v>
      </c>
      <c r="W16" s="97">
        <f>Juniori!W10</f>
        <v>0</v>
      </c>
      <c r="X16" s="97">
        <f>Juniori!X10</f>
        <v>0</v>
      </c>
      <c r="Y16" s="97">
        <f>Juniori!Y10</f>
        <v>0</v>
      </c>
      <c r="Z16" s="97">
        <f>Juniori!Z10</f>
        <v>0</v>
      </c>
      <c r="AA16" s="97">
        <f>Juniori!AA10</f>
        <v>0</v>
      </c>
      <c r="AB16" s="97">
        <f>Juniori!AB10</f>
        <v>0</v>
      </c>
      <c r="AC16" s="97">
        <f>Juniori!AC10</f>
        <v>0</v>
      </c>
      <c r="AD16" s="97">
        <f>Juniori!AD10</f>
        <v>0</v>
      </c>
      <c r="AE16" s="97">
        <f>Juniori!AE10</f>
        <v>0</v>
      </c>
      <c r="AF16" s="97">
        <f>Juniori!AF10</f>
        <v>0</v>
      </c>
      <c r="AG16" s="97">
        <f>Juniori!AG10</f>
        <v>0</v>
      </c>
      <c r="AH16" s="97">
        <f>Juniori!AH10</f>
        <v>0</v>
      </c>
      <c r="AI16" s="97">
        <f>Juniori!AI10</f>
        <v>0</v>
      </c>
      <c r="AJ16" s="97">
        <f>Juniori!AJ10</f>
        <v>0</v>
      </c>
      <c r="AK16" s="97">
        <f>Juniori!AK10</f>
        <v>0</v>
      </c>
      <c r="AL16" s="97">
        <f>Juniori!AL10</f>
        <v>0</v>
      </c>
      <c r="AM16" s="97">
        <f>Juniori!AM10</f>
        <v>0</v>
      </c>
      <c r="AN16" s="97">
        <f>Juniori!AN10</f>
        <v>0</v>
      </c>
      <c r="AO16" s="97">
        <f>Juniori!AO10</f>
        <v>0</v>
      </c>
      <c r="AP16" s="97">
        <f>Juniori!AP10</f>
        <v>0</v>
      </c>
      <c r="AQ16" s="97">
        <f>Juniori!AQ10</f>
        <v>0</v>
      </c>
      <c r="AR16" s="97">
        <f>Juniori!AR10</f>
        <v>0</v>
      </c>
      <c r="AS16" s="97">
        <f>Juniori!AS10</f>
        <v>0</v>
      </c>
      <c r="AT16" s="97">
        <f>Juniori!AT10</f>
        <v>0</v>
      </c>
      <c r="AU16" s="97">
        <f>Juniori!AU10</f>
        <v>0</v>
      </c>
      <c r="AV16" s="97">
        <f>Juniori!AV10</f>
        <v>0</v>
      </c>
      <c r="AW16" s="97">
        <f>Juniori!AW10</f>
        <v>0</v>
      </c>
      <c r="AX16" s="97">
        <f>Juniori!AX10</f>
        <v>0</v>
      </c>
      <c r="AY16" s="97">
        <f>Juniori!AY10</f>
        <v>0</v>
      </c>
      <c r="AZ16" s="97">
        <f>Juniori!AZ10</f>
        <v>0</v>
      </c>
      <c r="BA16" s="97">
        <f>Juniori!BA10</f>
        <v>0</v>
      </c>
      <c r="BB16" s="97">
        <f>Juniori!BB10</f>
        <v>0</v>
      </c>
      <c r="BC16" s="97">
        <f>Juniori!BC10</f>
        <v>0</v>
      </c>
      <c r="BD16" s="97">
        <f>Juniori!BD10</f>
        <v>0</v>
      </c>
      <c r="BE16" s="97">
        <f>Juniori!BE10</f>
        <v>0</v>
      </c>
      <c r="BF16" s="97">
        <f>Juniori!BF10</f>
        <v>0</v>
      </c>
      <c r="BG16" s="97">
        <f>Juniori!BG10</f>
        <v>0</v>
      </c>
      <c r="BH16" s="97">
        <f>Juniori!BH10</f>
        <v>0</v>
      </c>
      <c r="BI16" s="97">
        <f>Juniori!BI10</f>
        <v>0</v>
      </c>
      <c r="BJ16" s="97">
        <f>Juniori!BJ10</f>
        <v>0</v>
      </c>
      <c r="BK16" s="97">
        <f>Juniori!BK10</f>
        <v>0</v>
      </c>
      <c r="BL16" s="97">
        <f>Juniori!BL10</f>
        <v>0</v>
      </c>
      <c r="BM16" s="97">
        <f>Juniori!BM10</f>
        <v>0</v>
      </c>
      <c r="BN16" s="97">
        <f>Juniori!BN10</f>
        <v>0</v>
      </c>
      <c r="BO16" s="97">
        <f>Juniori!BO10</f>
        <v>3</v>
      </c>
      <c r="BP16" s="97">
        <f>Juniori!BP10</f>
        <v>0</v>
      </c>
      <c r="BQ16" s="97">
        <f>Juniori!BQ10</f>
        <v>0</v>
      </c>
      <c r="BR16" s="97">
        <f>Juniori!BR10</f>
        <v>8</v>
      </c>
      <c r="BS16" s="97">
        <f>Juniori!BS10</f>
        <v>0</v>
      </c>
      <c r="BT16" s="97">
        <f>Juniori!BT10</f>
        <v>0</v>
      </c>
      <c r="BU16" s="97">
        <f>Juniori!BU10</f>
        <v>0</v>
      </c>
      <c r="BV16" s="97">
        <f>Juniori!BV10</f>
        <v>0</v>
      </c>
      <c r="BW16" s="97">
        <f>Juniori!BW10</f>
        <v>0</v>
      </c>
      <c r="BX16" s="97">
        <f>Juniori!BX10</f>
        <v>0</v>
      </c>
      <c r="BY16" s="97">
        <f>Juniori!BY10</f>
        <v>0</v>
      </c>
      <c r="BZ16" s="97">
        <f>Juniori!BZ10</f>
        <v>0</v>
      </c>
      <c r="CA16" s="97">
        <f>Juniori!CA10</f>
        <v>0</v>
      </c>
      <c r="CB16" s="97">
        <f>Juniori!CB10</f>
        <v>0</v>
      </c>
      <c r="CC16" s="97">
        <f>Juniori!CC10</f>
        <v>0</v>
      </c>
      <c r="CD16" s="97">
        <f>Juniori!CD10</f>
        <v>0</v>
      </c>
      <c r="CE16" s="97">
        <f>Juniori!CE10</f>
        <v>0</v>
      </c>
      <c r="CF16" s="97">
        <f>Juniori!CF10</f>
        <v>0</v>
      </c>
      <c r="CG16" s="97">
        <f>Juniori!CG10</f>
        <v>0</v>
      </c>
      <c r="CH16" s="97">
        <f>Juniori!CH10</f>
        <v>0</v>
      </c>
      <c r="CI16" s="97">
        <f>Juniori!CI10</f>
        <v>0</v>
      </c>
      <c r="CJ16" s="97">
        <f>Juniori!CJ10</f>
        <v>0</v>
      </c>
      <c r="CK16" s="97">
        <f>Juniori!CK10</f>
        <v>0</v>
      </c>
      <c r="CL16" s="97">
        <f>Juniori!CL10</f>
        <v>0</v>
      </c>
      <c r="CM16" s="97">
        <f>Juniori!CM10</f>
        <v>0</v>
      </c>
      <c r="CN16" s="97">
        <f>Juniori!CN10</f>
        <v>0</v>
      </c>
      <c r="CO16" s="97">
        <f>Juniori!CO10</f>
        <v>0</v>
      </c>
      <c r="CP16" s="97">
        <f>Juniori!CP10</f>
        <v>0</v>
      </c>
      <c r="CQ16" s="97">
        <f>Juniori!CQ10</f>
        <v>0</v>
      </c>
      <c r="CR16" s="97">
        <f>Juniori!CR10</f>
        <v>0</v>
      </c>
      <c r="CS16" s="97">
        <f>Juniori!CS10</f>
        <v>0</v>
      </c>
      <c r="CT16" s="97">
        <f>Juniori!CT10</f>
        <v>0</v>
      </c>
      <c r="CU16" s="97">
        <f>Juniori!CU10</f>
        <v>0</v>
      </c>
      <c r="CV16" s="97">
        <f>Juniori!CV10</f>
        <v>0</v>
      </c>
      <c r="CW16" s="97">
        <f>Juniori!CW10</f>
        <v>0</v>
      </c>
      <c r="CX16" s="97">
        <f>Juniori!CX10</f>
        <v>0</v>
      </c>
      <c r="CY16" s="97">
        <f>Juniori!CY10</f>
        <v>0</v>
      </c>
      <c r="CZ16" s="97">
        <f>Juniori!CZ10</f>
        <v>0</v>
      </c>
      <c r="DA16" s="97">
        <f>Juniori!DA10</f>
        <v>0</v>
      </c>
      <c r="DB16" s="97">
        <f>Juniori!DB10</f>
        <v>0</v>
      </c>
      <c r="DC16" s="97">
        <f>Juniori!DC10</f>
        <v>0</v>
      </c>
      <c r="DD16" s="97">
        <f>Juniori!DD10</f>
        <v>0</v>
      </c>
      <c r="DE16" s="97">
        <f>Juniori!DE10</f>
        <v>0</v>
      </c>
      <c r="DF16" s="97">
        <f>Juniori!DF10</f>
        <v>0</v>
      </c>
      <c r="DG16" s="97">
        <f>Juniori!DG10</f>
        <v>0</v>
      </c>
      <c r="DH16" s="97">
        <f>Juniori!DH10</f>
        <v>0</v>
      </c>
      <c r="DI16" s="97">
        <f>Juniori!DI10</f>
        <v>0</v>
      </c>
      <c r="DJ16" s="97">
        <f>Juniori!DJ10</f>
        <v>0</v>
      </c>
      <c r="DK16" s="97">
        <f>Juniori!DK10</f>
        <v>0</v>
      </c>
      <c r="DL16" s="97">
        <f>Juniori!DL10</f>
        <v>0</v>
      </c>
      <c r="DM16" s="97">
        <f>Juniori!DM10</f>
        <v>0</v>
      </c>
      <c r="DN16" s="97">
        <f>Juniori!DN10</f>
        <v>0</v>
      </c>
      <c r="DO16" s="97">
        <f>Juniori!DO10</f>
        <v>0</v>
      </c>
      <c r="DP16" s="97">
        <f>Juniori!DP10</f>
        <v>0</v>
      </c>
      <c r="DQ16" s="97">
        <f>Juniori!DQ10</f>
        <v>0</v>
      </c>
      <c r="DR16" s="97">
        <f>Juniori!DR10</f>
        <v>0</v>
      </c>
      <c r="DS16" s="97">
        <f>Juniori!DS10</f>
        <v>0</v>
      </c>
      <c r="DT16" s="97">
        <f>Juniori!DT10</f>
        <v>0</v>
      </c>
      <c r="DU16" s="97">
        <f>Juniori!DU10</f>
        <v>0</v>
      </c>
      <c r="DV16" s="97">
        <f>Juniori!DV10</f>
        <v>0</v>
      </c>
      <c r="DW16" s="97">
        <f>Juniori!DW10</f>
        <v>0</v>
      </c>
      <c r="DX16" s="97">
        <f>Juniori!DX10</f>
        <v>0</v>
      </c>
      <c r="DY16" s="97">
        <f>Juniori!DY10</f>
        <v>0</v>
      </c>
      <c r="DZ16" s="97">
        <f>Juniori!DZ10</f>
        <v>0</v>
      </c>
      <c r="EA16" s="97">
        <f>Juniori!EA10</f>
        <v>0</v>
      </c>
      <c r="EB16" s="97">
        <f>Juniori!EB10</f>
        <v>0</v>
      </c>
      <c r="EC16" s="97">
        <f>Juniori!EC10</f>
        <v>0</v>
      </c>
      <c r="ED16" s="97">
        <f>Juniori!ED10</f>
        <v>0</v>
      </c>
      <c r="EE16" s="97">
        <f>Juniori!EE10</f>
        <v>0</v>
      </c>
      <c r="EF16" s="97">
        <f>Juniori!EF10</f>
        <v>0</v>
      </c>
      <c r="EG16" s="97">
        <f>Juniori!EG10</f>
        <v>0</v>
      </c>
      <c r="EH16" s="97">
        <f>Juniori!EH10</f>
        <v>0</v>
      </c>
      <c r="EI16" s="97">
        <f>Juniori!EI10</f>
        <v>0</v>
      </c>
      <c r="EJ16" s="97">
        <f>Juniori!EJ10</f>
        <v>0</v>
      </c>
      <c r="EK16" s="97">
        <f>Juniori!EK10</f>
        <v>0</v>
      </c>
      <c r="EL16" s="97">
        <f>Juniori!EL10</f>
        <v>0</v>
      </c>
      <c r="EM16" s="97">
        <f>Juniori!EM10</f>
        <v>0</v>
      </c>
      <c r="EN16" s="97">
        <f>Juniori!EN10</f>
        <v>0</v>
      </c>
      <c r="EO16" s="97">
        <f>Juniori!EO10</f>
        <v>0</v>
      </c>
      <c r="EP16" s="97">
        <f>Juniori!EP10</f>
        <v>0</v>
      </c>
      <c r="EQ16" s="97">
        <f>Juniori!EQ10</f>
        <v>0</v>
      </c>
      <c r="ER16" s="97">
        <f>Juniori!ER10</f>
        <v>0</v>
      </c>
      <c r="ES16" s="97">
        <f>Juniori!ES10</f>
        <v>0</v>
      </c>
      <c r="ET16" s="97">
        <f>Juniori!ET10</f>
        <v>0</v>
      </c>
      <c r="EU16" s="97">
        <f>Juniori!EU10</f>
        <v>0</v>
      </c>
      <c r="EV16" s="97">
        <f>Juniori!EV10</f>
        <v>0</v>
      </c>
      <c r="EW16" s="97">
        <f>Juniori!EW10</f>
        <v>0</v>
      </c>
      <c r="EX16" s="97">
        <f>Juniori!EX10</f>
        <v>0</v>
      </c>
      <c r="EY16" s="97">
        <f>Juniori!EY10</f>
        <v>0</v>
      </c>
      <c r="EZ16" s="97">
        <f>Juniori!EZ10</f>
        <v>0</v>
      </c>
      <c r="FA16" s="97">
        <f>Juniori!FA10</f>
        <v>0</v>
      </c>
      <c r="FB16" s="97">
        <f>Juniori!FB10</f>
        <v>0</v>
      </c>
      <c r="FC16" s="97">
        <f>Juniori!FC10</f>
        <v>0</v>
      </c>
      <c r="FD16" s="97">
        <f>Juniori!FD10</f>
        <v>0</v>
      </c>
      <c r="FE16" s="97">
        <f>Juniori!FE10</f>
        <v>0</v>
      </c>
      <c r="FF16" s="97">
        <f>Juniori!FF10</f>
        <v>0</v>
      </c>
      <c r="FG16" s="97">
        <f>Juniori!FG10</f>
        <v>0</v>
      </c>
      <c r="FH16" s="97">
        <f>Juniori!FH10</f>
        <v>0</v>
      </c>
      <c r="FI16" s="97">
        <f>Juniori!FI10</f>
        <v>0</v>
      </c>
      <c r="FJ16" s="97">
        <f>Juniori!FJ10</f>
        <v>0</v>
      </c>
      <c r="FK16" s="97">
        <f>Juniori!FK10</f>
        <v>0</v>
      </c>
      <c r="FL16" s="97">
        <f>Juniori!FL10</f>
        <v>0</v>
      </c>
      <c r="FM16" s="97">
        <f>Juniori!FM10</f>
        <v>0</v>
      </c>
      <c r="FN16" s="97">
        <f>Juniori!FN10</f>
        <v>0</v>
      </c>
      <c r="FO16" s="97">
        <f>Juniori!FO10</f>
        <v>0</v>
      </c>
      <c r="FP16" s="97">
        <f>Juniori!FP10</f>
        <v>0</v>
      </c>
      <c r="FQ16" s="97">
        <f>Juniori!FQ10</f>
        <v>0</v>
      </c>
      <c r="FR16" s="97">
        <f>Juniori!FR10</f>
        <v>0</v>
      </c>
      <c r="FS16" s="97">
        <f>Juniori!FS10</f>
        <v>0</v>
      </c>
      <c r="FT16" s="97">
        <f>Juniori!FT10</f>
        <v>0</v>
      </c>
      <c r="FU16" s="97">
        <f>Juniori!FU10</f>
        <v>0</v>
      </c>
      <c r="FV16" s="97">
        <f>Juniori!FV10</f>
        <v>0</v>
      </c>
      <c r="FW16" s="97">
        <f>Juniori!FW10</f>
        <v>0</v>
      </c>
      <c r="FX16" s="97">
        <f>Juniori!FX10</f>
        <v>0</v>
      </c>
      <c r="FY16" s="97">
        <f>Juniori!FY10</f>
        <v>0</v>
      </c>
      <c r="FZ16" s="97">
        <f>Juniori!FZ10</f>
        <v>0</v>
      </c>
      <c r="GA16" s="97">
        <f>Juniori!GA10</f>
        <v>0</v>
      </c>
      <c r="GB16" s="97">
        <f>Juniori!GB10</f>
        <v>0</v>
      </c>
      <c r="GC16" s="97">
        <f>Juniori!GC10</f>
        <v>0</v>
      </c>
      <c r="GD16" s="97">
        <f>Juniori!GD10</f>
        <v>0</v>
      </c>
      <c r="GE16" s="97">
        <f>Juniori!GE10</f>
        <v>0</v>
      </c>
      <c r="GF16" s="97">
        <f>Juniori!GF10</f>
        <v>0</v>
      </c>
      <c r="GG16" s="97">
        <f>Juniori!GG10</f>
        <v>0</v>
      </c>
      <c r="GH16" s="97">
        <f>Juniori!GH10</f>
        <v>0</v>
      </c>
      <c r="GI16" s="97">
        <f>Juniori!GI10</f>
        <v>0</v>
      </c>
      <c r="GJ16" s="97">
        <f>Juniori!GJ10</f>
        <v>0</v>
      </c>
      <c r="GK16" s="97">
        <f>Juniori!GK10</f>
        <v>0</v>
      </c>
      <c r="GL16" s="97">
        <f>Juniori!GL10</f>
        <v>0</v>
      </c>
      <c r="GM16" s="97">
        <f>Juniori!GM10</f>
        <v>0</v>
      </c>
      <c r="GN16" s="97">
        <f>Juniori!GN10</f>
        <v>0</v>
      </c>
      <c r="GO16" s="97">
        <f>Juniori!GO10</f>
        <v>0</v>
      </c>
      <c r="GP16" s="97">
        <f>Juniori!GP10</f>
        <v>0</v>
      </c>
      <c r="GQ16" s="97">
        <f>Juniori!GQ10</f>
        <v>0</v>
      </c>
      <c r="GR16" s="97">
        <f>Juniori!GR10</f>
        <v>0</v>
      </c>
      <c r="GS16" s="97">
        <f>Juniori!GS10</f>
        <v>0</v>
      </c>
      <c r="GT16" s="97">
        <f>Juniori!GT10</f>
        <v>0</v>
      </c>
      <c r="GU16" s="97">
        <f>Juniori!GU10</f>
        <v>0</v>
      </c>
      <c r="GV16" s="97">
        <f>Juniori!GV10</f>
        <v>0</v>
      </c>
      <c r="GW16" s="97">
        <f>Juniori!GW10</f>
        <v>0</v>
      </c>
      <c r="GX16" s="97">
        <f>Juniori!GX10</f>
        <v>0</v>
      </c>
      <c r="GY16" s="97">
        <f>Juniori!GY10</f>
        <v>0</v>
      </c>
      <c r="GZ16" s="97">
        <f>Juniori!GZ10</f>
        <v>0</v>
      </c>
      <c r="HA16" s="97">
        <f>Juniori!HA10</f>
        <v>0</v>
      </c>
      <c r="HB16" s="97">
        <f>Juniori!HB10</f>
        <v>0</v>
      </c>
      <c r="HC16" s="97">
        <f>Juniori!HC10</f>
        <v>0</v>
      </c>
      <c r="HD16" s="97">
        <f>Juniori!HD10</f>
        <v>0</v>
      </c>
      <c r="HE16" s="97">
        <f>Juniori!HE10</f>
        <v>0</v>
      </c>
      <c r="HF16" s="97">
        <f>Juniori!HF10</f>
        <v>0</v>
      </c>
      <c r="HG16" s="97">
        <f>Juniori!HG10</f>
        <v>0</v>
      </c>
      <c r="HH16" s="97">
        <f>Juniori!HH10</f>
        <v>0</v>
      </c>
      <c r="HI16" s="97">
        <f>Juniori!HI10</f>
        <v>0</v>
      </c>
      <c r="HJ16" s="97">
        <f>Juniori!HJ10</f>
        <v>0</v>
      </c>
      <c r="HK16" s="97">
        <f>Juniori!HK10</f>
        <v>0</v>
      </c>
      <c r="HL16" s="97">
        <f>Juniori!HL10</f>
        <v>0</v>
      </c>
      <c r="HM16" s="97">
        <f>Juniori!HM10</f>
        <v>0</v>
      </c>
      <c r="HN16" s="97">
        <f>Juniori!HN10</f>
        <v>0</v>
      </c>
      <c r="HO16" s="97">
        <f>Juniori!HO10</f>
        <v>0</v>
      </c>
      <c r="HP16" s="97">
        <f>Juniori!HP10</f>
        <v>0</v>
      </c>
      <c r="HQ16" s="97">
        <f>Juniori!HQ10</f>
        <v>0</v>
      </c>
      <c r="HR16" s="97">
        <f>Juniori!HR10</f>
        <v>0</v>
      </c>
      <c r="HS16" s="97">
        <f>Juniori!HS10</f>
        <v>0</v>
      </c>
      <c r="HT16" s="97">
        <f>Juniori!HT10</f>
        <v>0</v>
      </c>
      <c r="HU16" s="97">
        <f>Juniori!HU10</f>
        <v>0</v>
      </c>
      <c r="HV16" s="97">
        <f>Juniori!HV10</f>
        <v>0</v>
      </c>
      <c r="HW16" s="97">
        <f>Juniori!HW10</f>
        <v>0</v>
      </c>
      <c r="HX16" s="97">
        <f>Juniori!HX10</f>
        <v>0</v>
      </c>
      <c r="HY16" s="97">
        <f>Juniori!HY10</f>
        <v>0</v>
      </c>
      <c r="HZ16" s="97">
        <f>Juniori!HZ10</f>
        <v>0</v>
      </c>
      <c r="IA16" s="97">
        <f>Juniori!IA10</f>
        <v>0</v>
      </c>
      <c r="IB16" s="97">
        <f>Juniori!IB10</f>
        <v>0</v>
      </c>
      <c r="IC16" s="97">
        <f>Juniori!IC10</f>
        <v>0</v>
      </c>
      <c r="ID16" s="97">
        <f>Juniori!ID10</f>
        <v>0</v>
      </c>
      <c r="IE16" s="97">
        <f>Juniori!IE10</f>
        <v>0</v>
      </c>
      <c r="IF16" s="97">
        <f>Juniori!IF10</f>
        <v>0</v>
      </c>
      <c r="IG16" s="97">
        <f>Juniori!IG10</f>
        <v>0</v>
      </c>
      <c r="IH16" s="97">
        <f>Juniori!IH10</f>
        <v>0</v>
      </c>
      <c r="II16" s="97">
        <f>Juniori!II10</f>
        <v>0</v>
      </c>
      <c r="IJ16" s="97">
        <f>Juniori!IJ10</f>
        <v>0</v>
      </c>
      <c r="IK16" s="97">
        <f>Juniori!IK10</f>
        <v>0</v>
      </c>
      <c r="IL16" s="97">
        <f>Juniori!IL10</f>
        <v>0</v>
      </c>
      <c r="IM16" s="97">
        <f>Juniori!IM10</f>
        <v>0</v>
      </c>
      <c r="IN16" s="97">
        <f>Juniori!IN10</f>
        <v>0</v>
      </c>
      <c r="IO16" s="97">
        <f>Juniori!IO10</f>
        <v>0</v>
      </c>
      <c r="IP16" s="97">
        <f>Juniori!IP10</f>
        <v>0</v>
      </c>
      <c r="IQ16" s="97">
        <f>Juniori!IQ10</f>
        <v>0</v>
      </c>
      <c r="IR16" s="97">
        <f>Juniori!IR10</f>
        <v>0</v>
      </c>
      <c r="IS16" s="97">
        <f>Juniori!IS10</f>
        <v>0</v>
      </c>
      <c r="IT16" s="97">
        <f>Juniori!IT10</f>
        <v>0</v>
      </c>
      <c r="IU16" s="97">
        <f>Juniori!IU10</f>
        <v>0</v>
      </c>
      <c r="IV16" s="97">
        <f>Juniori!IV10</f>
        <v>0</v>
      </c>
      <c r="IW16" s="97">
        <f>Juniori!IW10</f>
        <v>0</v>
      </c>
      <c r="IX16" s="97">
        <f>Juniori!IX10</f>
        <v>0</v>
      </c>
      <c r="IY16" s="97">
        <f>Juniori!IY10</f>
        <v>0</v>
      </c>
      <c r="IZ16" s="97">
        <f>Juniori!IZ10</f>
        <v>0</v>
      </c>
      <c r="JA16" s="97">
        <f>Juniori!JA10</f>
        <v>0</v>
      </c>
      <c r="JB16" s="97">
        <f>Juniori!JB10</f>
        <v>0</v>
      </c>
      <c r="JC16" s="97">
        <f>Juniori!JC10</f>
        <v>0</v>
      </c>
      <c r="JD16" s="97">
        <f>Juniori!JD10</f>
        <v>0</v>
      </c>
      <c r="JE16" s="97">
        <f>Juniori!JE10</f>
        <v>0</v>
      </c>
      <c r="JF16" s="97">
        <f>Juniori!JF10</f>
        <v>0</v>
      </c>
      <c r="JG16" s="97">
        <f>Juniori!JG10</f>
        <v>0</v>
      </c>
      <c r="JH16" s="97">
        <f>Juniori!JH10</f>
        <v>0</v>
      </c>
      <c r="JI16" s="97">
        <f>Juniori!JI10</f>
        <v>0</v>
      </c>
      <c r="JJ16" s="97">
        <f>Juniori!JJ10</f>
        <v>0</v>
      </c>
      <c r="JK16" s="97">
        <f>Juniori!JK10</f>
        <v>0</v>
      </c>
      <c r="JL16" s="97">
        <f>Juniori!JL10</f>
        <v>0</v>
      </c>
      <c r="JM16" s="97">
        <f>Juniori!JM10</f>
        <v>0</v>
      </c>
      <c r="JN16" s="97">
        <f>Juniori!JN10</f>
        <v>0</v>
      </c>
      <c r="JO16" s="97">
        <f>Juniori!JO10</f>
        <v>0</v>
      </c>
      <c r="JP16" s="97">
        <f>Juniori!JP10</f>
        <v>0</v>
      </c>
      <c r="JQ16" s="97">
        <f>Juniori!JQ10</f>
        <v>0</v>
      </c>
      <c r="JR16" s="97">
        <f>Juniori!JR10</f>
        <v>0</v>
      </c>
      <c r="JS16" s="97">
        <f>Juniori!JS10</f>
        <v>0</v>
      </c>
      <c r="JT16" s="97">
        <f>Juniori!JT10</f>
        <v>0</v>
      </c>
      <c r="JU16" s="97">
        <f>Juniori!JU10</f>
        <v>0</v>
      </c>
      <c r="JV16" s="97">
        <f>Juniori!JV10</f>
        <v>0</v>
      </c>
      <c r="JW16" s="97">
        <f>Juniori!JW10</f>
        <v>0</v>
      </c>
      <c r="JX16" s="97">
        <f>Juniori!JX10</f>
        <v>0</v>
      </c>
      <c r="JY16" s="97">
        <f>Juniori!JY10</f>
        <v>0</v>
      </c>
      <c r="JZ16" s="97">
        <f>Juniori!JZ10</f>
        <v>0</v>
      </c>
      <c r="KA16" s="97">
        <f>Juniori!KA10</f>
        <v>0</v>
      </c>
      <c r="KB16" s="97">
        <f>Juniori!KB10</f>
        <v>0</v>
      </c>
      <c r="KC16" s="97">
        <f>Juniori!KC10</f>
        <v>0</v>
      </c>
      <c r="KD16" s="97">
        <f>Juniori!KD10</f>
        <v>0</v>
      </c>
      <c r="KE16" s="97">
        <f>Juniori!KE10</f>
        <v>0</v>
      </c>
      <c r="KF16" s="97">
        <f>Juniori!KF10</f>
        <v>0</v>
      </c>
      <c r="KG16" s="97">
        <f>Juniori!KG10</f>
        <v>0</v>
      </c>
      <c r="KH16" s="97">
        <f>Juniori!KH10</f>
        <v>0</v>
      </c>
      <c r="KI16" s="97">
        <f>Juniori!KI10</f>
        <v>0</v>
      </c>
      <c r="KJ16" s="97">
        <f>Juniori!KJ10</f>
        <v>0</v>
      </c>
      <c r="KK16" s="97">
        <f>Juniori!KK10</f>
        <v>0</v>
      </c>
      <c r="KL16" s="97">
        <f>Juniori!KL10</f>
        <v>0</v>
      </c>
      <c r="KM16" s="97">
        <f>Juniori!KM10</f>
        <v>0</v>
      </c>
      <c r="KN16" s="97">
        <f>Juniori!KN10</f>
        <v>0</v>
      </c>
      <c r="KO16" s="97">
        <f>Juniori!KO10</f>
        <v>0</v>
      </c>
      <c r="KP16" s="97">
        <f>Juniori!KP10</f>
        <v>0</v>
      </c>
      <c r="KQ16" s="97">
        <f>Juniori!KQ10</f>
        <v>0</v>
      </c>
      <c r="KR16" s="97">
        <f>Juniori!KR10</f>
        <v>0</v>
      </c>
      <c r="KS16" s="97">
        <f>Juniori!KS10</f>
        <v>0</v>
      </c>
      <c r="KT16" s="97">
        <f>Juniori!KT10</f>
        <v>0</v>
      </c>
      <c r="KU16" s="97">
        <f>Juniori!KU10</f>
        <v>0</v>
      </c>
      <c r="KV16" s="97">
        <f>Juniori!KV10</f>
        <v>0</v>
      </c>
      <c r="KW16" s="97">
        <f>Juniori!KW10</f>
        <v>0</v>
      </c>
      <c r="KX16" s="97">
        <f>Juniori!KX10</f>
        <v>0</v>
      </c>
      <c r="KY16" s="97">
        <f>Juniori!KY10</f>
        <v>0</v>
      </c>
      <c r="KZ16" s="97">
        <f>Juniori!KZ10</f>
        <v>0</v>
      </c>
      <c r="LA16" s="97">
        <f>Juniori!LA10</f>
        <v>0</v>
      </c>
      <c r="LB16" s="97">
        <f>Juniori!LB10</f>
        <v>0</v>
      </c>
      <c r="LC16" s="97">
        <f>Juniori!LC10</f>
        <v>0</v>
      </c>
      <c r="LD16" s="97">
        <f>Juniori!LD10</f>
        <v>0</v>
      </c>
      <c r="LE16" s="97">
        <f>Juniori!LE10</f>
        <v>0</v>
      </c>
      <c r="LF16" s="97">
        <f>Juniori!LF10</f>
        <v>0</v>
      </c>
      <c r="LG16" s="97">
        <f>Juniori!LG10</f>
        <v>0</v>
      </c>
      <c r="LH16" s="97">
        <f>Juniori!LH10</f>
        <v>0</v>
      </c>
      <c r="LI16" s="97">
        <f>Juniori!LI10</f>
        <v>0</v>
      </c>
      <c r="LJ16" s="97">
        <f>Juniori!LJ10</f>
        <v>0</v>
      </c>
      <c r="LK16" s="97">
        <f>Juniori!LK10</f>
        <v>0</v>
      </c>
      <c r="LL16" s="97">
        <f>Juniori!LL10</f>
        <v>0</v>
      </c>
      <c r="LM16" s="97">
        <f>Juniori!LM10</f>
        <v>0</v>
      </c>
      <c r="LN16" s="97">
        <f>Juniori!LN10</f>
        <v>0</v>
      </c>
      <c r="LO16" s="97">
        <f>Juniori!LO10</f>
        <v>0</v>
      </c>
      <c r="LP16" s="97">
        <f>Juniori!LP10</f>
        <v>0</v>
      </c>
      <c r="LQ16" s="97">
        <f>Juniori!LQ10</f>
        <v>0</v>
      </c>
      <c r="LR16" s="97">
        <f>Juniori!LR10</f>
        <v>0</v>
      </c>
      <c r="LS16" s="97">
        <f>Juniori!LS10</f>
        <v>0</v>
      </c>
      <c r="LT16" s="97">
        <f>Juniori!LT10</f>
        <v>0</v>
      </c>
      <c r="LU16" s="97">
        <f>Juniori!LU10</f>
        <v>0</v>
      </c>
      <c r="LV16" s="97">
        <f>Juniori!LV10</f>
        <v>0</v>
      </c>
      <c r="LW16" s="97">
        <f>Juniori!LW10</f>
        <v>0</v>
      </c>
      <c r="LX16" s="97">
        <f>Juniori!LX10</f>
        <v>0</v>
      </c>
      <c r="LY16" s="97">
        <f>Juniori!LY10</f>
        <v>0</v>
      </c>
      <c r="LZ16" s="97">
        <f>Juniori!LZ10</f>
        <v>0</v>
      </c>
      <c r="MA16" s="97">
        <f>Juniori!MA10</f>
        <v>0</v>
      </c>
      <c r="MB16" s="97">
        <f>Juniori!MB10</f>
        <v>0</v>
      </c>
      <c r="MC16" s="97">
        <f>Juniori!MC10</f>
        <v>0</v>
      </c>
      <c r="MD16" s="97">
        <f>Juniori!MD10</f>
        <v>0</v>
      </c>
      <c r="ME16" s="97">
        <f>Juniori!ME10</f>
        <v>0</v>
      </c>
      <c r="MF16" s="97">
        <f>Juniori!MF10</f>
        <v>0</v>
      </c>
      <c r="MG16" s="97">
        <f>Juniori!MG10</f>
        <v>0</v>
      </c>
      <c r="MH16" s="97">
        <f>Juniori!MH10</f>
        <v>0</v>
      </c>
      <c r="MI16" s="97">
        <f>Juniori!MI10</f>
        <v>0</v>
      </c>
      <c r="MJ16" s="97">
        <f>Juniori!MJ10</f>
        <v>0</v>
      </c>
      <c r="MK16" s="97">
        <f>Juniori!MK10</f>
        <v>0</v>
      </c>
      <c r="ML16" s="97">
        <f>Juniori!ML10</f>
        <v>0</v>
      </c>
      <c r="MM16" s="97">
        <f>Juniori!MM10</f>
        <v>0</v>
      </c>
      <c r="MN16" s="97">
        <f>Juniori!MN10</f>
        <v>0</v>
      </c>
      <c r="MO16" s="97">
        <f>Juniori!MO10</f>
        <v>0</v>
      </c>
      <c r="MP16" s="97">
        <f>Juniori!MP10</f>
        <v>0</v>
      </c>
      <c r="MQ16" s="97">
        <f>Juniori!MQ10</f>
        <v>0</v>
      </c>
      <c r="MR16" s="97">
        <f>Juniori!MR10</f>
        <v>0</v>
      </c>
      <c r="MS16" s="97">
        <f>Juniori!MS10</f>
        <v>0</v>
      </c>
      <c r="MT16" s="97">
        <f>Juniori!MT10</f>
        <v>0</v>
      </c>
      <c r="MU16" s="97">
        <f>Juniori!MU10</f>
        <v>0</v>
      </c>
      <c r="MV16" s="97">
        <f>Juniori!MV10</f>
        <v>0</v>
      </c>
      <c r="MW16" s="97">
        <f>Juniori!MW10</f>
        <v>0</v>
      </c>
      <c r="MX16" s="97">
        <f>Juniori!MX10</f>
        <v>0</v>
      </c>
      <c r="MY16" s="97">
        <f>Juniori!MY10</f>
        <v>0</v>
      </c>
      <c r="MZ16" s="97">
        <f>Juniori!MZ10</f>
        <v>0</v>
      </c>
      <c r="NA16" s="97">
        <f>Juniori!NA10</f>
        <v>0</v>
      </c>
      <c r="NB16" s="97">
        <f>Juniori!NB10</f>
        <v>0</v>
      </c>
      <c r="NC16" s="97">
        <f>Juniori!NC10</f>
        <v>0</v>
      </c>
      <c r="ND16" s="97">
        <f>Juniori!ND10</f>
        <v>0</v>
      </c>
      <c r="NE16" s="97">
        <f>Juniori!NE10</f>
        <v>0</v>
      </c>
      <c r="NF16" s="97">
        <f>Juniori!NF10</f>
        <v>0</v>
      </c>
      <c r="NG16" s="97">
        <f>Juniori!NG10</f>
        <v>0</v>
      </c>
      <c r="NH16" s="97">
        <f>Juniori!NH10</f>
        <v>0</v>
      </c>
      <c r="NI16" s="97">
        <f>Juniori!NI10</f>
        <v>0</v>
      </c>
      <c r="NJ16" s="97">
        <f>Juniori!NJ10</f>
        <v>0</v>
      </c>
      <c r="NK16" s="97">
        <f>Juniori!NK10</f>
        <v>0</v>
      </c>
      <c r="NL16" s="97">
        <f>Juniori!NL10</f>
        <v>0</v>
      </c>
      <c r="NM16" s="97">
        <f>Juniori!NM10</f>
        <v>0</v>
      </c>
      <c r="NN16" s="97">
        <f>Juniori!NN10</f>
        <v>0</v>
      </c>
      <c r="NO16" s="97">
        <f>Juniori!NO10</f>
        <v>0</v>
      </c>
      <c r="NP16" s="97">
        <f>Juniori!NP10</f>
        <v>0</v>
      </c>
      <c r="NQ16" s="97">
        <f>Juniori!NQ10</f>
        <v>0</v>
      </c>
      <c r="NR16" s="97">
        <f>Juniori!NR10</f>
        <v>0</v>
      </c>
      <c r="NS16" s="97">
        <f>Juniori!NS10</f>
        <v>0</v>
      </c>
      <c r="NT16" s="97">
        <f>Juniori!NT10</f>
        <v>0</v>
      </c>
      <c r="NU16" s="97">
        <f>Juniori!NU10</f>
        <v>0</v>
      </c>
      <c r="NV16" s="97">
        <f>Juniori!NV10</f>
        <v>0</v>
      </c>
      <c r="NW16" s="97">
        <f>Juniori!NW10</f>
        <v>0</v>
      </c>
      <c r="NX16" s="97">
        <f>Juniori!NX10</f>
        <v>0</v>
      </c>
      <c r="NY16" s="97">
        <f>Juniori!NY10</f>
        <v>0</v>
      </c>
      <c r="NZ16" s="97">
        <f>Juniori!NZ10</f>
        <v>0</v>
      </c>
      <c r="OA16" s="97">
        <f>Juniori!OA10</f>
        <v>0</v>
      </c>
      <c r="OB16" s="97">
        <f>Juniori!OB10</f>
        <v>0</v>
      </c>
      <c r="OC16" s="97">
        <f>Juniori!OC10</f>
        <v>0</v>
      </c>
      <c r="OD16" s="97">
        <f>Juniori!OD10</f>
        <v>0</v>
      </c>
      <c r="OE16" s="97">
        <f>Juniori!OE10</f>
        <v>0</v>
      </c>
      <c r="OF16" s="97">
        <f>Juniori!OF10</f>
        <v>0</v>
      </c>
      <c r="OG16" s="97">
        <f>Juniori!OG10</f>
        <v>0</v>
      </c>
      <c r="OH16" s="97">
        <f>Juniori!OH10</f>
        <v>0</v>
      </c>
      <c r="OI16" s="97">
        <f>Juniori!OI10</f>
        <v>0</v>
      </c>
      <c r="OJ16" s="97">
        <f>Juniori!OJ10</f>
        <v>0</v>
      </c>
      <c r="OK16" s="97">
        <f>Juniori!OK10</f>
        <v>0</v>
      </c>
      <c r="OL16" s="97">
        <f>Juniori!OL10</f>
        <v>0</v>
      </c>
      <c r="OM16" s="97">
        <f>Juniori!OM10</f>
        <v>0</v>
      </c>
      <c r="ON16" s="97">
        <f>Juniori!ON10</f>
        <v>0</v>
      </c>
      <c r="OO16" s="97">
        <f>Juniori!OO10</f>
        <v>0</v>
      </c>
      <c r="OP16" s="97">
        <f>Juniori!OP10</f>
        <v>0</v>
      </c>
      <c r="OQ16" s="97">
        <f>Juniori!OQ10</f>
        <v>0</v>
      </c>
      <c r="OR16" s="97">
        <f>Juniori!OR10</f>
        <v>0</v>
      </c>
      <c r="OS16" s="97">
        <f>Juniori!OS10</f>
        <v>0</v>
      </c>
      <c r="OT16" s="97">
        <f>Juniori!OT10</f>
        <v>0</v>
      </c>
      <c r="OU16" s="97">
        <f>Juniori!OU10</f>
        <v>0</v>
      </c>
      <c r="OV16" s="97">
        <f>Juniori!OV10</f>
        <v>0</v>
      </c>
      <c r="OW16" s="97">
        <f>Juniori!OW10</f>
        <v>0</v>
      </c>
      <c r="OX16" s="97">
        <f>Juniori!OX10</f>
        <v>0</v>
      </c>
      <c r="OY16" s="97">
        <f>Juniori!OY10</f>
        <v>0</v>
      </c>
      <c r="OZ16" s="97">
        <f>Juniori!OZ10</f>
        <v>0</v>
      </c>
      <c r="PA16" s="97">
        <f>Juniori!PA10</f>
        <v>0</v>
      </c>
      <c r="PB16" s="97">
        <f>Juniori!PB10</f>
        <v>0</v>
      </c>
      <c r="PC16" s="97">
        <f>Juniori!PC10</f>
        <v>0</v>
      </c>
      <c r="PD16" s="97">
        <f>Juniori!PD10</f>
        <v>0</v>
      </c>
      <c r="PE16" s="97">
        <f>Juniori!PE10</f>
        <v>0</v>
      </c>
      <c r="PF16" s="97">
        <f>Juniori!PF10</f>
        <v>0</v>
      </c>
      <c r="PG16" s="97">
        <f>Juniori!PG10</f>
        <v>0</v>
      </c>
      <c r="PH16" s="97">
        <f>Juniori!PH10</f>
        <v>0</v>
      </c>
      <c r="PI16" s="97">
        <f>Juniori!PI10</f>
        <v>0</v>
      </c>
      <c r="PJ16" s="97">
        <f>Juniori!PJ10</f>
        <v>0</v>
      </c>
      <c r="PK16" s="97">
        <f>Juniori!PK10</f>
        <v>0</v>
      </c>
      <c r="PL16" s="97">
        <f>Juniori!PL10</f>
        <v>0</v>
      </c>
      <c r="PM16" s="97">
        <f>Juniori!PM10</f>
        <v>0</v>
      </c>
      <c r="PN16" s="97">
        <f>Juniori!PN10</f>
        <v>0</v>
      </c>
      <c r="PO16" s="97">
        <f>Juniori!PO10</f>
        <v>0</v>
      </c>
      <c r="PP16" s="97">
        <f>Juniori!PP10</f>
        <v>0</v>
      </c>
      <c r="PQ16" s="97">
        <f>Juniori!PQ10</f>
        <v>0</v>
      </c>
      <c r="PR16" s="97">
        <f>Juniori!PR10</f>
        <v>0</v>
      </c>
      <c r="PS16" s="97">
        <f>Juniori!PS10</f>
        <v>0</v>
      </c>
      <c r="PT16" s="97">
        <f>Juniori!PT10</f>
        <v>0</v>
      </c>
      <c r="PU16" s="97">
        <f>Juniori!PU10</f>
        <v>0</v>
      </c>
      <c r="PV16" s="97">
        <f>Juniori!PV10</f>
        <v>0</v>
      </c>
      <c r="PW16" s="97">
        <f>Juniori!PW10</f>
        <v>0</v>
      </c>
      <c r="PX16" s="97">
        <f>Juniori!PX10</f>
        <v>0</v>
      </c>
      <c r="PY16" s="97">
        <f>Juniori!PY10</f>
        <v>0</v>
      </c>
      <c r="PZ16" s="97">
        <f>Juniori!PZ10</f>
        <v>0</v>
      </c>
      <c r="QA16" s="97">
        <f>Juniori!QA10</f>
        <v>0</v>
      </c>
      <c r="QB16" s="97">
        <f>Juniori!QB10</f>
        <v>0</v>
      </c>
      <c r="QC16" s="97">
        <f>Juniori!QC10</f>
        <v>0</v>
      </c>
      <c r="QD16" s="97">
        <f>Juniori!QD10</f>
        <v>0</v>
      </c>
      <c r="QE16" s="97">
        <f>Juniori!QE10</f>
        <v>0</v>
      </c>
      <c r="QF16" s="97">
        <f>Juniori!QF10</f>
        <v>0</v>
      </c>
      <c r="QG16" s="97">
        <f>Juniori!QG10</f>
        <v>0</v>
      </c>
      <c r="QH16" s="97">
        <f>Juniori!QH10</f>
        <v>0</v>
      </c>
      <c r="QI16" s="97">
        <f>Juniori!QI10</f>
        <v>0</v>
      </c>
      <c r="QJ16" s="97">
        <f>Juniori!QJ10</f>
        <v>0</v>
      </c>
      <c r="QK16" s="97">
        <f>Juniori!QK10</f>
        <v>0</v>
      </c>
      <c r="QL16" s="97">
        <f>Juniori!QL10</f>
        <v>0</v>
      </c>
      <c r="QM16" s="97">
        <f>Juniori!QM10</f>
        <v>0</v>
      </c>
      <c r="QN16" s="97">
        <f>Juniori!QN10</f>
        <v>0</v>
      </c>
      <c r="QO16" s="97">
        <f>Juniori!QO10</f>
        <v>0</v>
      </c>
      <c r="QP16" s="97">
        <f>Juniori!QP10</f>
        <v>0</v>
      </c>
      <c r="QQ16" s="97">
        <f>Juniori!QQ10</f>
        <v>0</v>
      </c>
      <c r="QR16" s="97">
        <f>Juniori!QR10</f>
        <v>0</v>
      </c>
      <c r="QS16" s="97">
        <f>Juniori!QS10</f>
        <v>0</v>
      </c>
      <c r="QT16" s="97">
        <f>Juniori!QT10</f>
        <v>0</v>
      </c>
      <c r="QU16" s="97">
        <f>Juniori!QU10</f>
        <v>0</v>
      </c>
      <c r="QV16" s="97">
        <f>Juniori!QV10</f>
        <v>0</v>
      </c>
      <c r="QW16" s="97">
        <f>Juniori!QW10</f>
        <v>0</v>
      </c>
      <c r="QX16" s="97">
        <f>Juniori!QX10</f>
        <v>0</v>
      </c>
      <c r="QY16" s="97">
        <f>Juniori!QY10</f>
        <v>0</v>
      </c>
      <c r="QZ16" s="97">
        <f>Juniori!QZ10</f>
        <v>0</v>
      </c>
      <c r="RA16" s="97">
        <f>Juniori!RA10</f>
        <v>0</v>
      </c>
      <c r="RB16" s="97">
        <f>Juniori!RB10</f>
        <v>0</v>
      </c>
      <c r="RC16" s="97">
        <f>Juniori!RC10</f>
        <v>0</v>
      </c>
      <c r="RD16" s="97">
        <f>Juniori!RD10</f>
        <v>0</v>
      </c>
      <c r="RE16" s="97">
        <f>Juniori!RE10</f>
        <v>0</v>
      </c>
      <c r="RF16" s="97">
        <f>Juniori!RF10</f>
        <v>0</v>
      </c>
      <c r="RG16" s="97">
        <f>Juniori!RG10</f>
        <v>0</v>
      </c>
      <c r="RH16" s="97">
        <f>Juniori!RH10</f>
        <v>0</v>
      </c>
      <c r="RI16" s="97">
        <f>Juniori!RI10</f>
        <v>0</v>
      </c>
      <c r="RJ16" s="97">
        <f>Juniori!RJ10</f>
        <v>0</v>
      </c>
      <c r="RK16" s="97">
        <f>Juniori!RK10</f>
        <v>0</v>
      </c>
      <c r="RL16" s="97">
        <f>Juniori!RL10</f>
        <v>0</v>
      </c>
      <c r="RM16" s="97">
        <f>Juniori!RM10</f>
        <v>0</v>
      </c>
      <c r="RN16" s="97">
        <f>Juniori!RN10</f>
        <v>0</v>
      </c>
      <c r="RO16" s="97">
        <f>Juniori!RO10</f>
        <v>0</v>
      </c>
      <c r="RP16" s="97">
        <f>Juniori!RP10</f>
        <v>0</v>
      </c>
      <c r="RQ16" s="97">
        <f>Juniori!RQ10</f>
        <v>0</v>
      </c>
      <c r="RR16" s="97">
        <f>Juniori!RR10</f>
        <v>0</v>
      </c>
      <c r="RS16" s="97">
        <f>Juniori!RS10</f>
        <v>0</v>
      </c>
      <c r="RT16" s="97">
        <f>Juniori!RT10</f>
        <v>0</v>
      </c>
      <c r="RU16" s="97">
        <f>Juniori!RU10</f>
        <v>0</v>
      </c>
      <c r="RV16" s="97">
        <f>Juniori!RV10</f>
        <v>0</v>
      </c>
      <c r="RW16" s="97">
        <f>Juniori!RW10</f>
        <v>0</v>
      </c>
      <c r="RX16" s="97">
        <f>Juniori!RX10</f>
        <v>0</v>
      </c>
      <c r="RY16" s="97">
        <f>Juniori!RY10</f>
        <v>0</v>
      </c>
      <c r="RZ16" s="97">
        <f>Juniori!RZ10</f>
        <v>0</v>
      </c>
      <c r="SA16" s="97">
        <f>Juniori!SA10</f>
        <v>0</v>
      </c>
      <c r="SB16" s="97">
        <f>Juniori!SB10</f>
        <v>0</v>
      </c>
      <c r="SC16" s="97">
        <f>Juniori!SC10</f>
        <v>0</v>
      </c>
      <c r="SD16" s="97">
        <f>Juniori!SD10</f>
        <v>0</v>
      </c>
      <c r="SE16" s="97">
        <f>Juniori!SE10</f>
        <v>0</v>
      </c>
      <c r="SF16" s="97">
        <f>Juniori!SF10</f>
        <v>0</v>
      </c>
      <c r="SG16" s="97">
        <f>Juniori!SG10</f>
        <v>0</v>
      </c>
      <c r="SH16" s="97">
        <f>Juniori!SH10</f>
        <v>0</v>
      </c>
      <c r="SI16" s="97">
        <f>Juniori!SI10</f>
        <v>0</v>
      </c>
      <c r="SJ16" s="97">
        <f>Juniori!SJ10</f>
        <v>0</v>
      </c>
      <c r="SK16" s="97">
        <f>Juniori!SK10</f>
        <v>0</v>
      </c>
      <c r="SL16" s="97">
        <f>Juniori!SL10</f>
        <v>0</v>
      </c>
      <c r="SM16" s="97">
        <f>Juniori!SM10</f>
        <v>0</v>
      </c>
      <c r="SN16" s="97">
        <f>Juniori!SN10</f>
        <v>0</v>
      </c>
      <c r="SO16" s="97">
        <f>Juniori!SO10</f>
        <v>0</v>
      </c>
      <c r="SP16" s="97">
        <f>Juniori!SP10</f>
        <v>0</v>
      </c>
      <c r="SQ16" s="97">
        <f>Juniori!SQ10</f>
        <v>0</v>
      </c>
      <c r="SR16" s="97">
        <f>Juniori!SR10</f>
        <v>0</v>
      </c>
      <c r="SS16" s="97">
        <f>Juniori!SS10</f>
        <v>0</v>
      </c>
      <c r="ST16" s="97">
        <f>Juniori!ST10</f>
        <v>0</v>
      </c>
      <c r="SU16" s="97">
        <f>Juniori!SU10</f>
        <v>0</v>
      </c>
      <c r="SV16" s="97">
        <f>Juniori!SV10</f>
        <v>0</v>
      </c>
      <c r="SW16" s="97">
        <f>Juniori!SW10</f>
        <v>0</v>
      </c>
      <c r="SX16" s="97">
        <f>Juniori!SX10</f>
        <v>0</v>
      </c>
      <c r="SY16" s="97">
        <f>Juniori!SY10</f>
        <v>0</v>
      </c>
      <c r="SZ16" s="97">
        <f>Juniori!SZ10</f>
        <v>0</v>
      </c>
      <c r="TA16" s="97">
        <f>Juniori!TA10</f>
        <v>0</v>
      </c>
      <c r="TB16" s="97">
        <f>Juniori!TB10</f>
        <v>0</v>
      </c>
    </row>
    <row r="17" spans="1:522" s="10" customFormat="1" ht="18" customHeight="1" x14ac:dyDescent="0.2">
      <c r="A17" s="12">
        <v>6</v>
      </c>
      <c r="B17" s="11" t="s">
        <v>563</v>
      </c>
      <c r="C17" s="1">
        <v>13079</v>
      </c>
      <c r="D17" s="180"/>
      <c r="E17" s="4" t="s">
        <v>109</v>
      </c>
      <c r="F17" s="1">
        <v>7749</v>
      </c>
      <c r="G17" s="9" t="s">
        <v>98</v>
      </c>
      <c r="H17" s="4" t="s">
        <v>179</v>
      </c>
      <c r="I17" s="1">
        <f>SUM(K17:TB17)</f>
        <v>12</v>
      </c>
      <c r="J17" s="12">
        <f>I17</f>
        <v>12</v>
      </c>
      <c r="K17" s="97">
        <f>Seniori!K18</f>
        <v>0</v>
      </c>
      <c r="L17" s="97">
        <f>Seniori!L18</f>
        <v>0</v>
      </c>
      <c r="M17" s="97">
        <f>Seniori!M18</f>
        <v>0</v>
      </c>
      <c r="N17" s="97">
        <f>Seniori!N18</f>
        <v>0</v>
      </c>
      <c r="O17" s="97">
        <f>Seniori!O18</f>
        <v>0</v>
      </c>
      <c r="P17" s="97">
        <f>Seniori!P18</f>
        <v>0</v>
      </c>
      <c r="Q17" s="97">
        <f>Seniori!Q18</f>
        <v>0</v>
      </c>
      <c r="R17" s="97">
        <f>Seniori!R18</f>
        <v>0</v>
      </c>
      <c r="S17" s="97">
        <f>Seniori!S18</f>
        <v>0</v>
      </c>
      <c r="T17" s="97">
        <f>Seniori!T18</f>
        <v>0</v>
      </c>
      <c r="U17" s="97">
        <f>Seniori!U18</f>
        <v>0</v>
      </c>
      <c r="V17" s="97">
        <f>Seniori!V18</f>
        <v>0</v>
      </c>
      <c r="W17" s="97">
        <f>Seniori!W18</f>
        <v>0</v>
      </c>
      <c r="X17" s="97">
        <f>Seniori!X18</f>
        <v>0</v>
      </c>
      <c r="Y17" s="97">
        <f>Seniori!Y18</f>
        <v>0</v>
      </c>
      <c r="Z17" s="97">
        <f>Seniori!Z18</f>
        <v>0</v>
      </c>
      <c r="AA17" s="97">
        <f>Seniori!AA18</f>
        <v>0</v>
      </c>
      <c r="AB17" s="97">
        <f>Seniori!AB18</f>
        <v>0</v>
      </c>
      <c r="AC17" s="97">
        <f>Seniori!AC18</f>
        <v>0</v>
      </c>
      <c r="AD17" s="97">
        <f>Seniori!AD18</f>
        <v>0</v>
      </c>
      <c r="AE17" s="97">
        <f>Seniori!AE18</f>
        <v>0</v>
      </c>
      <c r="AF17" s="97">
        <f>Seniori!AF18</f>
        <v>0</v>
      </c>
      <c r="AG17" s="97">
        <f>Seniori!AG18</f>
        <v>0</v>
      </c>
      <c r="AH17" s="97">
        <f>Seniori!AH18</f>
        <v>0</v>
      </c>
      <c r="AI17" s="97">
        <f>Seniori!AI18</f>
        <v>0</v>
      </c>
      <c r="AJ17" s="97">
        <f>Seniori!AJ18</f>
        <v>0</v>
      </c>
      <c r="AK17" s="97">
        <f>Seniori!AK18</f>
        <v>0</v>
      </c>
      <c r="AL17" s="97">
        <f>Seniori!AL18</f>
        <v>0</v>
      </c>
      <c r="AM17" s="97">
        <f>Seniori!AM18</f>
        <v>0</v>
      </c>
      <c r="AN17" s="97">
        <f>Seniori!AN18</f>
        <v>0</v>
      </c>
      <c r="AO17" s="97">
        <f>Seniori!AO18</f>
        <v>0</v>
      </c>
      <c r="AP17" s="97">
        <f>Seniori!AP18</f>
        <v>0</v>
      </c>
      <c r="AQ17" s="97">
        <f>Seniori!AQ18</f>
        <v>0</v>
      </c>
      <c r="AR17" s="97">
        <f>Seniori!AR18</f>
        <v>0</v>
      </c>
      <c r="AS17" s="97">
        <f>Seniori!AS18</f>
        <v>0</v>
      </c>
      <c r="AT17" s="97">
        <f>Seniori!AT18</f>
        <v>0</v>
      </c>
      <c r="AU17" s="97">
        <f>Seniori!AU18</f>
        <v>0</v>
      </c>
      <c r="AV17" s="97">
        <f>Seniori!AV18</f>
        <v>0</v>
      </c>
      <c r="AW17" s="97">
        <f>Seniori!AW18</f>
        <v>0</v>
      </c>
      <c r="AX17" s="97">
        <f>Seniori!AX18</f>
        <v>0</v>
      </c>
      <c r="AY17" s="97">
        <f>Seniori!AY18</f>
        <v>0</v>
      </c>
      <c r="AZ17" s="97">
        <f>Seniori!AZ18</f>
        <v>0</v>
      </c>
      <c r="BA17" s="97">
        <f>Seniori!BA18</f>
        <v>0</v>
      </c>
      <c r="BB17" s="97">
        <f>Seniori!BB18</f>
        <v>0</v>
      </c>
      <c r="BC17" s="97">
        <f>Seniori!BC18</f>
        <v>0</v>
      </c>
      <c r="BD17" s="97">
        <f>Seniori!BD18</f>
        <v>0</v>
      </c>
      <c r="BE17" s="97">
        <f>Seniori!BE18</f>
        <v>0</v>
      </c>
      <c r="BF17" s="97">
        <f>Seniori!BF18</f>
        <v>0</v>
      </c>
      <c r="BG17" s="97">
        <f>Seniori!BG18</f>
        <v>0</v>
      </c>
      <c r="BH17" s="97">
        <f>Seniori!BH18</f>
        <v>0</v>
      </c>
      <c r="BI17" s="97">
        <f>Seniori!BI18</f>
        <v>0</v>
      </c>
      <c r="BJ17" s="97">
        <f>Seniori!BJ18</f>
        <v>0</v>
      </c>
      <c r="BK17" s="97">
        <f>Seniori!BK18</f>
        <v>0</v>
      </c>
      <c r="BL17" s="97">
        <f>Seniori!BL18</f>
        <v>0</v>
      </c>
      <c r="BM17" s="97">
        <f>Seniori!BM18</f>
        <v>0</v>
      </c>
      <c r="BN17" s="97">
        <f>Seniori!BN18</f>
        <v>0</v>
      </c>
      <c r="BO17" s="97">
        <f>Seniori!BO18</f>
        <v>3</v>
      </c>
      <c r="BP17" s="97" t="str">
        <f>Seniori!BP18</f>
        <v>o</v>
      </c>
      <c r="BQ17" s="97">
        <f>Seniori!BQ18</f>
        <v>0</v>
      </c>
      <c r="BR17" s="97">
        <f>Seniori!BR18</f>
        <v>6</v>
      </c>
      <c r="BS17" s="97">
        <f>Seniori!BS18</f>
        <v>3</v>
      </c>
      <c r="BT17" s="97">
        <f>Seniori!BT18</f>
        <v>0</v>
      </c>
      <c r="BU17" s="97">
        <f>Seniori!BU18</f>
        <v>0</v>
      </c>
      <c r="BV17" s="97">
        <f>Seniori!BV18</f>
        <v>0</v>
      </c>
      <c r="BW17" s="97">
        <f>Seniori!BW18</f>
        <v>0</v>
      </c>
      <c r="BX17" s="97">
        <f>Seniori!BX18</f>
        <v>0</v>
      </c>
      <c r="BY17" s="97">
        <f>Seniori!BY18</f>
        <v>0</v>
      </c>
      <c r="BZ17" s="97">
        <f>Seniori!BZ18</f>
        <v>0</v>
      </c>
      <c r="CA17" s="97">
        <f>Seniori!CA18</f>
        <v>0</v>
      </c>
      <c r="CB17" s="97">
        <f>Seniori!CB18</f>
        <v>0</v>
      </c>
      <c r="CC17" s="97">
        <f>Seniori!CC18</f>
        <v>0</v>
      </c>
      <c r="CD17" s="97">
        <f>Seniori!CD18</f>
        <v>0</v>
      </c>
      <c r="CE17" s="97">
        <f>Seniori!CE18</f>
        <v>0</v>
      </c>
      <c r="CF17" s="97">
        <f>Seniori!CF18</f>
        <v>0</v>
      </c>
      <c r="CG17" s="97">
        <f>Seniori!CG18</f>
        <v>0</v>
      </c>
      <c r="CH17" s="97">
        <f>Seniori!CH18</f>
        <v>0</v>
      </c>
      <c r="CI17" s="97">
        <f>Seniori!CI18</f>
        <v>0</v>
      </c>
      <c r="CJ17" s="97">
        <f>Seniori!CJ18</f>
        <v>0</v>
      </c>
      <c r="CK17" s="97">
        <f>Seniori!CK18</f>
        <v>0</v>
      </c>
      <c r="CL17" s="97">
        <f>Seniori!CL18</f>
        <v>0</v>
      </c>
      <c r="CM17" s="97">
        <f>Seniori!CM18</f>
        <v>0</v>
      </c>
      <c r="CN17" s="97">
        <f>Seniori!CN18</f>
        <v>0</v>
      </c>
      <c r="CO17" s="97">
        <f>Seniori!CO18</f>
        <v>0</v>
      </c>
      <c r="CP17" s="97">
        <f>Seniori!CP18</f>
        <v>0</v>
      </c>
      <c r="CQ17" s="97">
        <f>Seniori!CQ18</f>
        <v>0</v>
      </c>
      <c r="CR17" s="97">
        <f>Seniori!CR18</f>
        <v>0</v>
      </c>
      <c r="CS17" s="97">
        <f>Seniori!CS18</f>
        <v>0</v>
      </c>
      <c r="CT17" s="97">
        <f>Seniori!CT18</f>
        <v>0</v>
      </c>
      <c r="CU17" s="97">
        <f>Seniori!CU18</f>
        <v>0</v>
      </c>
      <c r="CV17" s="97">
        <f>Seniori!CV18</f>
        <v>0</v>
      </c>
      <c r="CW17" s="97">
        <f>Seniori!CW18</f>
        <v>0</v>
      </c>
      <c r="CX17" s="97">
        <f>Seniori!CX18</f>
        <v>0</v>
      </c>
      <c r="CY17" s="97">
        <f>Seniori!CY18</f>
        <v>0</v>
      </c>
      <c r="CZ17" s="97">
        <f>Seniori!CZ18</f>
        <v>0</v>
      </c>
      <c r="DA17" s="97">
        <f>Seniori!DA18</f>
        <v>0</v>
      </c>
      <c r="DB17" s="97">
        <f>Seniori!DB18</f>
        <v>0</v>
      </c>
      <c r="DC17" s="97">
        <f>Seniori!DC18</f>
        <v>0</v>
      </c>
      <c r="DD17" s="97">
        <f>Seniori!DD18</f>
        <v>0</v>
      </c>
      <c r="DE17" s="97">
        <f>Seniori!DE18</f>
        <v>0</v>
      </c>
      <c r="DF17" s="97">
        <f>Seniori!DF18</f>
        <v>0</v>
      </c>
      <c r="DG17" s="97">
        <f>Seniori!DG18</f>
        <v>0</v>
      </c>
      <c r="DH17" s="97">
        <f>Seniori!DH18</f>
        <v>0</v>
      </c>
      <c r="DI17" s="97">
        <f>Seniori!DI18</f>
        <v>0</v>
      </c>
      <c r="DJ17" s="97">
        <f>Seniori!DJ18</f>
        <v>0</v>
      </c>
      <c r="DK17" s="97">
        <f>Seniori!DK18</f>
        <v>0</v>
      </c>
      <c r="DL17" s="97">
        <f>Seniori!DL18</f>
        <v>0</v>
      </c>
      <c r="DM17" s="97">
        <f>Seniori!DM18</f>
        <v>0</v>
      </c>
      <c r="DN17" s="97">
        <f>Seniori!DN18</f>
        <v>0</v>
      </c>
      <c r="DO17" s="97">
        <f>Seniori!DO18</f>
        <v>0</v>
      </c>
      <c r="DP17" s="97">
        <f>Seniori!DP18</f>
        <v>0</v>
      </c>
      <c r="DQ17" s="97">
        <f>Seniori!DQ18</f>
        <v>0</v>
      </c>
      <c r="DR17" s="97">
        <f>Seniori!DR18</f>
        <v>0</v>
      </c>
      <c r="DS17" s="97">
        <f>Seniori!DS18</f>
        <v>0</v>
      </c>
      <c r="DT17" s="97">
        <f>Seniori!DT18</f>
        <v>0</v>
      </c>
      <c r="DU17" s="97">
        <f>Seniori!DU18</f>
        <v>0</v>
      </c>
      <c r="DV17" s="97">
        <f>Seniori!DV18</f>
        <v>0</v>
      </c>
      <c r="DW17" s="97">
        <f>Seniori!DW18</f>
        <v>0</v>
      </c>
      <c r="DX17" s="97">
        <f>Seniori!DX18</f>
        <v>0</v>
      </c>
      <c r="DY17" s="97">
        <f>Seniori!DY18</f>
        <v>0</v>
      </c>
      <c r="DZ17" s="97">
        <f>Seniori!DZ18</f>
        <v>0</v>
      </c>
      <c r="EA17" s="97">
        <f>Seniori!EA18</f>
        <v>0</v>
      </c>
      <c r="EB17" s="97">
        <f>Seniori!EB18</f>
        <v>0</v>
      </c>
      <c r="EC17" s="97">
        <f>Seniori!EC18</f>
        <v>0</v>
      </c>
      <c r="ED17" s="97">
        <f>Seniori!ED18</f>
        <v>0</v>
      </c>
      <c r="EE17" s="97">
        <f>Seniori!EE18</f>
        <v>0</v>
      </c>
      <c r="EF17" s="97">
        <f>Seniori!EF18</f>
        <v>0</v>
      </c>
      <c r="EG17" s="97">
        <f>Seniori!EG18</f>
        <v>0</v>
      </c>
      <c r="EH17" s="97">
        <f>Seniori!EH18</f>
        <v>0</v>
      </c>
      <c r="EI17" s="97">
        <f>Seniori!EI18</f>
        <v>0</v>
      </c>
      <c r="EJ17" s="97">
        <f>Seniori!EJ18</f>
        <v>0</v>
      </c>
      <c r="EK17" s="97">
        <f>Seniori!EK18</f>
        <v>0</v>
      </c>
      <c r="EL17" s="97">
        <f>Seniori!EL18</f>
        <v>0</v>
      </c>
      <c r="EM17" s="97">
        <f>Seniori!EM18</f>
        <v>0</v>
      </c>
      <c r="EN17" s="97">
        <f>Seniori!EN18</f>
        <v>0</v>
      </c>
      <c r="EO17" s="97">
        <f>Seniori!EO18</f>
        <v>0</v>
      </c>
      <c r="EP17" s="97">
        <f>Seniori!EP18</f>
        <v>0</v>
      </c>
      <c r="EQ17" s="97">
        <f>Seniori!EQ18</f>
        <v>0</v>
      </c>
      <c r="ER17" s="97">
        <f>Seniori!ER18</f>
        <v>0</v>
      </c>
      <c r="ES17" s="97">
        <f>Seniori!ES18</f>
        <v>0</v>
      </c>
      <c r="ET17" s="97">
        <f>Seniori!ET18</f>
        <v>0</v>
      </c>
      <c r="EU17" s="97">
        <f>Seniori!EU18</f>
        <v>0</v>
      </c>
      <c r="EV17" s="97">
        <f>Seniori!EV18</f>
        <v>0</v>
      </c>
      <c r="EW17" s="97">
        <f>Seniori!EW18</f>
        <v>0</v>
      </c>
      <c r="EX17" s="97">
        <f>Seniori!EX18</f>
        <v>0</v>
      </c>
      <c r="EY17" s="97">
        <f>Seniori!EY18</f>
        <v>0</v>
      </c>
      <c r="EZ17" s="97">
        <f>Seniori!EZ18</f>
        <v>0</v>
      </c>
      <c r="FA17" s="97">
        <f>Seniori!FA18</f>
        <v>0</v>
      </c>
      <c r="FB17" s="97">
        <f>Seniori!FB18</f>
        <v>0</v>
      </c>
      <c r="FC17" s="97">
        <f>Seniori!FC18</f>
        <v>0</v>
      </c>
      <c r="FD17" s="97">
        <f>Seniori!FD18</f>
        <v>0</v>
      </c>
      <c r="FE17" s="97">
        <f>Seniori!FE18</f>
        <v>0</v>
      </c>
      <c r="FF17" s="97">
        <f>Seniori!FF18</f>
        <v>0</v>
      </c>
      <c r="FG17" s="97">
        <f>Seniori!FG18</f>
        <v>0</v>
      </c>
      <c r="FH17" s="97">
        <f>Seniori!FH18</f>
        <v>0</v>
      </c>
      <c r="FI17" s="97">
        <f>Seniori!FI18</f>
        <v>0</v>
      </c>
      <c r="FJ17" s="97">
        <f>Seniori!FJ18</f>
        <v>0</v>
      </c>
      <c r="FK17" s="97">
        <f>Seniori!FK18</f>
        <v>0</v>
      </c>
      <c r="FL17" s="97">
        <f>Seniori!FL18</f>
        <v>0</v>
      </c>
      <c r="FM17" s="97">
        <f>Seniori!FM18</f>
        <v>0</v>
      </c>
      <c r="FN17" s="97">
        <f>Seniori!FN18</f>
        <v>0</v>
      </c>
      <c r="FO17" s="97">
        <f>Seniori!FO18</f>
        <v>0</v>
      </c>
      <c r="FP17" s="97">
        <f>Seniori!FP18</f>
        <v>0</v>
      </c>
      <c r="FQ17" s="97">
        <f>Seniori!FQ18</f>
        <v>0</v>
      </c>
      <c r="FR17" s="97">
        <f>Seniori!FR18</f>
        <v>0</v>
      </c>
      <c r="FS17" s="97">
        <f>Seniori!FS18</f>
        <v>0</v>
      </c>
      <c r="FT17" s="97">
        <f>Seniori!FT18</f>
        <v>0</v>
      </c>
      <c r="FU17" s="97">
        <f>Seniori!FU18</f>
        <v>0</v>
      </c>
      <c r="FV17" s="97">
        <f>Seniori!FV18</f>
        <v>0</v>
      </c>
      <c r="FW17" s="97">
        <f>Seniori!FW18</f>
        <v>0</v>
      </c>
      <c r="FX17" s="97">
        <f>Seniori!FX18</f>
        <v>0</v>
      </c>
      <c r="FY17" s="97">
        <f>Seniori!FY18</f>
        <v>0</v>
      </c>
      <c r="FZ17" s="97">
        <f>Seniori!FZ18</f>
        <v>0</v>
      </c>
      <c r="GA17" s="97">
        <f>Seniori!GA18</f>
        <v>0</v>
      </c>
      <c r="GB17" s="97">
        <f>Seniori!GB18</f>
        <v>0</v>
      </c>
      <c r="GC17" s="97">
        <f>Seniori!GC18</f>
        <v>0</v>
      </c>
      <c r="GD17" s="97">
        <f>Seniori!GD18</f>
        <v>0</v>
      </c>
      <c r="GE17" s="97">
        <f>Seniori!GE18</f>
        <v>0</v>
      </c>
      <c r="GF17" s="97">
        <f>Seniori!GF18</f>
        <v>0</v>
      </c>
      <c r="GG17" s="97">
        <f>Seniori!GG18</f>
        <v>0</v>
      </c>
      <c r="GH17" s="97">
        <f>Seniori!GH18</f>
        <v>0</v>
      </c>
      <c r="GI17" s="97">
        <f>Seniori!GI18</f>
        <v>0</v>
      </c>
      <c r="GJ17" s="97">
        <f>Seniori!GJ18</f>
        <v>0</v>
      </c>
      <c r="GK17" s="97">
        <f>Seniori!GK18</f>
        <v>0</v>
      </c>
      <c r="GL17" s="97">
        <f>Seniori!GL18</f>
        <v>0</v>
      </c>
      <c r="GM17" s="97">
        <f>Seniori!GM18</f>
        <v>0</v>
      </c>
      <c r="GN17" s="97">
        <f>Seniori!GN18</f>
        <v>0</v>
      </c>
      <c r="GO17" s="97">
        <f>Seniori!GO18</f>
        <v>0</v>
      </c>
      <c r="GP17" s="97">
        <f>Seniori!GP18</f>
        <v>0</v>
      </c>
      <c r="GQ17" s="97">
        <f>Seniori!GQ18</f>
        <v>0</v>
      </c>
      <c r="GR17" s="97">
        <f>Seniori!GR18</f>
        <v>0</v>
      </c>
      <c r="GS17" s="97">
        <f>Seniori!GS18</f>
        <v>0</v>
      </c>
      <c r="GT17" s="97">
        <f>Seniori!GT18</f>
        <v>0</v>
      </c>
      <c r="GU17" s="97">
        <f>Seniori!GU18</f>
        <v>0</v>
      </c>
      <c r="GV17" s="97">
        <f>Seniori!GV18</f>
        <v>0</v>
      </c>
      <c r="GW17" s="97">
        <f>Seniori!GW18</f>
        <v>0</v>
      </c>
      <c r="GX17" s="97">
        <f>Seniori!GX18</f>
        <v>0</v>
      </c>
      <c r="GY17" s="97">
        <f>Seniori!GY18</f>
        <v>0</v>
      </c>
      <c r="GZ17" s="97">
        <f>Seniori!GZ18</f>
        <v>0</v>
      </c>
      <c r="HA17" s="97">
        <f>Seniori!HA18</f>
        <v>0</v>
      </c>
      <c r="HB17" s="97">
        <f>Seniori!HB18</f>
        <v>0</v>
      </c>
      <c r="HC17" s="97">
        <f>Seniori!HC18</f>
        <v>0</v>
      </c>
      <c r="HD17" s="97">
        <f>Seniori!HD18</f>
        <v>0</v>
      </c>
      <c r="HE17" s="97">
        <f>Seniori!HE18</f>
        <v>0</v>
      </c>
      <c r="HF17" s="97">
        <f>Seniori!HF18</f>
        <v>0</v>
      </c>
      <c r="HG17" s="97">
        <f>Seniori!HG18</f>
        <v>0</v>
      </c>
      <c r="HH17" s="97">
        <f>Seniori!HH18</f>
        <v>0</v>
      </c>
      <c r="HI17" s="97">
        <f>Seniori!HI18</f>
        <v>0</v>
      </c>
      <c r="HJ17" s="97">
        <f>Seniori!HJ18</f>
        <v>0</v>
      </c>
      <c r="HK17" s="97">
        <f>Seniori!HK18</f>
        <v>0</v>
      </c>
      <c r="HL17" s="97">
        <f>Seniori!HL18</f>
        <v>0</v>
      </c>
      <c r="HM17" s="97">
        <f>Seniori!HM18</f>
        <v>0</v>
      </c>
      <c r="HN17" s="97">
        <f>Seniori!HN18</f>
        <v>0</v>
      </c>
      <c r="HO17" s="97">
        <f>Seniori!HO18</f>
        <v>0</v>
      </c>
      <c r="HP17" s="97">
        <f>Seniori!HP18</f>
        <v>0</v>
      </c>
      <c r="HQ17" s="97">
        <f>Seniori!HQ18</f>
        <v>0</v>
      </c>
      <c r="HR17" s="97">
        <f>Seniori!HR18</f>
        <v>0</v>
      </c>
      <c r="HS17" s="97">
        <f>Seniori!HS18</f>
        <v>0</v>
      </c>
      <c r="HT17" s="97">
        <f>Seniori!HT18</f>
        <v>0</v>
      </c>
      <c r="HU17" s="97">
        <f>Seniori!HU18</f>
        <v>0</v>
      </c>
      <c r="HV17" s="97">
        <f>Seniori!HV18</f>
        <v>0</v>
      </c>
      <c r="HW17" s="97">
        <f>Seniori!HW18</f>
        <v>0</v>
      </c>
      <c r="HX17" s="97">
        <f>Seniori!HX18</f>
        <v>0</v>
      </c>
      <c r="HY17" s="97">
        <f>Seniori!HY18</f>
        <v>0</v>
      </c>
      <c r="HZ17" s="97">
        <f>Seniori!HZ18</f>
        <v>0</v>
      </c>
      <c r="IA17" s="97">
        <f>Seniori!IA18</f>
        <v>0</v>
      </c>
      <c r="IB17" s="97">
        <f>Seniori!IB18</f>
        <v>0</v>
      </c>
      <c r="IC17" s="97">
        <f>Seniori!IC18</f>
        <v>0</v>
      </c>
      <c r="ID17" s="97">
        <f>Seniori!ID18</f>
        <v>0</v>
      </c>
      <c r="IE17" s="97">
        <f>Seniori!IE18</f>
        <v>0</v>
      </c>
      <c r="IF17" s="97">
        <f>Seniori!IF18</f>
        <v>0</v>
      </c>
      <c r="IG17" s="97">
        <f>Seniori!IG18</f>
        <v>0</v>
      </c>
      <c r="IH17" s="97">
        <f>Seniori!IH18</f>
        <v>0</v>
      </c>
      <c r="II17" s="97">
        <f>Seniori!II18</f>
        <v>0</v>
      </c>
      <c r="IJ17" s="97">
        <f>Seniori!IJ18</f>
        <v>0</v>
      </c>
      <c r="IK17" s="97">
        <f>Seniori!IK18</f>
        <v>0</v>
      </c>
      <c r="IL17" s="97">
        <f>Seniori!IL18</f>
        <v>0</v>
      </c>
      <c r="IM17" s="97">
        <f>Seniori!IM18</f>
        <v>0</v>
      </c>
      <c r="IN17" s="97">
        <f>Seniori!IN18</f>
        <v>0</v>
      </c>
      <c r="IO17" s="97">
        <f>Seniori!IO18</f>
        <v>0</v>
      </c>
      <c r="IP17" s="97">
        <f>Seniori!IP18</f>
        <v>0</v>
      </c>
      <c r="IQ17" s="97">
        <f>Seniori!IQ18</f>
        <v>0</v>
      </c>
      <c r="IR17" s="97">
        <f>Seniori!IR18</f>
        <v>0</v>
      </c>
      <c r="IS17" s="97">
        <f>Seniori!IS18</f>
        <v>0</v>
      </c>
      <c r="IT17" s="97">
        <f>Seniori!IT18</f>
        <v>0</v>
      </c>
      <c r="IU17" s="97">
        <f>Seniori!IU18</f>
        <v>0</v>
      </c>
      <c r="IV17" s="97">
        <f>Seniori!IV18</f>
        <v>0</v>
      </c>
      <c r="IW17" s="97">
        <f>Seniori!IW18</f>
        <v>0</v>
      </c>
      <c r="IX17" s="97">
        <f>Seniori!IX18</f>
        <v>0</v>
      </c>
      <c r="IY17" s="97">
        <f>Seniori!IY18</f>
        <v>0</v>
      </c>
      <c r="IZ17" s="97">
        <f>Seniori!IZ18</f>
        <v>0</v>
      </c>
      <c r="JA17" s="97">
        <f>Seniori!JA18</f>
        <v>0</v>
      </c>
      <c r="JB17" s="97">
        <f>Seniori!JB18</f>
        <v>0</v>
      </c>
      <c r="JC17" s="97">
        <f>Seniori!JC18</f>
        <v>0</v>
      </c>
      <c r="JD17" s="97">
        <f>Seniori!JD18</f>
        <v>0</v>
      </c>
      <c r="JE17" s="97">
        <f>Seniori!JE18</f>
        <v>0</v>
      </c>
      <c r="JF17" s="97">
        <f>Seniori!JF18</f>
        <v>0</v>
      </c>
      <c r="JG17" s="97">
        <f>Seniori!JG18</f>
        <v>0</v>
      </c>
      <c r="JH17" s="97">
        <f>Seniori!JH18</f>
        <v>0</v>
      </c>
      <c r="JI17" s="97">
        <f>Seniori!JI18</f>
        <v>0</v>
      </c>
      <c r="JJ17" s="97">
        <f>Seniori!JJ18</f>
        <v>0</v>
      </c>
      <c r="JK17" s="97">
        <f>Seniori!JK18</f>
        <v>0</v>
      </c>
      <c r="JL17" s="97">
        <f>Seniori!JL18</f>
        <v>0</v>
      </c>
      <c r="JM17" s="97">
        <f>Seniori!JM18</f>
        <v>0</v>
      </c>
      <c r="JN17" s="97">
        <f>Seniori!JN18</f>
        <v>0</v>
      </c>
      <c r="JO17" s="97">
        <f>Seniori!JO18</f>
        <v>0</v>
      </c>
      <c r="JP17" s="97">
        <f>Seniori!JP18</f>
        <v>0</v>
      </c>
      <c r="JQ17" s="97">
        <f>Seniori!JQ18</f>
        <v>0</v>
      </c>
      <c r="JR17" s="97">
        <f>Seniori!JR18</f>
        <v>0</v>
      </c>
      <c r="JS17" s="97">
        <f>Seniori!JS18</f>
        <v>0</v>
      </c>
      <c r="JT17" s="97">
        <f>Seniori!JT18</f>
        <v>0</v>
      </c>
      <c r="JU17" s="97">
        <f>Seniori!JU18</f>
        <v>0</v>
      </c>
      <c r="JV17" s="97">
        <f>Seniori!JV18</f>
        <v>0</v>
      </c>
      <c r="JW17" s="97">
        <f>Seniori!JW18</f>
        <v>0</v>
      </c>
      <c r="JX17" s="97">
        <f>Seniori!JX18</f>
        <v>0</v>
      </c>
      <c r="JY17" s="97">
        <f>Seniori!JY18</f>
        <v>0</v>
      </c>
      <c r="JZ17" s="97">
        <f>Seniori!JZ18</f>
        <v>0</v>
      </c>
      <c r="KA17" s="97">
        <f>Seniori!KA18</f>
        <v>0</v>
      </c>
      <c r="KB17" s="97">
        <f>Seniori!KB18</f>
        <v>0</v>
      </c>
      <c r="KC17" s="97">
        <f>Seniori!KC18</f>
        <v>0</v>
      </c>
      <c r="KD17" s="97">
        <f>Seniori!KD18</f>
        <v>0</v>
      </c>
      <c r="KE17" s="97">
        <f>Seniori!KE18</f>
        <v>0</v>
      </c>
      <c r="KF17" s="97">
        <f>Seniori!KF18</f>
        <v>0</v>
      </c>
      <c r="KG17" s="97">
        <f>Seniori!KG18</f>
        <v>0</v>
      </c>
      <c r="KH17" s="97">
        <f>Seniori!KH18</f>
        <v>0</v>
      </c>
      <c r="KI17" s="97">
        <f>Seniori!KI18</f>
        <v>0</v>
      </c>
      <c r="KJ17" s="97">
        <f>Seniori!KJ18</f>
        <v>0</v>
      </c>
      <c r="KK17" s="97">
        <f>Seniori!KK18</f>
        <v>0</v>
      </c>
      <c r="KL17" s="97">
        <f>Seniori!KL18</f>
        <v>0</v>
      </c>
      <c r="KM17" s="97">
        <f>Seniori!KM18</f>
        <v>0</v>
      </c>
      <c r="KN17" s="97">
        <f>Seniori!KN18</f>
        <v>0</v>
      </c>
      <c r="KO17" s="97">
        <f>Seniori!KO18</f>
        <v>0</v>
      </c>
      <c r="KP17" s="97">
        <f>Seniori!KP18</f>
        <v>0</v>
      </c>
      <c r="KQ17" s="97">
        <f>Seniori!KQ18</f>
        <v>0</v>
      </c>
      <c r="KR17" s="97">
        <f>Seniori!KR18</f>
        <v>0</v>
      </c>
      <c r="KS17" s="97">
        <f>Seniori!KS18</f>
        <v>0</v>
      </c>
      <c r="KT17" s="97">
        <f>Seniori!KT18</f>
        <v>0</v>
      </c>
      <c r="KU17" s="97">
        <f>Seniori!KU18</f>
        <v>0</v>
      </c>
      <c r="KV17" s="97">
        <f>Seniori!KV18</f>
        <v>0</v>
      </c>
      <c r="KW17" s="97">
        <f>Seniori!KW18</f>
        <v>0</v>
      </c>
      <c r="KX17" s="97">
        <f>Seniori!KX18</f>
        <v>0</v>
      </c>
      <c r="KY17" s="97">
        <f>Seniori!KY18</f>
        <v>0</v>
      </c>
      <c r="KZ17" s="97">
        <f>Seniori!KZ18</f>
        <v>0</v>
      </c>
      <c r="LA17" s="97">
        <f>Seniori!LA18</f>
        <v>0</v>
      </c>
      <c r="LB17" s="97">
        <f>Seniori!LB18</f>
        <v>0</v>
      </c>
      <c r="LC17" s="97">
        <f>Seniori!LC18</f>
        <v>0</v>
      </c>
      <c r="LD17" s="97">
        <f>Seniori!LD18</f>
        <v>0</v>
      </c>
      <c r="LE17" s="97">
        <f>Seniori!LE18</f>
        <v>0</v>
      </c>
      <c r="LF17" s="97">
        <f>Seniori!LF18</f>
        <v>0</v>
      </c>
      <c r="LG17" s="97">
        <f>Seniori!LG18</f>
        <v>0</v>
      </c>
      <c r="LH17" s="97">
        <f>Seniori!LH18</f>
        <v>0</v>
      </c>
      <c r="LI17" s="97">
        <f>Seniori!LI18</f>
        <v>0</v>
      </c>
      <c r="LJ17" s="97">
        <f>Seniori!LJ18</f>
        <v>0</v>
      </c>
      <c r="LK17" s="97">
        <f>Seniori!LK18</f>
        <v>0</v>
      </c>
      <c r="LL17" s="97">
        <f>Seniori!LL18</f>
        <v>0</v>
      </c>
      <c r="LM17" s="97">
        <f>Seniori!LM18</f>
        <v>0</v>
      </c>
      <c r="LN17" s="97">
        <f>Seniori!LN18</f>
        <v>0</v>
      </c>
      <c r="LO17" s="97">
        <f>Seniori!LO18</f>
        <v>0</v>
      </c>
      <c r="LP17" s="97">
        <f>Seniori!LP18</f>
        <v>0</v>
      </c>
      <c r="LQ17" s="97">
        <f>Seniori!LQ18</f>
        <v>0</v>
      </c>
      <c r="LR17" s="97">
        <f>Seniori!LR18</f>
        <v>0</v>
      </c>
      <c r="LS17" s="97">
        <f>Seniori!LS18</f>
        <v>0</v>
      </c>
      <c r="LT17" s="97">
        <f>Seniori!LT18</f>
        <v>0</v>
      </c>
      <c r="LU17" s="97">
        <f>Seniori!LU18</f>
        <v>0</v>
      </c>
      <c r="LV17" s="97">
        <f>Seniori!LV18</f>
        <v>0</v>
      </c>
      <c r="LW17" s="97">
        <f>Seniori!LW18</f>
        <v>0</v>
      </c>
      <c r="LX17" s="97">
        <f>Seniori!LX18</f>
        <v>0</v>
      </c>
      <c r="LY17" s="97">
        <f>Seniori!LY18</f>
        <v>0</v>
      </c>
      <c r="LZ17" s="97">
        <f>Seniori!LZ18</f>
        <v>0</v>
      </c>
      <c r="MA17" s="97">
        <f>Seniori!MA18</f>
        <v>0</v>
      </c>
      <c r="MB17" s="97">
        <f>Seniori!MB18</f>
        <v>0</v>
      </c>
      <c r="MC17" s="97">
        <f>Seniori!MC18</f>
        <v>0</v>
      </c>
      <c r="MD17" s="97">
        <f>Seniori!MD18</f>
        <v>0</v>
      </c>
      <c r="ME17" s="97">
        <f>Seniori!ME18</f>
        <v>0</v>
      </c>
      <c r="MF17" s="97">
        <f>Seniori!MF18</f>
        <v>0</v>
      </c>
      <c r="MG17" s="97">
        <f>Seniori!MG18</f>
        <v>0</v>
      </c>
      <c r="MH17" s="97">
        <f>Seniori!MH18</f>
        <v>0</v>
      </c>
      <c r="MI17" s="97">
        <f>Seniori!MI18</f>
        <v>0</v>
      </c>
      <c r="MJ17" s="97">
        <f>Seniori!MJ18</f>
        <v>0</v>
      </c>
      <c r="MK17" s="97">
        <f>Seniori!MK18</f>
        <v>0</v>
      </c>
      <c r="ML17" s="97">
        <f>Seniori!ML18</f>
        <v>0</v>
      </c>
      <c r="MM17" s="97">
        <f>Seniori!MM18</f>
        <v>0</v>
      </c>
      <c r="MN17" s="97">
        <f>Seniori!MN18</f>
        <v>0</v>
      </c>
      <c r="MO17" s="97">
        <f>Seniori!MO18</f>
        <v>0</v>
      </c>
      <c r="MP17" s="97">
        <f>Seniori!MP18</f>
        <v>0</v>
      </c>
      <c r="MQ17" s="97">
        <f>Seniori!MQ18</f>
        <v>0</v>
      </c>
      <c r="MR17" s="97">
        <f>Seniori!MR18</f>
        <v>0</v>
      </c>
      <c r="MS17" s="97">
        <f>Seniori!MS18</f>
        <v>0</v>
      </c>
      <c r="MT17" s="97">
        <f>Seniori!MT18</f>
        <v>0</v>
      </c>
      <c r="MU17" s="97">
        <f>Seniori!MU18</f>
        <v>0</v>
      </c>
      <c r="MV17" s="97">
        <f>Seniori!MV18</f>
        <v>0</v>
      </c>
      <c r="MW17" s="97">
        <f>Seniori!MW18</f>
        <v>0</v>
      </c>
      <c r="MX17" s="97">
        <f>Seniori!MX18</f>
        <v>0</v>
      </c>
      <c r="MY17" s="97">
        <f>Seniori!MY18</f>
        <v>0</v>
      </c>
      <c r="MZ17" s="97">
        <f>Seniori!MZ18</f>
        <v>0</v>
      </c>
      <c r="NA17" s="97">
        <f>Seniori!NA18</f>
        <v>0</v>
      </c>
      <c r="NB17" s="97">
        <f>Seniori!NB18</f>
        <v>0</v>
      </c>
      <c r="NC17" s="97">
        <f>Seniori!NC18</f>
        <v>0</v>
      </c>
      <c r="ND17" s="97">
        <f>Seniori!ND18</f>
        <v>0</v>
      </c>
      <c r="NE17" s="97">
        <f>Seniori!NE18</f>
        <v>0</v>
      </c>
      <c r="NF17" s="97">
        <f>Seniori!NF18</f>
        <v>0</v>
      </c>
      <c r="NG17" s="97">
        <f>Seniori!NG18</f>
        <v>0</v>
      </c>
      <c r="NH17" s="97">
        <f>Seniori!NH18</f>
        <v>0</v>
      </c>
      <c r="NI17" s="97">
        <f>Seniori!NI18</f>
        <v>0</v>
      </c>
      <c r="NJ17" s="97">
        <f>Seniori!NJ18</f>
        <v>0</v>
      </c>
      <c r="NK17" s="97">
        <f>Seniori!NK18</f>
        <v>0</v>
      </c>
      <c r="NL17" s="97">
        <f>Seniori!NL18</f>
        <v>0</v>
      </c>
      <c r="NM17" s="97">
        <f>Seniori!NM18</f>
        <v>0</v>
      </c>
      <c r="NN17" s="97">
        <f>Seniori!NN18</f>
        <v>0</v>
      </c>
      <c r="NO17" s="97">
        <f>Seniori!NO18</f>
        <v>0</v>
      </c>
      <c r="NP17" s="97">
        <f>Seniori!NP18</f>
        <v>0</v>
      </c>
      <c r="NQ17" s="97">
        <f>Seniori!NQ18</f>
        <v>0</v>
      </c>
      <c r="NR17" s="97">
        <f>Seniori!NR18</f>
        <v>0</v>
      </c>
      <c r="NS17" s="97">
        <f>Seniori!NS18</f>
        <v>0</v>
      </c>
      <c r="NT17" s="97">
        <f>Seniori!NT18</f>
        <v>0</v>
      </c>
      <c r="NU17" s="97">
        <f>Seniori!NU18</f>
        <v>0</v>
      </c>
      <c r="NV17" s="97">
        <f>Seniori!NV18</f>
        <v>0</v>
      </c>
      <c r="NW17" s="97">
        <f>Seniori!NW18</f>
        <v>0</v>
      </c>
      <c r="NX17" s="97">
        <f>Seniori!NX18</f>
        <v>0</v>
      </c>
      <c r="NY17" s="97">
        <f>Seniori!NY18</f>
        <v>0</v>
      </c>
      <c r="NZ17" s="97">
        <f>Seniori!NZ18</f>
        <v>0</v>
      </c>
      <c r="OA17" s="97">
        <f>Seniori!OA18</f>
        <v>0</v>
      </c>
      <c r="OB17" s="97">
        <f>Seniori!OB18</f>
        <v>0</v>
      </c>
      <c r="OC17" s="97">
        <f>Seniori!OC18</f>
        <v>0</v>
      </c>
      <c r="OD17" s="97">
        <f>Seniori!OD18</f>
        <v>0</v>
      </c>
      <c r="OE17" s="97">
        <f>Seniori!OE18</f>
        <v>0</v>
      </c>
      <c r="OF17" s="97">
        <f>Seniori!OF18</f>
        <v>0</v>
      </c>
      <c r="OG17" s="97">
        <f>Seniori!OG18</f>
        <v>0</v>
      </c>
      <c r="OH17" s="97">
        <f>Seniori!OH18</f>
        <v>0</v>
      </c>
      <c r="OI17" s="97">
        <f>Seniori!OI18</f>
        <v>0</v>
      </c>
      <c r="OJ17" s="97">
        <f>Seniori!OJ18</f>
        <v>0</v>
      </c>
      <c r="OK17" s="97">
        <f>Seniori!OK18</f>
        <v>0</v>
      </c>
      <c r="OL17" s="97">
        <f>Seniori!OL18</f>
        <v>0</v>
      </c>
      <c r="OM17" s="97">
        <f>Seniori!OM18</f>
        <v>0</v>
      </c>
      <c r="ON17" s="97">
        <f>Seniori!ON18</f>
        <v>0</v>
      </c>
      <c r="OO17" s="97">
        <f>Seniori!OO18</f>
        <v>0</v>
      </c>
      <c r="OP17" s="97">
        <f>Seniori!OP18</f>
        <v>0</v>
      </c>
      <c r="OQ17" s="97">
        <f>Seniori!OQ18</f>
        <v>0</v>
      </c>
      <c r="OR17" s="97">
        <f>Seniori!OR18</f>
        <v>0</v>
      </c>
      <c r="OS17" s="97">
        <f>Seniori!OS18</f>
        <v>0</v>
      </c>
      <c r="OT17" s="97">
        <f>Seniori!OT18</f>
        <v>0</v>
      </c>
      <c r="OU17" s="97">
        <f>Seniori!OU18</f>
        <v>0</v>
      </c>
      <c r="OV17" s="97">
        <f>Seniori!OV18</f>
        <v>0</v>
      </c>
      <c r="OW17" s="97">
        <f>Seniori!OW18</f>
        <v>0</v>
      </c>
      <c r="OX17" s="97">
        <f>Seniori!OX18</f>
        <v>0</v>
      </c>
      <c r="OY17" s="97">
        <f>Seniori!OY18</f>
        <v>0</v>
      </c>
      <c r="OZ17" s="97">
        <f>Seniori!OZ18</f>
        <v>0</v>
      </c>
      <c r="PA17" s="97">
        <f>Seniori!PA18</f>
        <v>0</v>
      </c>
      <c r="PB17" s="97">
        <f>Seniori!PB18</f>
        <v>0</v>
      </c>
      <c r="PC17" s="97">
        <f>Seniori!PC18</f>
        <v>0</v>
      </c>
      <c r="PD17" s="97">
        <f>Seniori!PD18</f>
        <v>0</v>
      </c>
      <c r="PE17" s="97">
        <f>Seniori!PE18</f>
        <v>0</v>
      </c>
      <c r="PF17" s="97">
        <f>Seniori!PF18</f>
        <v>0</v>
      </c>
      <c r="PG17" s="97">
        <f>Seniori!PG18</f>
        <v>0</v>
      </c>
      <c r="PH17" s="97">
        <f>Seniori!PH18</f>
        <v>0</v>
      </c>
      <c r="PI17" s="97">
        <f>Seniori!PI18</f>
        <v>0</v>
      </c>
      <c r="PJ17" s="97">
        <f>Seniori!PJ18</f>
        <v>0</v>
      </c>
      <c r="PK17" s="97">
        <f>Seniori!PK18</f>
        <v>0</v>
      </c>
      <c r="PL17" s="97">
        <f>Seniori!PL18</f>
        <v>0</v>
      </c>
      <c r="PM17" s="97">
        <f>Seniori!PM18</f>
        <v>0</v>
      </c>
      <c r="PN17" s="97">
        <f>Seniori!PN18</f>
        <v>0</v>
      </c>
      <c r="PO17" s="97">
        <f>Seniori!PO18</f>
        <v>0</v>
      </c>
      <c r="PP17" s="97">
        <f>Seniori!PP18</f>
        <v>0</v>
      </c>
      <c r="PQ17" s="97">
        <f>Seniori!PQ18</f>
        <v>0</v>
      </c>
      <c r="PR17" s="97">
        <f>Seniori!PR18</f>
        <v>0</v>
      </c>
      <c r="PS17" s="97">
        <f>Seniori!PS18</f>
        <v>0</v>
      </c>
      <c r="PT17" s="97">
        <f>Seniori!PT18</f>
        <v>0</v>
      </c>
      <c r="PU17" s="97">
        <f>Seniori!PU18</f>
        <v>0</v>
      </c>
      <c r="PV17" s="97">
        <f>Seniori!PV18</f>
        <v>0</v>
      </c>
      <c r="PW17" s="97">
        <f>Seniori!PW18</f>
        <v>0</v>
      </c>
      <c r="PX17" s="97">
        <f>Seniori!PX18</f>
        <v>0</v>
      </c>
      <c r="PY17" s="97">
        <f>Seniori!PY18</f>
        <v>0</v>
      </c>
      <c r="PZ17" s="97">
        <f>Seniori!PZ18</f>
        <v>0</v>
      </c>
      <c r="QA17" s="97">
        <f>Seniori!QA18</f>
        <v>0</v>
      </c>
      <c r="QB17" s="97">
        <f>Seniori!QB18</f>
        <v>0</v>
      </c>
      <c r="QC17" s="97">
        <f>Seniori!QC18</f>
        <v>0</v>
      </c>
      <c r="QD17" s="97">
        <f>Seniori!QD18</f>
        <v>0</v>
      </c>
      <c r="QE17" s="97">
        <f>Seniori!QE18</f>
        <v>0</v>
      </c>
      <c r="QF17" s="97">
        <f>Seniori!QF18</f>
        <v>0</v>
      </c>
      <c r="QG17" s="97">
        <f>Seniori!QG18</f>
        <v>0</v>
      </c>
      <c r="QH17" s="97">
        <f>Seniori!QH18</f>
        <v>0</v>
      </c>
      <c r="QI17" s="97">
        <f>Seniori!QI18</f>
        <v>0</v>
      </c>
      <c r="QJ17" s="97">
        <f>Seniori!QJ18</f>
        <v>0</v>
      </c>
      <c r="QK17" s="97">
        <f>Seniori!QK18</f>
        <v>0</v>
      </c>
      <c r="QL17" s="97">
        <f>Seniori!QL18</f>
        <v>0</v>
      </c>
      <c r="QM17" s="97">
        <f>Seniori!QM18</f>
        <v>0</v>
      </c>
      <c r="QN17" s="97">
        <f>Seniori!QN18</f>
        <v>0</v>
      </c>
      <c r="QO17" s="97">
        <f>Seniori!QO18</f>
        <v>0</v>
      </c>
      <c r="QP17" s="97">
        <f>Seniori!QP18</f>
        <v>0</v>
      </c>
      <c r="QQ17" s="97">
        <f>Seniori!QQ18</f>
        <v>0</v>
      </c>
      <c r="QR17" s="97">
        <f>Seniori!QR18</f>
        <v>0</v>
      </c>
      <c r="QS17" s="97">
        <f>Seniori!QS18</f>
        <v>0</v>
      </c>
      <c r="QT17" s="97">
        <f>Seniori!QT18</f>
        <v>0</v>
      </c>
      <c r="QU17" s="97">
        <f>Seniori!QU18</f>
        <v>0</v>
      </c>
      <c r="QV17" s="97">
        <f>Seniori!QV18</f>
        <v>0</v>
      </c>
      <c r="QW17" s="97">
        <f>Seniori!QW18</f>
        <v>0</v>
      </c>
      <c r="QX17" s="97">
        <f>Seniori!QX18</f>
        <v>0</v>
      </c>
      <c r="QY17" s="97">
        <f>Seniori!QY18</f>
        <v>0</v>
      </c>
      <c r="QZ17" s="97">
        <f>Seniori!QZ18</f>
        <v>0</v>
      </c>
      <c r="RA17" s="97">
        <f>Seniori!RA18</f>
        <v>0</v>
      </c>
      <c r="RB17" s="97">
        <f>Seniori!RB18</f>
        <v>0</v>
      </c>
      <c r="RC17" s="97">
        <f>Seniori!RC18</f>
        <v>0</v>
      </c>
      <c r="RD17" s="97">
        <f>Seniori!RD18</f>
        <v>0</v>
      </c>
      <c r="RE17" s="97">
        <f>Seniori!RE18</f>
        <v>0</v>
      </c>
      <c r="RF17" s="97">
        <f>Seniori!RF18</f>
        <v>0</v>
      </c>
      <c r="RG17" s="97">
        <f>Seniori!RG18</f>
        <v>0</v>
      </c>
      <c r="RH17" s="97">
        <f>Seniori!RH18</f>
        <v>0</v>
      </c>
      <c r="RI17" s="97">
        <f>Seniori!RI18</f>
        <v>0</v>
      </c>
      <c r="RJ17" s="97">
        <f>Seniori!RJ18</f>
        <v>0</v>
      </c>
      <c r="RK17" s="97">
        <f>Seniori!RK18</f>
        <v>0</v>
      </c>
      <c r="RL17" s="97">
        <f>Seniori!RL18</f>
        <v>0</v>
      </c>
      <c r="RM17" s="97">
        <f>Seniori!RM18</f>
        <v>0</v>
      </c>
      <c r="RN17" s="97">
        <f>Seniori!RN18</f>
        <v>0</v>
      </c>
      <c r="RO17" s="97">
        <f>Seniori!RO18</f>
        <v>0</v>
      </c>
      <c r="RP17" s="97">
        <f>Seniori!RP18</f>
        <v>0</v>
      </c>
      <c r="RQ17" s="97">
        <f>Seniori!RQ18</f>
        <v>0</v>
      </c>
      <c r="RR17" s="97">
        <f>Seniori!RR18</f>
        <v>0</v>
      </c>
      <c r="RS17" s="97">
        <f>Seniori!RS18</f>
        <v>0</v>
      </c>
      <c r="RT17" s="97">
        <f>Seniori!RT18</f>
        <v>0</v>
      </c>
      <c r="RU17" s="97">
        <f>Seniori!RU18</f>
        <v>0</v>
      </c>
      <c r="RV17" s="97">
        <f>Seniori!RV18</f>
        <v>0</v>
      </c>
      <c r="RW17" s="97">
        <f>Seniori!RW18</f>
        <v>0</v>
      </c>
      <c r="RX17" s="97">
        <f>Seniori!RX18</f>
        <v>0</v>
      </c>
      <c r="RY17" s="97">
        <f>Seniori!RY18</f>
        <v>0</v>
      </c>
      <c r="RZ17" s="97">
        <f>Seniori!RZ18</f>
        <v>0</v>
      </c>
      <c r="SA17" s="97">
        <f>Seniori!SA18</f>
        <v>0</v>
      </c>
      <c r="SB17" s="97">
        <f>Seniori!SB18</f>
        <v>0</v>
      </c>
      <c r="SC17" s="97">
        <f>Seniori!SC18</f>
        <v>0</v>
      </c>
      <c r="SD17" s="97">
        <f>Seniori!SD18</f>
        <v>0</v>
      </c>
      <c r="SE17" s="97">
        <f>Seniori!SE18</f>
        <v>0</v>
      </c>
      <c r="SF17" s="97">
        <f>Seniori!SF18</f>
        <v>0</v>
      </c>
      <c r="SG17" s="97">
        <f>Seniori!SG18</f>
        <v>0</v>
      </c>
      <c r="SH17" s="97">
        <f>Seniori!SH18</f>
        <v>0</v>
      </c>
      <c r="SI17" s="97">
        <f>Seniori!SI18</f>
        <v>0</v>
      </c>
      <c r="SJ17" s="97">
        <f>Seniori!SJ18</f>
        <v>0</v>
      </c>
      <c r="SK17" s="97">
        <f>Seniori!SK18</f>
        <v>0</v>
      </c>
      <c r="SL17" s="97">
        <f>Seniori!SL18</f>
        <v>0</v>
      </c>
      <c r="SM17" s="97">
        <f>Seniori!SM18</f>
        <v>0</v>
      </c>
      <c r="SN17" s="97">
        <f>Seniori!SN18</f>
        <v>0</v>
      </c>
      <c r="SO17" s="97">
        <f>Seniori!SO18</f>
        <v>0</v>
      </c>
      <c r="SP17" s="97">
        <f>Seniori!SP18</f>
        <v>0</v>
      </c>
      <c r="SQ17" s="97">
        <f>Seniori!SQ18</f>
        <v>0</v>
      </c>
      <c r="SR17" s="97">
        <f>Seniori!SR18</f>
        <v>0</v>
      </c>
      <c r="SS17" s="97">
        <f>Seniori!SS18</f>
        <v>0</v>
      </c>
      <c r="ST17" s="97">
        <f>Seniori!ST18</f>
        <v>0</v>
      </c>
      <c r="SU17" s="97">
        <f>Seniori!SU18</f>
        <v>0</v>
      </c>
      <c r="SV17" s="97">
        <f>Seniori!SV18</f>
        <v>0</v>
      </c>
      <c r="SW17" s="97">
        <f>Seniori!SW18</f>
        <v>0</v>
      </c>
      <c r="SX17" s="97">
        <f>Seniori!SX18</f>
        <v>0</v>
      </c>
      <c r="SY17" s="97">
        <f>Seniori!SY18</f>
        <v>0</v>
      </c>
      <c r="SZ17" s="97">
        <f>Seniori!SZ18</f>
        <v>0</v>
      </c>
      <c r="TA17" s="97">
        <f>Seniori!TA18</f>
        <v>0</v>
      </c>
      <c r="TB17" s="97">
        <f>Seniori!TB18</f>
        <v>0</v>
      </c>
    </row>
    <row r="18" spans="1:522" s="10" customFormat="1" ht="18" customHeight="1" x14ac:dyDescent="0.2">
      <c r="A18" s="12">
        <v>7</v>
      </c>
      <c r="B18" s="11" t="s">
        <v>548</v>
      </c>
      <c r="C18" s="1">
        <v>13180</v>
      </c>
      <c r="D18" s="1">
        <v>2021</v>
      </c>
      <c r="E18" s="4" t="s">
        <v>183</v>
      </c>
      <c r="F18" s="1">
        <v>4589</v>
      </c>
      <c r="G18" s="9" t="s">
        <v>98</v>
      </c>
      <c r="H18" s="4" t="s">
        <v>19</v>
      </c>
      <c r="I18" s="1">
        <f t="shared" si="1"/>
        <v>8</v>
      </c>
      <c r="J18" s="12">
        <f>Tabuľka311[[#This Row],[Stĺpec9]]</f>
        <v>8</v>
      </c>
      <c r="K18" s="97">
        <f>Seniori!K20</f>
        <v>0</v>
      </c>
      <c r="L18" s="97">
        <f>Seniori!L20</f>
        <v>0</v>
      </c>
      <c r="M18" s="97">
        <f>Seniori!M20</f>
        <v>0</v>
      </c>
      <c r="N18" s="97">
        <f>Seniori!N20</f>
        <v>0</v>
      </c>
      <c r="O18" s="97">
        <f>Seniori!O20</f>
        <v>0</v>
      </c>
      <c r="P18" s="97">
        <f>Seniori!P20</f>
        <v>0</v>
      </c>
      <c r="Q18" s="97">
        <f>Seniori!Q20</f>
        <v>0</v>
      </c>
      <c r="R18" s="97">
        <f>Seniori!R20</f>
        <v>0</v>
      </c>
      <c r="S18" s="97">
        <f>Seniori!S20</f>
        <v>0</v>
      </c>
      <c r="T18" s="97">
        <f>Seniori!T20</f>
        <v>0</v>
      </c>
      <c r="U18" s="97">
        <f>Seniori!U20</f>
        <v>0</v>
      </c>
      <c r="V18" s="97">
        <f>Seniori!V20</f>
        <v>0</v>
      </c>
      <c r="W18" s="97">
        <f>Seniori!W20</f>
        <v>0</v>
      </c>
      <c r="X18" s="97">
        <f>Seniori!X20</f>
        <v>0</v>
      </c>
      <c r="Y18" s="97">
        <f>Seniori!Y20</f>
        <v>0</v>
      </c>
      <c r="Z18" s="97">
        <f>Seniori!Z20</f>
        <v>0</v>
      </c>
      <c r="AA18" s="97">
        <f>Seniori!AA20</f>
        <v>0</v>
      </c>
      <c r="AB18" s="97">
        <f>Seniori!AB20</f>
        <v>0</v>
      </c>
      <c r="AC18" s="97">
        <f>Seniori!AC20</f>
        <v>0</v>
      </c>
      <c r="AD18" s="97">
        <f>Seniori!AD20</f>
        <v>0</v>
      </c>
      <c r="AE18" s="97">
        <f>Seniori!AE20</f>
        <v>0</v>
      </c>
      <c r="AF18" s="97">
        <f>Seniori!AF20</f>
        <v>0</v>
      </c>
      <c r="AG18" s="97">
        <f>Seniori!AG20</f>
        <v>0</v>
      </c>
      <c r="AH18" s="97">
        <f>Seniori!AH20</f>
        <v>0</v>
      </c>
      <c r="AI18" s="97">
        <f>Seniori!AI20</f>
        <v>0</v>
      </c>
      <c r="AJ18" s="97">
        <f>Seniori!AJ20</f>
        <v>0</v>
      </c>
      <c r="AK18" s="97">
        <f>Seniori!AK20</f>
        <v>0</v>
      </c>
      <c r="AL18" s="97">
        <f>Seniori!AL20</f>
        <v>0</v>
      </c>
      <c r="AM18" s="97">
        <f>Seniori!AM20</f>
        <v>0</v>
      </c>
      <c r="AN18" s="97">
        <f>Seniori!AN20</f>
        <v>0</v>
      </c>
      <c r="AO18" s="97">
        <f>Seniori!AO20</f>
        <v>0</v>
      </c>
      <c r="AP18" s="97">
        <f>Seniori!AP20</f>
        <v>0</v>
      </c>
      <c r="AQ18" s="97">
        <f>Seniori!AQ20</f>
        <v>0</v>
      </c>
      <c r="AR18" s="97">
        <f>Seniori!AR20</f>
        <v>0</v>
      </c>
      <c r="AS18" s="97">
        <f>Seniori!AS20</f>
        <v>0</v>
      </c>
      <c r="AT18" s="97">
        <f>Seniori!AT20</f>
        <v>0</v>
      </c>
      <c r="AU18" s="97">
        <f>Seniori!AU20</f>
        <v>0</v>
      </c>
      <c r="AV18" s="97">
        <f>Seniori!AV20</f>
        <v>4</v>
      </c>
      <c r="AW18" s="97">
        <f>Seniori!AW20</f>
        <v>0</v>
      </c>
      <c r="AX18" s="97">
        <f>Seniori!AX20</f>
        <v>1</v>
      </c>
      <c r="AY18" s="97">
        <f>Seniori!AY20</f>
        <v>0</v>
      </c>
      <c r="AZ18" s="97">
        <f>Seniori!AZ20</f>
        <v>0</v>
      </c>
      <c r="BA18" s="97">
        <f>Seniori!BA20</f>
        <v>3</v>
      </c>
      <c r="BB18" s="97">
        <f>Seniori!BB20</f>
        <v>0</v>
      </c>
      <c r="BC18" s="97">
        <f>Seniori!BC20</f>
        <v>0</v>
      </c>
      <c r="BD18" s="97">
        <f>Seniori!BD20</f>
        <v>0</v>
      </c>
      <c r="BE18" s="97">
        <f>Seniori!BE20</f>
        <v>0</v>
      </c>
      <c r="BF18" s="97">
        <f>Seniori!BF20</f>
        <v>0</v>
      </c>
      <c r="BG18" s="97">
        <f>Seniori!BG20</f>
        <v>0</v>
      </c>
      <c r="BH18" s="97">
        <f>Seniori!BH20</f>
        <v>0</v>
      </c>
      <c r="BI18" s="97">
        <f>Seniori!BI20</f>
        <v>0</v>
      </c>
      <c r="BJ18" s="97">
        <f>Seniori!BJ20</f>
        <v>0</v>
      </c>
      <c r="BK18" s="97">
        <f>Seniori!BK20</f>
        <v>0</v>
      </c>
      <c r="BL18" s="97">
        <f>Seniori!BL20</f>
        <v>0</v>
      </c>
      <c r="BM18" s="97">
        <f>Seniori!BM20</f>
        <v>0</v>
      </c>
      <c r="BN18" s="97">
        <f>Seniori!BN20</f>
        <v>0</v>
      </c>
      <c r="BO18" s="97">
        <f>Seniori!BO20</f>
        <v>0</v>
      </c>
      <c r="BP18" s="97">
        <f>Seniori!BP20</f>
        <v>0</v>
      </c>
      <c r="BQ18" s="97">
        <f>Seniori!BQ20</f>
        <v>0</v>
      </c>
      <c r="BR18" s="97">
        <f>Seniori!BR20</f>
        <v>0</v>
      </c>
      <c r="BS18" s="97">
        <f>Seniori!BS20</f>
        <v>0</v>
      </c>
      <c r="BT18" s="97">
        <f>Seniori!BT20</f>
        <v>0</v>
      </c>
      <c r="BU18" s="97">
        <f>Seniori!BU20</f>
        <v>0</v>
      </c>
      <c r="BV18" s="97">
        <f>Seniori!BV20</f>
        <v>0</v>
      </c>
      <c r="BW18" s="97">
        <f>Seniori!BW20</f>
        <v>0</v>
      </c>
      <c r="BX18" s="97">
        <f>Seniori!BX20</f>
        <v>0</v>
      </c>
      <c r="BY18" s="97">
        <f>Seniori!BY20</f>
        <v>0</v>
      </c>
      <c r="BZ18" s="97">
        <f>Seniori!BZ20</f>
        <v>0</v>
      </c>
      <c r="CA18" s="97">
        <f>Seniori!CA20</f>
        <v>0</v>
      </c>
      <c r="CB18" s="97">
        <f>Seniori!CB20</f>
        <v>0</v>
      </c>
      <c r="CC18" s="97">
        <f>Seniori!CC20</f>
        <v>0</v>
      </c>
      <c r="CD18" s="97">
        <f>Seniori!CD20</f>
        <v>0</v>
      </c>
      <c r="CE18" s="97">
        <f>Seniori!CE20</f>
        <v>0</v>
      </c>
      <c r="CF18" s="97">
        <f>Seniori!CF20</f>
        <v>0</v>
      </c>
      <c r="CG18" s="97">
        <f>Seniori!CG20</f>
        <v>0</v>
      </c>
      <c r="CH18" s="97">
        <f>Seniori!CH20</f>
        <v>0</v>
      </c>
      <c r="CI18" s="97">
        <f>Seniori!CI20</f>
        <v>0</v>
      </c>
      <c r="CJ18" s="97">
        <f>Seniori!CJ20</f>
        <v>0</v>
      </c>
      <c r="CK18" s="97">
        <f>Seniori!CK20</f>
        <v>0</v>
      </c>
      <c r="CL18" s="97">
        <f>Seniori!CL20</f>
        <v>0</v>
      </c>
      <c r="CM18" s="97">
        <f>Seniori!CM20</f>
        <v>0</v>
      </c>
      <c r="CN18" s="97">
        <f>Seniori!CN20</f>
        <v>0</v>
      </c>
      <c r="CO18" s="97">
        <f>Seniori!CO20</f>
        <v>0</v>
      </c>
      <c r="CP18" s="97">
        <f>Seniori!CP20</f>
        <v>0</v>
      </c>
      <c r="CQ18" s="97">
        <f>Seniori!CQ20</f>
        <v>0</v>
      </c>
      <c r="CR18" s="97">
        <f>Seniori!CR20</f>
        <v>0</v>
      </c>
      <c r="CS18" s="97">
        <f>Seniori!CS20</f>
        <v>0</v>
      </c>
      <c r="CT18" s="97">
        <f>Seniori!CT20</f>
        <v>0</v>
      </c>
      <c r="CU18" s="97">
        <f>Seniori!CU20</f>
        <v>0</v>
      </c>
      <c r="CV18" s="97">
        <f>Seniori!CV20</f>
        <v>0</v>
      </c>
      <c r="CW18" s="97">
        <f>Seniori!CW20</f>
        <v>0</v>
      </c>
      <c r="CX18" s="97">
        <f>Seniori!CX20</f>
        <v>0</v>
      </c>
      <c r="CY18" s="97">
        <f>Seniori!CY20</f>
        <v>0</v>
      </c>
      <c r="CZ18" s="97">
        <f>Seniori!CZ20</f>
        <v>0</v>
      </c>
      <c r="DA18" s="97">
        <f>Seniori!DA20</f>
        <v>0</v>
      </c>
      <c r="DB18" s="97">
        <f>Seniori!DB20</f>
        <v>0</v>
      </c>
      <c r="DC18" s="97">
        <f>Seniori!DC20</f>
        <v>0</v>
      </c>
      <c r="DD18" s="97">
        <f>Seniori!DD20</f>
        <v>0</v>
      </c>
      <c r="DE18" s="97">
        <f>Seniori!DE20</f>
        <v>0</v>
      </c>
      <c r="DF18" s="97">
        <f>Seniori!DF20</f>
        <v>0</v>
      </c>
      <c r="DG18" s="97">
        <f>Seniori!DG20</f>
        <v>0</v>
      </c>
      <c r="DH18" s="97">
        <f>Seniori!DH20</f>
        <v>0</v>
      </c>
      <c r="DI18" s="97">
        <f>Seniori!DI20</f>
        <v>0</v>
      </c>
      <c r="DJ18" s="97">
        <f>Seniori!DJ20</f>
        <v>0</v>
      </c>
      <c r="DK18" s="97">
        <f>Seniori!DK20</f>
        <v>0</v>
      </c>
      <c r="DL18" s="97">
        <f>Seniori!DL20</f>
        <v>0</v>
      </c>
      <c r="DM18" s="97">
        <f>Seniori!DM20</f>
        <v>0</v>
      </c>
      <c r="DN18" s="97">
        <f>Seniori!DN20</f>
        <v>0</v>
      </c>
      <c r="DO18" s="97">
        <f>Seniori!DO20</f>
        <v>0</v>
      </c>
      <c r="DP18" s="97">
        <f>Seniori!DP20</f>
        <v>0</v>
      </c>
      <c r="DQ18" s="97">
        <f>Seniori!DQ20</f>
        <v>0</v>
      </c>
      <c r="DR18" s="97">
        <f>Seniori!DR20</f>
        <v>0</v>
      </c>
      <c r="DS18" s="97">
        <f>Seniori!DS20</f>
        <v>0</v>
      </c>
      <c r="DT18" s="97">
        <f>Seniori!DT20</f>
        <v>0</v>
      </c>
      <c r="DU18" s="97">
        <f>Seniori!DU20</f>
        <v>0</v>
      </c>
      <c r="DV18" s="97">
        <f>Seniori!DV20</f>
        <v>0</v>
      </c>
      <c r="DW18" s="97">
        <f>Seniori!DW20</f>
        <v>0</v>
      </c>
      <c r="DX18" s="97">
        <f>Seniori!DX20</f>
        <v>0</v>
      </c>
      <c r="DY18" s="97">
        <f>Seniori!DY20</f>
        <v>0</v>
      </c>
      <c r="DZ18" s="97">
        <f>Seniori!DZ20</f>
        <v>0</v>
      </c>
      <c r="EA18" s="97">
        <f>Seniori!EA20</f>
        <v>0</v>
      </c>
      <c r="EB18" s="97">
        <f>Seniori!EB20</f>
        <v>0</v>
      </c>
      <c r="EC18" s="97">
        <f>Seniori!EC20</f>
        <v>0</v>
      </c>
      <c r="ED18" s="97">
        <f>Seniori!ED20</f>
        <v>0</v>
      </c>
      <c r="EE18" s="97">
        <f>Seniori!EE20</f>
        <v>0</v>
      </c>
      <c r="EF18" s="97">
        <f>Seniori!EF20</f>
        <v>0</v>
      </c>
      <c r="EG18" s="97">
        <f>Seniori!EG20</f>
        <v>0</v>
      </c>
      <c r="EH18" s="97">
        <f>Seniori!EH20</f>
        <v>0</v>
      </c>
      <c r="EI18" s="97">
        <f>Seniori!EI20</f>
        <v>0</v>
      </c>
      <c r="EJ18" s="97">
        <f>Seniori!EJ20</f>
        <v>0</v>
      </c>
      <c r="EK18" s="97">
        <f>Seniori!EK20</f>
        <v>0</v>
      </c>
      <c r="EL18" s="97">
        <f>Seniori!EL20</f>
        <v>0</v>
      </c>
      <c r="EM18" s="97">
        <f>Seniori!EM20</f>
        <v>0</v>
      </c>
      <c r="EN18" s="97">
        <f>Seniori!EN20</f>
        <v>0</v>
      </c>
      <c r="EO18" s="97">
        <f>Seniori!EO20</f>
        <v>0</v>
      </c>
      <c r="EP18" s="97">
        <f>Seniori!EP20</f>
        <v>0</v>
      </c>
      <c r="EQ18" s="97">
        <f>Seniori!EQ20</f>
        <v>0</v>
      </c>
      <c r="ER18" s="97">
        <f>Seniori!ER20</f>
        <v>0</v>
      </c>
      <c r="ES18" s="97">
        <f>Seniori!ES20</f>
        <v>0</v>
      </c>
      <c r="ET18" s="97">
        <f>Seniori!ET20</f>
        <v>0</v>
      </c>
      <c r="EU18" s="97">
        <f>Seniori!EU20</f>
        <v>0</v>
      </c>
      <c r="EV18" s="97">
        <f>Seniori!EV20</f>
        <v>0</v>
      </c>
      <c r="EW18" s="97">
        <f>Seniori!EW20</f>
        <v>0</v>
      </c>
      <c r="EX18" s="97">
        <f>Seniori!EX20</f>
        <v>0</v>
      </c>
      <c r="EY18" s="97">
        <f>Seniori!EY20</f>
        <v>0</v>
      </c>
      <c r="EZ18" s="97">
        <f>Seniori!EZ20</f>
        <v>0</v>
      </c>
      <c r="FA18" s="97">
        <f>Seniori!FA20</f>
        <v>0</v>
      </c>
      <c r="FB18" s="97">
        <f>Seniori!FB20</f>
        <v>0</v>
      </c>
      <c r="FC18" s="97">
        <f>Seniori!FC20</f>
        <v>0</v>
      </c>
      <c r="FD18" s="97">
        <f>Seniori!FD20</f>
        <v>0</v>
      </c>
      <c r="FE18" s="97">
        <f>Seniori!FE20</f>
        <v>0</v>
      </c>
      <c r="FF18" s="97">
        <f>Seniori!FF20</f>
        <v>0</v>
      </c>
      <c r="FG18" s="97">
        <f>Seniori!FG20</f>
        <v>0</v>
      </c>
      <c r="FH18" s="97">
        <f>Seniori!FH20</f>
        <v>0</v>
      </c>
      <c r="FI18" s="97">
        <f>Seniori!FI20</f>
        <v>0</v>
      </c>
      <c r="FJ18" s="97">
        <f>Seniori!FJ20</f>
        <v>0</v>
      </c>
      <c r="FK18" s="97">
        <f>Seniori!FK20</f>
        <v>0</v>
      </c>
      <c r="FL18" s="97">
        <f>Seniori!FL20</f>
        <v>0</v>
      </c>
      <c r="FM18" s="97">
        <f>Seniori!FM20</f>
        <v>0</v>
      </c>
      <c r="FN18" s="97">
        <f>Seniori!FN20</f>
        <v>0</v>
      </c>
      <c r="FO18" s="97">
        <f>Seniori!FO20</f>
        <v>0</v>
      </c>
      <c r="FP18" s="97">
        <f>Seniori!FP20</f>
        <v>0</v>
      </c>
      <c r="FQ18" s="97">
        <f>Seniori!FQ20</f>
        <v>0</v>
      </c>
      <c r="FR18" s="97">
        <f>Seniori!FR20</f>
        <v>0</v>
      </c>
      <c r="FS18" s="97">
        <f>Seniori!FS20</f>
        <v>0</v>
      </c>
      <c r="FT18" s="97">
        <f>Seniori!FT20</f>
        <v>0</v>
      </c>
      <c r="FU18" s="97">
        <f>Seniori!FU20</f>
        <v>0</v>
      </c>
      <c r="FV18" s="97">
        <f>Seniori!FV20</f>
        <v>0</v>
      </c>
      <c r="FW18" s="97">
        <f>Seniori!FW20</f>
        <v>0</v>
      </c>
      <c r="FX18" s="97">
        <f>Seniori!FX20</f>
        <v>0</v>
      </c>
      <c r="FY18" s="97">
        <f>Seniori!FY20</f>
        <v>0</v>
      </c>
      <c r="FZ18" s="97">
        <f>Seniori!FZ20</f>
        <v>0</v>
      </c>
      <c r="GA18" s="97">
        <f>Seniori!GA20</f>
        <v>0</v>
      </c>
      <c r="GB18" s="97">
        <f>Seniori!GB20</f>
        <v>0</v>
      </c>
      <c r="GC18" s="97">
        <f>Seniori!GC20</f>
        <v>0</v>
      </c>
      <c r="GD18" s="97">
        <f>Seniori!GD20</f>
        <v>0</v>
      </c>
      <c r="GE18" s="97">
        <f>Seniori!GE20</f>
        <v>0</v>
      </c>
      <c r="GF18" s="97">
        <f>Seniori!GF20</f>
        <v>0</v>
      </c>
      <c r="GG18" s="97">
        <f>Seniori!GG20</f>
        <v>0</v>
      </c>
      <c r="GH18" s="97">
        <f>Seniori!GH20</f>
        <v>0</v>
      </c>
      <c r="GI18" s="97">
        <f>Seniori!GI20</f>
        <v>0</v>
      </c>
      <c r="GJ18" s="97">
        <f>Seniori!GJ20</f>
        <v>0</v>
      </c>
      <c r="GK18" s="97">
        <f>Seniori!GK20</f>
        <v>0</v>
      </c>
      <c r="GL18" s="97">
        <f>Seniori!GL20</f>
        <v>0</v>
      </c>
      <c r="GM18" s="97">
        <f>Seniori!GM20</f>
        <v>0</v>
      </c>
      <c r="GN18" s="97">
        <f>Seniori!GN20</f>
        <v>0</v>
      </c>
      <c r="GO18" s="97">
        <f>Seniori!GO20</f>
        <v>0</v>
      </c>
      <c r="GP18" s="97">
        <f>Seniori!GP20</f>
        <v>0</v>
      </c>
      <c r="GQ18" s="97">
        <f>Seniori!GQ20</f>
        <v>0</v>
      </c>
      <c r="GR18" s="97">
        <f>Seniori!GR20</f>
        <v>0</v>
      </c>
      <c r="GS18" s="97">
        <f>Seniori!GS20</f>
        <v>0</v>
      </c>
      <c r="GT18" s="97">
        <f>Seniori!GT20</f>
        <v>0</v>
      </c>
      <c r="GU18" s="97">
        <f>Seniori!GU20</f>
        <v>0</v>
      </c>
      <c r="GV18" s="97">
        <f>Seniori!GV20</f>
        <v>0</v>
      </c>
      <c r="GW18" s="97">
        <f>Seniori!GW20</f>
        <v>0</v>
      </c>
      <c r="GX18" s="97">
        <f>Seniori!GX20</f>
        <v>0</v>
      </c>
      <c r="GY18" s="97">
        <f>Seniori!GY20</f>
        <v>0</v>
      </c>
      <c r="GZ18" s="97">
        <f>Seniori!GZ20</f>
        <v>0</v>
      </c>
      <c r="HA18" s="97">
        <f>Seniori!HA20</f>
        <v>0</v>
      </c>
      <c r="HB18" s="97">
        <f>Seniori!HB20</f>
        <v>0</v>
      </c>
      <c r="HC18" s="97">
        <f>Seniori!HC20</f>
        <v>0</v>
      </c>
      <c r="HD18" s="97">
        <f>Seniori!HD20</f>
        <v>0</v>
      </c>
      <c r="HE18" s="97">
        <f>Seniori!HE20</f>
        <v>0</v>
      </c>
      <c r="HF18" s="97">
        <f>Seniori!HF20</f>
        <v>0</v>
      </c>
      <c r="HG18" s="97">
        <f>Seniori!HG20</f>
        <v>0</v>
      </c>
      <c r="HH18" s="97">
        <f>Seniori!HH20</f>
        <v>0</v>
      </c>
      <c r="HI18" s="97">
        <f>Seniori!HI20</f>
        <v>0</v>
      </c>
      <c r="HJ18" s="97">
        <f>Seniori!HJ20</f>
        <v>0</v>
      </c>
      <c r="HK18" s="97">
        <f>Seniori!HK20</f>
        <v>0</v>
      </c>
      <c r="HL18" s="97">
        <f>Seniori!HL20</f>
        <v>0</v>
      </c>
      <c r="HM18" s="97">
        <f>Seniori!HM20</f>
        <v>0</v>
      </c>
      <c r="HN18" s="97">
        <f>Seniori!HN20</f>
        <v>0</v>
      </c>
      <c r="HO18" s="97">
        <f>Seniori!HO20</f>
        <v>0</v>
      </c>
      <c r="HP18" s="97">
        <f>Seniori!HP20</f>
        <v>0</v>
      </c>
      <c r="HQ18" s="97">
        <f>Seniori!HQ20</f>
        <v>0</v>
      </c>
      <c r="HR18" s="97">
        <f>Seniori!HR20</f>
        <v>0</v>
      </c>
      <c r="HS18" s="97">
        <f>Seniori!HS20</f>
        <v>0</v>
      </c>
      <c r="HT18" s="97">
        <f>Seniori!HT20</f>
        <v>0</v>
      </c>
      <c r="HU18" s="97">
        <f>Seniori!HU20</f>
        <v>0</v>
      </c>
      <c r="HV18" s="97">
        <f>Seniori!HV20</f>
        <v>0</v>
      </c>
      <c r="HW18" s="97">
        <f>Seniori!HW20</f>
        <v>0</v>
      </c>
      <c r="HX18" s="97">
        <f>Seniori!HX20</f>
        <v>0</v>
      </c>
      <c r="HY18" s="97">
        <f>Seniori!HY20</f>
        <v>0</v>
      </c>
      <c r="HZ18" s="97">
        <f>Seniori!HZ20</f>
        <v>0</v>
      </c>
      <c r="IA18" s="97">
        <f>Seniori!IA20</f>
        <v>0</v>
      </c>
      <c r="IB18" s="97">
        <f>Seniori!IB20</f>
        <v>0</v>
      </c>
      <c r="IC18" s="97">
        <f>Seniori!IC20</f>
        <v>0</v>
      </c>
      <c r="ID18" s="97">
        <f>Seniori!ID20</f>
        <v>0</v>
      </c>
      <c r="IE18" s="97">
        <f>Seniori!IE20</f>
        <v>0</v>
      </c>
      <c r="IF18" s="97">
        <f>Seniori!IF20</f>
        <v>0</v>
      </c>
      <c r="IG18" s="97">
        <f>Seniori!IG20</f>
        <v>0</v>
      </c>
      <c r="IH18" s="97">
        <f>Seniori!IH20</f>
        <v>0</v>
      </c>
      <c r="II18" s="97">
        <f>Seniori!II20</f>
        <v>0</v>
      </c>
      <c r="IJ18" s="97">
        <f>Seniori!IJ20</f>
        <v>0</v>
      </c>
      <c r="IK18" s="97">
        <f>Seniori!IK20</f>
        <v>0</v>
      </c>
      <c r="IL18" s="97">
        <f>Seniori!IL20</f>
        <v>0</v>
      </c>
      <c r="IM18" s="97">
        <f>Seniori!IM20</f>
        <v>0</v>
      </c>
      <c r="IN18" s="97">
        <f>Seniori!IN20</f>
        <v>0</v>
      </c>
      <c r="IO18" s="97">
        <f>Seniori!IO20</f>
        <v>0</v>
      </c>
      <c r="IP18" s="97">
        <f>Seniori!IP20</f>
        <v>0</v>
      </c>
      <c r="IQ18" s="97">
        <f>Seniori!IQ20</f>
        <v>0</v>
      </c>
      <c r="IR18" s="97">
        <f>Seniori!IR20</f>
        <v>0</v>
      </c>
      <c r="IS18" s="97">
        <f>Seniori!IS20</f>
        <v>0</v>
      </c>
      <c r="IT18" s="97">
        <f>Seniori!IT20</f>
        <v>0</v>
      </c>
      <c r="IU18" s="97">
        <f>Seniori!IU20</f>
        <v>0</v>
      </c>
      <c r="IV18" s="97">
        <f>Seniori!IV20</f>
        <v>0</v>
      </c>
      <c r="IW18" s="97">
        <f>Seniori!IW20</f>
        <v>0</v>
      </c>
      <c r="IX18" s="97">
        <f>Seniori!IX20</f>
        <v>0</v>
      </c>
      <c r="IY18" s="97">
        <f>Seniori!IY20</f>
        <v>0</v>
      </c>
      <c r="IZ18" s="97">
        <f>Seniori!IZ20</f>
        <v>0</v>
      </c>
      <c r="JA18" s="97">
        <f>Seniori!JA20</f>
        <v>0</v>
      </c>
      <c r="JB18" s="97">
        <f>Seniori!JB20</f>
        <v>0</v>
      </c>
      <c r="JC18" s="97">
        <f>Seniori!JC20</f>
        <v>0</v>
      </c>
      <c r="JD18" s="97">
        <f>Seniori!JD20</f>
        <v>0</v>
      </c>
      <c r="JE18" s="97">
        <f>Seniori!JE20</f>
        <v>0</v>
      </c>
      <c r="JF18" s="97">
        <f>Seniori!JF20</f>
        <v>0</v>
      </c>
      <c r="JG18" s="97">
        <f>Seniori!JG20</f>
        <v>0</v>
      </c>
      <c r="JH18" s="97">
        <f>Seniori!JH20</f>
        <v>0</v>
      </c>
      <c r="JI18" s="97">
        <f>Seniori!JI20</f>
        <v>0</v>
      </c>
      <c r="JJ18" s="97">
        <f>Seniori!JJ20</f>
        <v>0</v>
      </c>
      <c r="JK18" s="97">
        <f>Seniori!JK20</f>
        <v>0</v>
      </c>
      <c r="JL18" s="97">
        <f>Seniori!JL20</f>
        <v>0</v>
      </c>
      <c r="JM18" s="97">
        <f>Seniori!JM20</f>
        <v>0</v>
      </c>
      <c r="JN18" s="97">
        <f>Seniori!JN20</f>
        <v>0</v>
      </c>
      <c r="JO18" s="97">
        <f>Seniori!JO20</f>
        <v>0</v>
      </c>
      <c r="JP18" s="97">
        <f>Seniori!JP20</f>
        <v>0</v>
      </c>
      <c r="JQ18" s="97">
        <f>Seniori!JQ20</f>
        <v>0</v>
      </c>
      <c r="JR18" s="97">
        <f>Seniori!JR20</f>
        <v>0</v>
      </c>
      <c r="JS18" s="97">
        <f>Seniori!JS20</f>
        <v>0</v>
      </c>
      <c r="JT18" s="97">
        <f>Seniori!JT20</f>
        <v>0</v>
      </c>
      <c r="JU18" s="97">
        <f>Seniori!JU20</f>
        <v>0</v>
      </c>
      <c r="JV18" s="97">
        <f>Seniori!JV20</f>
        <v>0</v>
      </c>
      <c r="JW18" s="97">
        <f>Seniori!JW20</f>
        <v>0</v>
      </c>
      <c r="JX18" s="97">
        <f>Seniori!JX20</f>
        <v>0</v>
      </c>
      <c r="JY18" s="97">
        <f>Seniori!JY20</f>
        <v>0</v>
      </c>
      <c r="JZ18" s="97">
        <f>Seniori!JZ20</f>
        <v>0</v>
      </c>
      <c r="KA18" s="97">
        <f>Seniori!KA20</f>
        <v>0</v>
      </c>
      <c r="KB18" s="97">
        <f>Seniori!KB20</f>
        <v>0</v>
      </c>
      <c r="KC18" s="97">
        <f>Seniori!KC20</f>
        <v>0</v>
      </c>
      <c r="KD18" s="97">
        <f>Seniori!KD20</f>
        <v>0</v>
      </c>
      <c r="KE18" s="97">
        <f>Seniori!KE20</f>
        <v>0</v>
      </c>
      <c r="KF18" s="97">
        <f>Seniori!KF20</f>
        <v>0</v>
      </c>
      <c r="KG18" s="97">
        <f>Seniori!KG20</f>
        <v>0</v>
      </c>
      <c r="KH18" s="97">
        <f>Seniori!KH20</f>
        <v>0</v>
      </c>
      <c r="KI18" s="97">
        <f>Seniori!KI20</f>
        <v>0</v>
      </c>
      <c r="KJ18" s="97">
        <f>Seniori!KJ20</f>
        <v>0</v>
      </c>
      <c r="KK18" s="97">
        <f>Seniori!KK20</f>
        <v>0</v>
      </c>
      <c r="KL18" s="97">
        <f>Seniori!KL20</f>
        <v>0</v>
      </c>
      <c r="KM18" s="97">
        <f>Seniori!KM20</f>
        <v>0</v>
      </c>
      <c r="KN18" s="97">
        <f>Seniori!KN20</f>
        <v>0</v>
      </c>
      <c r="KO18" s="97">
        <f>Seniori!KO20</f>
        <v>0</v>
      </c>
      <c r="KP18" s="97">
        <f>Seniori!KP20</f>
        <v>0</v>
      </c>
      <c r="KQ18" s="97">
        <f>Seniori!KQ20</f>
        <v>0</v>
      </c>
      <c r="KR18" s="97">
        <f>Seniori!KR20</f>
        <v>0</v>
      </c>
      <c r="KS18" s="97">
        <f>Seniori!KS20</f>
        <v>0</v>
      </c>
      <c r="KT18" s="97">
        <f>Seniori!KT20</f>
        <v>0</v>
      </c>
      <c r="KU18" s="97">
        <f>Seniori!KU20</f>
        <v>0</v>
      </c>
      <c r="KV18" s="97">
        <f>Seniori!KV20</f>
        <v>0</v>
      </c>
      <c r="KW18" s="97">
        <f>Seniori!KW20</f>
        <v>0</v>
      </c>
      <c r="KX18" s="97">
        <f>Seniori!KX20</f>
        <v>0</v>
      </c>
      <c r="KY18" s="97">
        <f>Seniori!KY20</f>
        <v>0</v>
      </c>
      <c r="KZ18" s="97">
        <f>Seniori!KZ20</f>
        <v>0</v>
      </c>
      <c r="LA18" s="97">
        <f>Seniori!LA20</f>
        <v>0</v>
      </c>
      <c r="LB18" s="97">
        <f>Seniori!LB20</f>
        <v>0</v>
      </c>
      <c r="LC18" s="97">
        <f>Seniori!LC20</f>
        <v>0</v>
      </c>
      <c r="LD18" s="97">
        <f>Seniori!LD20</f>
        <v>0</v>
      </c>
      <c r="LE18" s="97">
        <f>Seniori!LE20</f>
        <v>0</v>
      </c>
      <c r="LF18" s="97">
        <f>Seniori!LF20</f>
        <v>0</v>
      </c>
      <c r="LG18" s="97">
        <f>Seniori!LG20</f>
        <v>0</v>
      </c>
      <c r="LH18" s="97">
        <f>Seniori!LH20</f>
        <v>0</v>
      </c>
      <c r="LI18" s="97">
        <f>Seniori!LI20</f>
        <v>0</v>
      </c>
      <c r="LJ18" s="97">
        <f>Seniori!LJ20</f>
        <v>0</v>
      </c>
      <c r="LK18" s="97">
        <f>Seniori!LK20</f>
        <v>0</v>
      </c>
      <c r="LL18" s="97">
        <f>Seniori!LL20</f>
        <v>0</v>
      </c>
      <c r="LM18" s="97">
        <f>Seniori!LM20</f>
        <v>0</v>
      </c>
      <c r="LN18" s="97">
        <f>Seniori!LN20</f>
        <v>0</v>
      </c>
      <c r="LO18" s="97">
        <f>Seniori!LO20</f>
        <v>0</v>
      </c>
      <c r="LP18" s="97">
        <f>Seniori!LP20</f>
        <v>0</v>
      </c>
      <c r="LQ18" s="97">
        <f>Seniori!LQ20</f>
        <v>0</v>
      </c>
      <c r="LR18" s="97">
        <f>Seniori!LR20</f>
        <v>0</v>
      </c>
      <c r="LS18" s="97">
        <f>Seniori!LS20</f>
        <v>0</v>
      </c>
      <c r="LT18" s="97">
        <f>Seniori!LT20</f>
        <v>0</v>
      </c>
      <c r="LU18" s="97">
        <f>Seniori!LU20</f>
        <v>0</v>
      </c>
      <c r="LV18" s="97">
        <f>Seniori!LV20</f>
        <v>0</v>
      </c>
      <c r="LW18" s="97">
        <f>Seniori!LW20</f>
        <v>0</v>
      </c>
      <c r="LX18" s="97">
        <f>Seniori!LX20</f>
        <v>0</v>
      </c>
      <c r="LY18" s="97">
        <f>Seniori!LY20</f>
        <v>0</v>
      </c>
      <c r="LZ18" s="97">
        <f>Seniori!LZ20</f>
        <v>0</v>
      </c>
      <c r="MA18" s="97">
        <f>Seniori!MA20</f>
        <v>0</v>
      </c>
      <c r="MB18" s="97">
        <f>Seniori!MB20</f>
        <v>0</v>
      </c>
      <c r="MC18" s="97">
        <f>Seniori!MC20</f>
        <v>0</v>
      </c>
      <c r="MD18" s="97">
        <f>Seniori!MD20</f>
        <v>0</v>
      </c>
      <c r="ME18" s="97">
        <f>Seniori!ME20</f>
        <v>0</v>
      </c>
      <c r="MF18" s="97">
        <f>Seniori!MF20</f>
        <v>0</v>
      </c>
      <c r="MG18" s="97">
        <f>Seniori!MG20</f>
        <v>0</v>
      </c>
      <c r="MH18" s="97">
        <f>Seniori!MH20</f>
        <v>0</v>
      </c>
      <c r="MI18" s="97">
        <f>Seniori!MI20</f>
        <v>0</v>
      </c>
      <c r="MJ18" s="97">
        <f>Seniori!MJ20</f>
        <v>0</v>
      </c>
      <c r="MK18" s="97">
        <f>Seniori!MK20</f>
        <v>0</v>
      </c>
      <c r="ML18" s="97">
        <f>Seniori!ML20</f>
        <v>0</v>
      </c>
      <c r="MM18" s="97">
        <f>Seniori!MM20</f>
        <v>0</v>
      </c>
      <c r="MN18" s="97">
        <f>Seniori!MN20</f>
        <v>0</v>
      </c>
      <c r="MO18" s="97">
        <f>Seniori!MO20</f>
        <v>0</v>
      </c>
      <c r="MP18" s="97">
        <f>Seniori!MP20</f>
        <v>0</v>
      </c>
      <c r="MQ18" s="97">
        <f>Seniori!MQ20</f>
        <v>0</v>
      </c>
      <c r="MR18" s="97">
        <f>Seniori!MR20</f>
        <v>0</v>
      </c>
      <c r="MS18" s="97">
        <f>Seniori!MS20</f>
        <v>0</v>
      </c>
      <c r="MT18" s="97">
        <f>Seniori!MT20</f>
        <v>0</v>
      </c>
      <c r="MU18" s="97">
        <f>Seniori!MU20</f>
        <v>0</v>
      </c>
      <c r="MV18" s="97">
        <f>Seniori!MV20</f>
        <v>0</v>
      </c>
      <c r="MW18" s="97">
        <f>Seniori!MW20</f>
        <v>0</v>
      </c>
      <c r="MX18" s="97">
        <f>Seniori!MX20</f>
        <v>0</v>
      </c>
      <c r="MY18" s="97">
        <f>Seniori!MY20</f>
        <v>0</v>
      </c>
      <c r="MZ18" s="97">
        <f>Seniori!MZ20</f>
        <v>0</v>
      </c>
      <c r="NA18" s="97">
        <f>Seniori!NA20</f>
        <v>0</v>
      </c>
      <c r="NB18" s="97">
        <f>Seniori!NB20</f>
        <v>0</v>
      </c>
      <c r="NC18" s="97">
        <f>Seniori!NC20</f>
        <v>0</v>
      </c>
      <c r="ND18" s="97">
        <f>Seniori!ND20</f>
        <v>0</v>
      </c>
      <c r="NE18" s="97">
        <f>Seniori!NE20</f>
        <v>0</v>
      </c>
      <c r="NF18" s="97">
        <f>Seniori!NF20</f>
        <v>0</v>
      </c>
      <c r="NG18" s="97">
        <f>Seniori!NG20</f>
        <v>0</v>
      </c>
      <c r="NH18" s="97">
        <f>Seniori!NH20</f>
        <v>0</v>
      </c>
      <c r="NI18" s="97">
        <f>Seniori!NI20</f>
        <v>0</v>
      </c>
      <c r="NJ18" s="97">
        <f>Seniori!NJ20</f>
        <v>0</v>
      </c>
      <c r="NK18" s="97">
        <f>Seniori!NK20</f>
        <v>0</v>
      </c>
      <c r="NL18" s="97">
        <f>Seniori!NL20</f>
        <v>0</v>
      </c>
      <c r="NM18" s="97">
        <f>Seniori!NM20</f>
        <v>0</v>
      </c>
      <c r="NN18" s="97">
        <f>Seniori!NN20</f>
        <v>0</v>
      </c>
      <c r="NO18" s="97">
        <f>Seniori!NO20</f>
        <v>0</v>
      </c>
      <c r="NP18" s="97">
        <f>Seniori!NP20</f>
        <v>0</v>
      </c>
      <c r="NQ18" s="97">
        <f>Seniori!NQ20</f>
        <v>0</v>
      </c>
      <c r="NR18" s="97">
        <f>Seniori!NR20</f>
        <v>0</v>
      </c>
      <c r="NS18" s="97">
        <f>Seniori!NS20</f>
        <v>0</v>
      </c>
      <c r="NT18" s="97">
        <f>Seniori!NT20</f>
        <v>0</v>
      </c>
      <c r="NU18" s="97">
        <f>Seniori!NU20</f>
        <v>0</v>
      </c>
      <c r="NV18" s="97">
        <f>Seniori!NV20</f>
        <v>0</v>
      </c>
      <c r="NW18" s="97">
        <f>Seniori!NW20</f>
        <v>0</v>
      </c>
      <c r="NX18" s="97">
        <f>Seniori!NX20</f>
        <v>0</v>
      </c>
      <c r="NY18" s="97">
        <f>Seniori!NY20</f>
        <v>0</v>
      </c>
      <c r="NZ18" s="97">
        <f>Seniori!NZ20</f>
        <v>0</v>
      </c>
      <c r="OA18" s="97">
        <f>Seniori!OA20</f>
        <v>0</v>
      </c>
      <c r="OB18" s="97">
        <f>Seniori!OB20</f>
        <v>0</v>
      </c>
      <c r="OC18" s="97">
        <f>Seniori!OC20</f>
        <v>0</v>
      </c>
      <c r="OD18" s="97">
        <f>Seniori!OD20</f>
        <v>0</v>
      </c>
      <c r="OE18" s="97">
        <f>Seniori!OE20</f>
        <v>0</v>
      </c>
      <c r="OF18" s="97">
        <f>Seniori!OF20</f>
        <v>0</v>
      </c>
      <c r="OG18" s="97">
        <f>Seniori!OG20</f>
        <v>0</v>
      </c>
      <c r="OH18" s="97">
        <f>Seniori!OH20</f>
        <v>0</v>
      </c>
      <c r="OI18" s="97">
        <f>Seniori!OI20</f>
        <v>0</v>
      </c>
      <c r="OJ18" s="97">
        <f>Seniori!OJ20</f>
        <v>0</v>
      </c>
      <c r="OK18" s="97">
        <f>Seniori!OK20</f>
        <v>0</v>
      </c>
      <c r="OL18" s="97">
        <f>Seniori!OL20</f>
        <v>0</v>
      </c>
      <c r="OM18" s="97">
        <f>Seniori!OM20</f>
        <v>0</v>
      </c>
      <c r="ON18" s="97">
        <f>Seniori!ON20</f>
        <v>0</v>
      </c>
      <c r="OO18" s="97">
        <f>Seniori!OO20</f>
        <v>0</v>
      </c>
      <c r="OP18" s="97">
        <f>Seniori!OP20</f>
        <v>0</v>
      </c>
      <c r="OQ18" s="97">
        <f>Seniori!OQ20</f>
        <v>0</v>
      </c>
      <c r="OR18" s="97">
        <f>Seniori!OR20</f>
        <v>0</v>
      </c>
      <c r="OS18" s="97">
        <f>Seniori!OS20</f>
        <v>0</v>
      </c>
      <c r="OT18" s="97">
        <f>Seniori!OT20</f>
        <v>0</v>
      </c>
      <c r="OU18" s="97">
        <f>Seniori!OU20</f>
        <v>0</v>
      </c>
      <c r="OV18" s="97">
        <f>Seniori!OV20</f>
        <v>0</v>
      </c>
      <c r="OW18" s="97">
        <f>Seniori!OW20</f>
        <v>0</v>
      </c>
      <c r="OX18" s="97">
        <f>Seniori!OX20</f>
        <v>0</v>
      </c>
      <c r="OY18" s="97">
        <f>Seniori!OY20</f>
        <v>0</v>
      </c>
      <c r="OZ18" s="97">
        <f>Seniori!OZ20</f>
        <v>0</v>
      </c>
      <c r="PA18" s="97">
        <f>Seniori!PA20</f>
        <v>0</v>
      </c>
      <c r="PB18" s="97">
        <f>Seniori!PB20</f>
        <v>0</v>
      </c>
      <c r="PC18" s="97">
        <f>Seniori!PC20</f>
        <v>0</v>
      </c>
      <c r="PD18" s="97">
        <f>Seniori!PD20</f>
        <v>0</v>
      </c>
      <c r="PE18" s="97">
        <f>Seniori!PE20</f>
        <v>0</v>
      </c>
      <c r="PF18" s="97">
        <f>Seniori!PF20</f>
        <v>0</v>
      </c>
      <c r="PG18" s="97">
        <f>Seniori!PG20</f>
        <v>0</v>
      </c>
      <c r="PH18" s="97">
        <f>Seniori!PH20</f>
        <v>0</v>
      </c>
      <c r="PI18" s="97">
        <f>Seniori!PI20</f>
        <v>0</v>
      </c>
      <c r="PJ18" s="97">
        <f>Seniori!PJ20</f>
        <v>0</v>
      </c>
      <c r="PK18" s="97">
        <f>Seniori!PK20</f>
        <v>0</v>
      </c>
      <c r="PL18" s="97">
        <f>Seniori!PL20</f>
        <v>0</v>
      </c>
      <c r="PM18" s="97">
        <f>Seniori!PM20</f>
        <v>0</v>
      </c>
      <c r="PN18" s="97">
        <f>Seniori!PN20</f>
        <v>0</v>
      </c>
      <c r="PO18" s="97">
        <f>Seniori!PO20</f>
        <v>0</v>
      </c>
      <c r="PP18" s="97">
        <f>Seniori!PP20</f>
        <v>0</v>
      </c>
      <c r="PQ18" s="97">
        <f>Seniori!PQ20</f>
        <v>0</v>
      </c>
      <c r="PR18" s="97">
        <f>Seniori!PR20</f>
        <v>0</v>
      </c>
      <c r="PS18" s="97">
        <f>Seniori!PS20</f>
        <v>0</v>
      </c>
      <c r="PT18" s="97">
        <f>Seniori!PT20</f>
        <v>0</v>
      </c>
      <c r="PU18" s="97">
        <f>Seniori!PU20</f>
        <v>0</v>
      </c>
      <c r="PV18" s="97">
        <f>Seniori!PV20</f>
        <v>0</v>
      </c>
      <c r="PW18" s="97">
        <f>Seniori!PW20</f>
        <v>0</v>
      </c>
      <c r="PX18" s="97">
        <f>Seniori!PX20</f>
        <v>0</v>
      </c>
      <c r="PY18" s="97">
        <f>Seniori!PY20</f>
        <v>0</v>
      </c>
      <c r="PZ18" s="97">
        <f>Seniori!PZ20</f>
        <v>0</v>
      </c>
      <c r="QA18" s="97">
        <f>Seniori!QA20</f>
        <v>0</v>
      </c>
      <c r="QB18" s="97">
        <f>Seniori!QB20</f>
        <v>0</v>
      </c>
      <c r="QC18" s="97">
        <f>Seniori!QC20</f>
        <v>0</v>
      </c>
      <c r="QD18" s="97">
        <f>Seniori!QD20</f>
        <v>0</v>
      </c>
      <c r="QE18" s="97">
        <f>Seniori!QE20</f>
        <v>0</v>
      </c>
      <c r="QF18" s="97">
        <f>Seniori!QF20</f>
        <v>0</v>
      </c>
      <c r="QG18" s="97">
        <f>Seniori!QG20</f>
        <v>0</v>
      </c>
      <c r="QH18" s="97">
        <f>Seniori!QH20</f>
        <v>0</v>
      </c>
      <c r="QI18" s="97">
        <f>Seniori!QI20</f>
        <v>0</v>
      </c>
      <c r="QJ18" s="97">
        <f>Seniori!QJ20</f>
        <v>0</v>
      </c>
      <c r="QK18" s="97">
        <f>Seniori!QK20</f>
        <v>0</v>
      </c>
      <c r="QL18" s="97">
        <f>Seniori!QL20</f>
        <v>0</v>
      </c>
      <c r="QM18" s="97">
        <f>Seniori!QM20</f>
        <v>0</v>
      </c>
      <c r="QN18" s="97">
        <f>Seniori!QN20</f>
        <v>0</v>
      </c>
      <c r="QO18" s="97">
        <f>Seniori!QO20</f>
        <v>0</v>
      </c>
      <c r="QP18" s="97">
        <f>Seniori!QP20</f>
        <v>0</v>
      </c>
      <c r="QQ18" s="97">
        <f>Seniori!QQ20</f>
        <v>0</v>
      </c>
      <c r="QR18" s="97">
        <f>Seniori!QR20</f>
        <v>0</v>
      </c>
      <c r="QS18" s="97">
        <f>Seniori!QS20</f>
        <v>0</v>
      </c>
      <c r="QT18" s="97">
        <f>Seniori!QT20</f>
        <v>0</v>
      </c>
      <c r="QU18" s="97">
        <f>Seniori!QU20</f>
        <v>0</v>
      </c>
      <c r="QV18" s="97">
        <f>Seniori!QV20</f>
        <v>0</v>
      </c>
      <c r="QW18" s="97">
        <f>Seniori!QW20</f>
        <v>0</v>
      </c>
      <c r="QX18" s="97">
        <f>Seniori!QX20</f>
        <v>0</v>
      </c>
      <c r="QY18" s="97">
        <f>Seniori!QY20</f>
        <v>0</v>
      </c>
      <c r="QZ18" s="97">
        <f>Seniori!QZ20</f>
        <v>0</v>
      </c>
      <c r="RA18" s="97">
        <f>Seniori!RA20</f>
        <v>0</v>
      </c>
      <c r="RB18" s="97">
        <f>Seniori!RB20</f>
        <v>0</v>
      </c>
      <c r="RC18" s="97">
        <f>Seniori!RC20</f>
        <v>0</v>
      </c>
      <c r="RD18" s="97">
        <f>Seniori!RD20</f>
        <v>0</v>
      </c>
      <c r="RE18" s="97">
        <f>Seniori!RE20</f>
        <v>0</v>
      </c>
      <c r="RF18" s="97">
        <f>Seniori!RF20</f>
        <v>0</v>
      </c>
      <c r="RG18" s="97">
        <f>Seniori!RG20</f>
        <v>0</v>
      </c>
      <c r="RH18" s="97">
        <f>Seniori!RH20</f>
        <v>0</v>
      </c>
      <c r="RI18" s="97">
        <f>Seniori!RI20</f>
        <v>0</v>
      </c>
      <c r="RJ18" s="97">
        <f>Seniori!RJ20</f>
        <v>0</v>
      </c>
      <c r="RK18" s="97">
        <f>Seniori!RK20</f>
        <v>0</v>
      </c>
      <c r="RL18" s="97">
        <f>Seniori!RL20</f>
        <v>0</v>
      </c>
      <c r="RM18" s="97">
        <f>Seniori!RM20</f>
        <v>0</v>
      </c>
      <c r="RN18" s="97">
        <f>Seniori!RN20</f>
        <v>0</v>
      </c>
      <c r="RO18" s="97">
        <f>Seniori!RO20</f>
        <v>0</v>
      </c>
      <c r="RP18" s="97">
        <f>Seniori!RP20</f>
        <v>0</v>
      </c>
      <c r="RQ18" s="97">
        <f>Seniori!RQ20</f>
        <v>0</v>
      </c>
      <c r="RR18" s="97">
        <f>Seniori!RR20</f>
        <v>0</v>
      </c>
      <c r="RS18" s="97">
        <f>Seniori!RS20</f>
        <v>0</v>
      </c>
      <c r="RT18" s="97">
        <f>Seniori!RT20</f>
        <v>0</v>
      </c>
      <c r="RU18" s="97">
        <f>Seniori!RU20</f>
        <v>0</v>
      </c>
      <c r="RV18" s="97">
        <f>Seniori!RV20</f>
        <v>0</v>
      </c>
      <c r="RW18" s="97">
        <f>Seniori!RW20</f>
        <v>0</v>
      </c>
      <c r="RX18" s="97">
        <f>Seniori!RX20</f>
        <v>0</v>
      </c>
      <c r="RY18" s="97">
        <f>Seniori!RY20</f>
        <v>0</v>
      </c>
      <c r="RZ18" s="97">
        <f>Seniori!RZ20</f>
        <v>0</v>
      </c>
      <c r="SA18" s="97">
        <f>Seniori!SA20</f>
        <v>0</v>
      </c>
      <c r="SB18" s="97">
        <f>Seniori!SB20</f>
        <v>0</v>
      </c>
      <c r="SC18" s="97">
        <f>Seniori!SC20</f>
        <v>0</v>
      </c>
      <c r="SD18" s="97">
        <f>Seniori!SD20</f>
        <v>0</v>
      </c>
      <c r="SE18" s="97">
        <f>Seniori!SE20</f>
        <v>0</v>
      </c>
      <c r="SF18" s="97">
        <f>Seniori!SF20</f>
        <v>0</v>
      </c>
      <c r="SG18" s="97">
        <f>Seniori!SG20</f>
        <v>0</v>
      </c>
      <c r="SH18" s="97">
        <f>Seniori!SH20</f>
        <v>0</v>
      </c>
      <c r="SI18" s="97">
        <f>Seniori!SI20</f>
        <v>0</v>
      </c>
      <c r="SJ18" s="97">
        <f>Seniori!SJ20</f>
        <v>0</v>
      </c>
      <c r="SK18" s="97">
        <f>Seniori!SK20</f>
        <v>0</v>
      </c>
      <c r="SL18" s="97">
        <f>Seniori!SL20</f>
        <v>0</v>
      </c>
      <c r="SM18" s="97">
        <f>Seniori!SM20</f>
        <v>0</v>
      </c>
      <c r="SN18" s="97">
        <f>Seniori!SN20</f>
        <v>0</v>
      </c>
      <c r="SO18" s="97">
        <f>Seniori!SO20</f>
        <v>0</v>
      </c>
      <c r="SP18" s="97">
        <f>Seniori!SP20</f>
        <v>0</v>
      </c>
      <c r="SQ18" s="97">
        <f>Seniori!SQ20</f>
        <v>0</v>
      </c>
      <c r="SR18" s="97">
        <f>Seniori!SR20</f>
        <v>0</v>
      </c>
      <c r="SS18" s="97">
        <f>Seniori!SS20</f>
        <v>0</v>
      </c>
      <c r="ST18" s="97">
        <f>Seniori!ST20</f>
        <v>0</v>
      </c>
      <c r="SU18" s="97">
        <f>Seniori!SU20</f>
        <v>0</v>
      </c>
      <c r="SV18" s="97">
        <f>Seniori!SV20</f>
        <v>0</v>
      </c>
      <c r="SW18" s="97">
        <f>Seniori!SW20</f>
        <v>0</v>
      </c>
      <c r="SX18" s="97">
        <f>Seniori!SX20</f>
        <v>0</v>
      </c>
      <c r="SY18" s="97">
        <f>Seniori!SY20</f>
        <v>0</v>
      </c>
      <c r="SZ18" s="97">
        <f>Seniori!SZ20</f>
        <v>0</v>
      </c>
      <c r="TA18" s="97">
        <f>Seniori!TA20</f>
        <v>0</v>
      </c>
      <c r="TB18" s="97">
        <f>Seniori!TB20</f>
        <v>0</v>
      </c>
    </row>
    <row r="19" spans="1:522" s="10" customFormat="1" ht="18" customHeight="1" x14ac:dyDescent="0.2">
      <c r="A19" s="12">
        <v>8</v>
      </c>
      <c r="B19" s="11" t="s">
        <v>311</v>
      </c>
      <c r="C19" s="1">
        <v>11682</v>
      </c>
      <c r="D19" s="180">
        <v>2018</v>
      </c>
      <c r="E19" s="4" t="s">
        <v>293</v>
      </c>
      <c r="F19" s="1">
        <v>9317</v>
      </c>
      <c r="G19" s="9" t="s">
        <v>96</v>
      </c>
      <c r="H19" s="4" t="s">
        <v>19</v>
      </c>
      <c r="I19" s="1">
        <f t="shared" si="1"/>
        <v>4</v>
      </c>
      <c r="J19" s="12">
        <f>I19</f>
        <v>4</v>
      </c>
      <c r="K19" s="97">
        <f>Juniori!K12</f>
        <v>0</v>
      </c>
      <c r="L19" s="97">
        <f>Juniori!L12</f>
        <v>0</v>
      </c>
      <c r="M19" s="97">
        <f>Juniori!M12</f>
        <v>0</v>
      </c>
      <c r="N19" s="97">
        <f>Juniori!N12</f>
        <v>4</v>
      </c>
      <c r="O19" s="97">
        <f>Juniori!O12</f>
        <v>0</v>
      </c>
      <c r="P19" s="97">
        <f>Juniori!P12</f>
        <v>0</v>
      </c>
      <c r="Q19" s="97">
        <f>Juniori!Q12</f>
        <v>0</v>
      </c>
      <c r="R19" s="97">
        <f>Juniori!R12</f>
        <v>0</v>
      </c>
      <c r="S19" s="97">
        <f>Juniori!S12</f>
        <v>0</v>
      </c>
      <c r="T19" s="97">
        <f>Juniori!T12</f>
        <v>0</v>
      </c>
      <c r="U19" s="97">
        <f>Juniori!U12</f>
        <v>0</v>
      </c>
      <c r="V19" s="97">
        <f>Juniori!V12</f>
        <v>0</v>
      </c>
      <c r="W19" s="97">
        <f>Juniori!W12</f>
        <v>0</v>
      </c>
      <c r="X19" s="97">
        <f>Juniori!X12</f>
        <v>0</v>
      </c>
      <c r="Y19" s="97">
        <f>Juniori!Y12</f>
        <v>0</v>
      </c>
      <c r="Z19" s="97">
        <f>Juniori!Z12</f>
        <v>0</v>
      </c>
      <c r="AA19" s="97">
        <f>Juniori!AA12</f>
        <v>0</v>
      </c>
      <c r="AB19" s="97">
        <f>Juniori!AB12</f>
        <v>0</v>
      </c>
      <c r="AC19" s="97">
        <f>Juniori!AC12</f>
        <v>0</v>
      </c>
      <c r="AD19" s="97">
        <f>Juniori!AD12</f>
        <v>0</v>
      </c>
      <c r="AE19" s="97">
        <f>Juniori!AE12</f>
        <v>0</v>
      </c>
      <c r="AF19" s="97">
        <f>Juniori!AF12</f>
        <v>0</v>
      </c>
      <c r="AG19" s="97">
        <f>Juniori!AG12</f>
        <v>0</v>
      </c>
      <c r="AH19" s="97">
        <f>Juniori!AH12</f>
        <v>0</v>
      </c>
      <c r="AI19" s="97">
        <f>Juniori!AI12</f>
        <v>0</v>
      </c>
      <c r="AJ19" s="97">
        <f>Juniori!AJ12</f>
        <v>0</v>
      </c>
      <c r="AK19" s="97">
        <f>Juniori!AK12</f>
        <v>0</v>
      </c>
      <c r="AL19" s="97">
        <f>Juniori!AL12</f>
        <v>0</v>
      </c>
      <c r="AM19" s="97">
        <f>Juniori!AM12</f>
        <v>0</v>
      </c>
      <c r="AN19" s="97">
        <f>Juniori!AN12</f>
        <v>0</v>
      </c>
      <c r="AO19" s="97">
        <f>Juniori!AO12</f>
        <v>0</v>
      </c>
      <c r="AP19" s="97">
        <f>Juniori!AP12</f>
        <v>0</v>
      </c>
      <c r="AQ19" s="97">
        <f>Juniori!AQ12</f>
        <v>0</v>
      </c>
      <c r="AR19" s="97">
        <f>Juniori!AR12</f>
        <v>0</v>
      </c>
      <c r="AS19" s="97">
        <f>Juniori!AS12</f>
        <v>0</v>
      </c>
      <c r="AT19" s="97">
        <f>Juniori!AT12</f>
        <v>0</v>
      </c>
      <c r="AU19" s="97">
        <f>Juniori!AU12</f>
        <v>0</v>
      </c>
      <c r="AV19" s="97">
        <f>Juniori!AV12</f>
        <v>0</v>
      </c>
      <c r="AW19" s="97">
        <f>Juniori!AW12</f>
        <v>0</v>
      </c>
      <c r="AX19" s="97">
        <f>Juniori!AX12</f>
        <v>0</v>
      </c>
      <c r="AY19" s="97">
        <f>Juniori!AY12</f>
        <v>0</v>
      </c>
      <c r="AZ19" s="97">
        <f>Juniori!AZ12</f>
        <v>0</v>
      </c>
      <c r="BA19" s="97">
        <f>Juniori!BA12</f>
        <v>0</v>
      </c>
      <c r="BB19" s="97">
        <f>Juniori!BB12</f>
        <v>0</v>
      </c>
      <c r="BC19" s="97">
        <f>Juniori!BC12</f>
        <v>0</v>
      </c>
      <c r="BD19" s="97">
        <f>Juniori!BD12</f>
        <v>0</v>
      </c>
      <c r="BE19" s="97">
        <f>Juniori!BE12</f>
        <v>0</v>
      </c>
      <c r="BF19" s="97">
        <f>Juniori!BF12</f>
        <v>0</v>
      </c>
      <c r="BG19" s="97">
        <f>Juniori!BG12</f>
        <v>0</v>
      </c>
      <c r="BH19" s="97">
        <f>Juniori!BH12</f>
        <v>0</v>
      </c>
      <c r="BI19" s="97">
        <f>Juniori!BI12</f>
        <v>0</v>
      </c>
      <c r="BJ19" s="97">
        <f>Juniori!BJ12</f>
        <v>0</v>
      </c>
      <c r="BK19" s="97">
        <f>Juniori!BK12</f>
        <v>0</v>
      </c>
      <c r="BL19" s="97">
        <f>Juniori!BL12</f>
        <v>0</v>
      </c>
      <c r="BM19" s="97">
        <f>Juniori!BM12</f>
        <v>0</v>
      </c>
      <c r="BN19" s="97">
        <f>Juniori!BN12</f>
        <v>0</v>
      </c>
      <c r="BO19" s="97">
        <f>Juniori!BO12</f>
        <v>0</v>
      </c>
      <c r="BP19" s="97">
        <f>Juniori!BP12</f>
        <v>0</v>
      </c>
      <c r="BQ19" s="97">
        <f>Juniori!BQ12</f>
        <v>0</v>
      </c>
      <c r="BR19" s="97">
        <f>Juniori!BR12</f>
        <v>0</v>
      </c>
      <c r="BS19" s="97">
        <f>Juniori!BS12</f>
        <v>0</v>
      </c>
      <c r="BT19" s="97">
        <f>Juniori!BT12</f>
        <v>0</v>
      </c>
      <c r="BU19" s="97">
        <f>Juniori!BU12</f>
        <v>0</v>
      </c>
      <c r="BV19" s="97">
        <f>Juniori!BV12</f>
        <v>0</v>
      </c>
      <c r="BW19" s="97">
        <f>Juniori!BW12</f>
        <v>0</v>
      </c>
      <c r="BX19" s="97">
        <f>Juniori!BX12</f>
        <v>0</v>
      </c>
      <c r="BY19" s="97">
        <f>Juniori!BY12</f>
        <v>0</v>
      </c>
      <c r="BZ19" s="97">
        <f>Juniori!BZ12</f>
        <v>0</v>
      </c>
      <c r="CA19" s="97">
        <f>Juniori!CA12</f>
        <v>0</v>
      </c>
      <c r="CB19" s="97">
        <f>Juniori!CB12</f>
        <v>0</v>
      </c>
      <c r="CC19" s="97">
        <f>Juniori!CC12</f>
        <v>0</v>
      </c>
      <c r="CD19" s="97">
        <f>Juniori!CD12</f>
        <v>0</v>
      </c>
      <c r="CE19" s="97">
        <f>Juniori!CE12</f>
        <v>0</v>
      </c>
      <c r="CF19" s="97">
        <f>Juniori!CF12</f>
        <v>0</v>
      </c>
      <c r="CG19" s="97">
        <f>Juniori!CG12</f>
        <v>0</v>
      </c>
      <c r="CH19" s="97">
        <f>Juniori!CH12</f>
        <v>0</v>
      </c>
      <c r="CI19" s="97">
        <f>Juniori!CI12</f>
        <v>0</v>
      </c>
      <c r="CJ19" s="97">
        <f>Juniori!CJ12</f>
        <v>0</v>
      </c>
      <c r="CK19" s="97">
        <f>Juniori!CK12</f>
        <v>0</v>
      </c>
      <c r="CL19" s="97">
        <f>Juniori!CL12</f>
        <v>0</v>
      </c>
      <c r="CM19" s="97">
        <f>Juniori!CM12</f>
        <v>0</v>
      </c>
      <c r="CN19" s="97">
        <f>Juniori!CN12</f>
        <v>0</v>
      </c>
      <c r="CO19" s="97">
        <f>Juniori!CO12</f>
        <v>0</v>
      </c>
      <c r="CP19" s="97">
        <f>Juniori!CP12</f>
        <v>0</v>
      </c>
      <c r="CQ19" s="97">
        <f>Juniori!CQ12</f>
        <v>0</v>
      </c>
      <c r="CR19" s="97">
        <f>Juniori!CR12</f>
        <v>0</v>
      </c>
      <c r="CS19" s="97">
        <f>Juniori!CS12</f>
        <v>0</v>
      </c>
      <c r="CT19" s="97">
        <f>Juniori!CT12</f>
        <v>0</v>
      </c>
      <c r="CU19" s="97">
        <f>Juniori!CU12</f>
        <v>0</v>
      </c>
      <c r="CV19" s="97">
        <f>Juniori!CV12</f>
        <v>0</v>
      </c>
      <c r="CW19" s="97">
        <f>Juniori!CW12</f>
        <v>0</v>
      </c>
      <c r="CX19" s="97">
        <f>Juniori!CX12</f>
        <v>0</v>
      </c>
      <c r="CY19" s="97">
        <f>Juniori!CY12</f>
        <v>0</v>
      </c>
      <c r="CZ19" s="97">
        <f>Juniori!CZ12</f>
        <v>0</v>
      </c>
      <c r="DA19" s="97">
        <f>Juniori!DA12</f>
        <v>0</v>
      </c>
      <c r="DB19" s="97">
        <f>Juniori!DB12</f>
        <v>0</v>
      </c>
      <c r="DC19" s="97">
        <f>Juniori!DC12</f>
        <v>0</v>
      </c>
      <c r="DD19" s="97">
        <f>Juniori!DD12</f>
        <v>0</v>
      </c>
      <c r="DE19" s="97">
        <f>Juniori!DE12</f>
        <v>0</v>
      </c>
      <c r="DF19" s="97">
        <f>Juniori!DF12</f>
        <v>0</v>
      </c>
      <c r="DG19" s="97">
        <f>Juniori!DG12</f>
        <v>0</v>
      </c>
      <c r="DH19" s="97">
        <f>Juniori!DH12</f>
        <v>0</v>
      </c>
      <c r="DI19" s="97">
        <f>Juniori!DI12</f>
        <v>0</v>
      </c>
      <c r="DJ19" s="97">
        <f>Juniori!DJ12</f>
        <v>0</v>
      </c>
      <c r="DK19" s="97">
        <f>Juniori!DK12</f>
        <v>0</v>
      </c>
      <c r="DL19" s="97">
        <f>Juniori!DL12</f>
        <v>0</v>
      </c>
      <c r="DM19" s="97">
        <f>Juniori!DM12</f>
        <v>0</v>
      </c>
      <c r="DN19" s="97">
        <f>Juniori!DN12</f>
        <v>0</v>
      </c>
      <c r="DO19" s="97">
        <f>Juniori!DO12</f>
        <v>0</v>
      </c>
      <c r="DP19" s="97">
        <f>Juniori!DP12</f>
        <v>0</v>
      </c>
      <c r="DQ19" s="97">
        <f>Juniori!DQ12</f>
        <v>0</v>
      </c>
      <c r="DR19" s="97">
        <f>Juniori!DR12</f>
        <v>0</v>
      </c>
      <c r="DS19" s="97">
        <f>Juniori!DS12</f>
        <v>0</v>
      </c>
      <c r="DT19" s="97">
        <f>Juniori!DT12</f>
        <v>0</v>
      </c>
      <c r="DU19" s="97">
        <f>Juniori!DU12</f>
        <v>0</v>
      </c>
      <c r="DV19" s="97">
        <f>Juniori!DV12</f>
        <v>0</v>
      </c>
      <c r="DW19" s="97">
        <f>Juniori!DW12</f>
        <v>0</v>
      </c>
      <c r="DX19" s="97">
        <f>Juniori!DX12</f>
        <v>0</v>
      </c>
      <c r="DY19" s="97">
        <f>Juniori!DY12</f>
        <v>0</v>
      </c>
      <c r="DZ19" s="97">
        <f>Juniori!DZ12</f>
        <v>0</v>
      </c>
      <c r="EA19" s="97">
        <f>Juniori!EA12</f>
        <v>0</v>
      </c>
      <c r="EB19" s="97">
        <f>Juniori!EB12</f>
        <v>0</v>
      </c>
      <c r="EC19" s="97">
        <f>Juniori!EC12</f>
        <v>0</v>
      </c>
      <c r="ED19" s="97">
        <f>Juniori!ED12</f>
        <v>0</v>
      </c>
      <c r="EE19" s="97">
        <f>Juniori!EE12</f>
        <v>0</v>
      </c>
      <c r="EF19" s="97">
        <f>Juniori!EF12</f>
        <v>0</v>
      </c>
      <c r="EG19" s="97">
        <f>Juniori!EG12</f>
        <v>0</v>
      </c>
      <c r="EH19" s="97">
        <f>Juniori!EH12</f>
        <v>0</v>
      </c>
      <c r="EI19" s="97">
        <f>Juniori!EI12</f>
        <v>0</v>
      </c>
      <c r="EJ19" s="97">
        <f>Juniori!EJ12</f>
        <v>0</v>
      </c>
      <c r="EK19" s="97">
        <f>Juniori!EK12</f>
        <v>0</v>
      </c>
      <c r="EL19" s="97">
        <f>Juniori!EL12</f>
        <v>0</v>
      </c>
      <c r="EM19" s="97">
        <f>Juniori!EM12</f>
        <v>0</v>
      </c>
      <c r="EN19" s="97">
        <f>Juniori!EN12</f>
        <v>0</v>
      </c>
      <c r="EO19" s="97">
        <f>Juniori!EO12</f>
        <v>0</v>
      </c>
      <c r="EP19" s="97">
        <f>Juniori!EP12</f>
        <v>0</v>
      </c>
      <c r="EQ19" s="97">
        <f>Juniori!EQ12</f>
        <v>0</v>
      </c>
      <c r="ER19" s="97">
        <f>Juniori!ER12</f>
        <v>0</v>
      </c>
      <c r="ES19" s="97">
        <f>Juniori!ES12</f>
        <v>0</v>
      </c>
      <c r="ET19" s="97">
        <f>Juniori!ET12</f>
        <v>0</v>
      </c>
      <c r="EU19" s="97">
        <f>Juniori!EU12</f>
        <v>0</v>
      </c>
      <c r="EV19" s="97">
        <f>Juniori!EV12</f>
        <v>0</v>
      </c>
      <c r="EW19" s="97">
        <f>Juniori!EW12</f>
        <v>0</v>
      </c>
      <c r="EX19" s="97">
        <f>Juniori!EX12</f>
        <v>0</v>
      </c>
      <c r="EY19" s="97">
        <f>Juniori!EY12</f>
        <v>0</v>
      </c>
      <c r="EZ19" s="97">
        <f>Juniori!EZ12</f>
        <v>0</v>
      </c>
      <c r="FA19" s="97">
        <f>Juniori!FA12</f>
        <v>0</v>
      </c>
      <c r="FB19" s="97">
        <f>Juniori!FB12</f>
        <v>0</v>
      </c>
      <c r="FC19" s="97">
        <f>Juniori!FC12</f>
        <v>0</v>
      </c>
      <c r="FD19" s="97">
        <f>Juniori!FD12</f>
        <v>0</v>
      </c>
      <c r="FE19" s="97">
        <f>Juniori!FE12</f>
        <v>0</v>
      </c>
      <c r="FF19" s="97">
        <f>Juniori!FF12</f>
        <v>0</v>
      </c>
      <c r="FG19" s="97">
        <f>Juniori!FG12</f>
        <v>0</v>
      </c>
      <c r="FH19" s="97">
        <f>Juniori!FH12</f>
        <v>0</v>
      </c>
      <c r="FI19" s="97">
        <f>Juniori!FI12</f>
        <v>0</v>
      </c>
      <c r="FJ19" s="97">
        <f>Juniori!FJ12</f>
        <v>0</v>
      </c>
      <c r="FK19" s="97">
        <f>Juniori!FK12</f>
        <v>0</v>
      </c>
      <c r="FL19" s="97">
        <f>Juniori!FL12</f>
        <v>0</v>
      </c>
      <c r="FM19" s="97">
        <f>Juniori!FM12</f>
        <v>0</v>
      </c>
      <c r="FN19" s="97">
        <f>Juniori!FN12</f>
        <v>0</v>
      </c>
      <c r="FO19" s="97">
        <f>Juniori!FO12</f>
        <v>0</v>
      </c>
      <c r="FP19" s="97">
        <f>Juniori!FP12</f>
        <v>0</v>
      </c>
      <c r="FQ19" s="97">
        <f>Juniori!FQ12</f>
        <v>0</v>
      </c>
      <c r="FR19" s="97">
        <f>Juniori!FR12</f>
        <v>0</v>
      </c>
      <c r="FS19" s="97">
        <f>Juniori!FS12</f>
        <v>0</v>
      </c>
      <c r="FT19" s="97">
        <f>Juniori!FT12</f>
        <v>0</v>
      </c>
      <c r="FU19" s="97">
        <f>Juniori!FU12</f>
        <v>0</v>
      </c>
      <c r="FV19" s="97">
        <f>Juniori!FV12</f>
        <v>0</v>
      </c>
      <c r="FW19" s="97">
        <f>Juniori!FW12</f>
        <v>0</v>
      </c>
      <c r="FX19" s="97">
        <f>Juniori!FX12</f>
        <v>0</v>
      </c>
      <c r="FY19" s="97">
        <f>Juniori!FY12</f>
        <v>0</v>
      </c>
      <c r="FZ19" s="97">
        <f>Juniori!FZ12</f>
        <v>0</v>
      </c>
      <c r="GA19" s="97">
        <f>Juniori!GA12</f>
        <v>0</v>
      </c>
      <c r="GB19" s="97">
        <f>Juniori!GB12</f>
        <v>0</v>
      </c>
      <c r="GC19" s="97">
        <f>Juniori!GC12</f>
        <v>0</v>
      </c>
      <c r="GD19" s="97">
        <f>Juniori!GD12</f>
        <v>0</v>
      </c>
      <c r="GE19" s="97">
        <f>Juniori!GE12</f>
        <v>0</v>
      </c>
      <c r="GF19" s="97">
        <f>Juniori!GF12</f>
        <v>0</v>
      </c>
      <c r="GG19" s="97">
        <f>Juniori!GG12</f>
        <v>0</v>
      </c>
      <c r="GH19" s="97">
        <f>Juniori!GH12</f>
        <v>0</v>
      </c>
      <c r="GI19" s="97">
        <f>Juniori!GI12</f>
        <v>0</v>
      </c>
      <c r="GJ19" s="97">
        <f>Juniori!GJ12</f>
        <v>0</v>
      </c>
      <c r="GK19" s="97">
        <f>Juniori!GK12</f>
        <v>0</v>
      </c>
      <c r="GL19" s="97">
        <f>Juniori!GL12</f>
        <v>0</v>
      </c>
      <c r="GM19" s="97">
        <f>Juniori!GM12</f>
        <v>0</v>
      </c>
      <c r="GN19" s="97">
        <f>Juniori!GN12</f>
        <v>0</v>
      </c>
      <c r="GO19" s="97">
        <f>Juniori!GO12</f>
        <v>0</v>
      </c>
      <c r="GP19" s="97">
        <f>Juniori!GP12</f>
        <v>0</v>
      </c>
      <c r="GQ19" s="97">
        <f>Juniori!GQ12</f>
        <v>0</v>
      </c>
      <c r="GR19" s="97">
        <f>Juniori!GR12</f>
        <v>0</v>
      </c>
      <c r="GS19" s="97">
        <f>Juniori!GS12</f>
        <v>0</v>
      </c>
      <c r="GT19" s="97">
        <f>Juniori!GT12</f>
        <v>0</v>
      </c>
      <c r="GU19" s="97">
        <f>Juniori!GU12</f>
        <v>0</v>
      </c>
      <c r="GV19" s="97">
        <f>Juniori!GV12</f>
        <v>0</v>
      </c>
      <c r="GW19" s="97">
        <f>Juniori!GW12</f>
        <v>0</v>
      </c>
      <c r="GX19" s="97">
        <f>Juniori!GX12</f>
        <v>0</v>
      </c>
      <c r="GY19" s="97">
        <f>Juniori!GY12</f>
        <v>0</v>
      </c>
      <c r="GZ19" s="97">
        <f>Juniori!GZ12</f>
        <v>0</v>
      </c>
      <c r="HA19" s="97">
        <f>Juniori!HA12</f>
        <v>0</v>
      </c>
      <c r="HB19" s="97">
        <f>Juniori!HB12</f>
        <v>0</v>
      </c>
      <c r="HC19" s="97">
        <f>Juniori!HC12</f>
        <v>0</v>
      </c>
      <c r="HD19" s="97">
        <f>Juniori!HD12</f>
        <v>0</v>
      </c>
      <c r="HE19" s="97">
        <f>Juniori!HE12</f>
        <v>0</v>
      </c>
      <c r="HF19" s="97">
        <f>Juniori!HF12</f>
        <v>0</v>
      </c>
      <c r="HG19" s="97">
        <f>Juniori!HG12</f>
        <v>0</v>
      </c>
      <c r="HH19" s="97">
        <f>Juniori!HH12</f>
        <v>0</v>
      </c>
      <c r="HI19" s="97">
        <f>Juniori!HI12</f>
        <v>0</v>
      </c>
      <c r="HJ19" s="97">
        <f>Juniori!HJ12</f>
        <v>0</v>
      </c>
      <c r="HK19" s="97">
        <f>Juniori!HK12</f>
        <v>0</v>
      </c>
      <c r="HL19" s="97">
        <f>Juniori!HL12</f>
        <v>0</v>
      </c>
      <c r="HM19" s="97">
        <f>Juniori!HM12</f>
        <v>0</v>
      </c>
      <c r="HN19" s="97">
        <f>Juniori!HN12</f>
        <v>0</v>
      </c>
      <c r="HO19" s="97">
        <f>Juniori!HO12</f>
        <v>0</v>
      </c>
      <c r="HP19" s="97">
        <f>Juniori!HP12</f>
        <v>0</v>
      </c>
      <c r="HQ19" s="97">
        <f>Juniori!HQ12</f>
        <v>0</v>
      </c>
      <c r="HR19" s="97">
        <f>Juniori!HR12</f>
        <v>0</v>
      </c>
      <c r="HS19" s="97">
        <f>Juniori!HS12</f>
        <v>0</v>
      </c>
      <c r="HT19" s="97">
        <f>Juniori!HT12</f>
        <v>0</v>
      </c>
      <c r="HU19" s="97">
        <f>Juniori!HU12</f>
        <v>0</v>
      </c>
      <c r="HV19" s="97">
        <f>Juniori!HV12</f>
        <v>0</v>
      </c>
      <c r="HW19" s="97">
        <f>Juniori!HW12</f>
        <v>0</v>
      </c>
      <c r="HX19" s="97">
        <f>Juniori!HX12</f>
        <v>0</v>
      </c>
      <c r="HY19" s="97">
        <f>Juniori!HY12</f>
        <v>0</v>
      </c>
      <c r="HZ19" s="97">
        <f>Juniori!HZ12</f>
        <v>0</v>
      </c>
      <c r="IA19" s="97">
        <f>Juniori!IA12</f>
        <v>0</v>
      </c>
      <c r="IB19" s="97">
        <f>Juniori!IB12</f>
        <v>0</v>
      </c>
      <c r="IC19" s="97">
        <f>Juniori!IC12</f>
        <v>0</v>
      </c>
      <c r="ID19" s="97">
        <f>Juniori!ID12</f>
        <v>0</v>
      </c>
      <c r="IE19" s="97">
        <f>Juniori!IE12</f>
        <v>0</v>
      </c>
      <c r="IF19" s="97">
        <f>Juniori!IF12</f>
        <v>0</v>
      </c>
      <c r="IG19" s="97">
        <f>Juniori!IG12</f>
        <v>0</v>
      </c>
      <c r="IH19" s="97">
        <f>Juniori!IH12</f>
        <v>0</v>
      </c>
      <c r="II19" s="97">
        <f>Juniori!II12</f>
        <v>0</v>
      </c>
      <c r="IJ19" s="97">
        <f>Juniori!IJ12</f>
        <v>0</v>
      </c>
      <c r="IK19" s="97">
        <f>Juniori!IK12</f>
        <v>0</v>
      </c>
      <c r="IL19" s="97">
        <f>Juniori!IL12</f>
        <v>0</v>
      </c>
      <c r="IM19" s="97">
        <f>Juniori!IM12</f>
        <v>0</v>
      </c>
      <c r="IN19" s="97">
        <f>Juniori!IN12</f>
        <v>0</v>
      </c>
      <c r="IO19" s="97">
        <f>Juniori!IO12</f>
        <v>0</v>
      </c>
      <c r="IP19" s="97">
        <f>Juniori!IP12</f>
        <v>0</v>
      </c>
      <c r="IQ19" s="97">
        <f>Juniori!IQ12</f>
        <v>0</v>
      </c>
      <c r="IR19" s="97">
        <f>Juniori!IR12</f>
        <v>0</v>
      </c>
      <c r="IS19" s="97">
        <f>Juniori!IS12</f>
        <v>0</v>
      </c>
      <c r="IT19" s="97">
        <f>Juniori!IT12</f>
        <v>0</v>
      </c>
      <c r="IU19" s="97">
        <f>Juniori!IU12</f>
        <v>0</v>
      </c>
      <c r="IV19" s="97">
        <f>Juniori!IV12</f>
        <v>0</v>
      </c>
      <c r="IW19" s="97">
        <f>Juniori!IW12</f>
        <v>0</v>
      </c>
      <c r="IX19" s="97">
        <f>Juniori!IX12</f>
        <v>0</v>
      </c>
      <c r="IY19" s="97">
        <f>Juniori!IY12</f>
        <v>0</v>
      </c>
      <c r="IZ19" s="97">
        <f>Juniori!IZ12</f>
        <v>0</v>
      </c>
      <c r="JA19" s="97">
        <f>Juniori!JA12</f>
        <v>0</v>
      </c>
      <c r="JB19" s="97">
        <f>Juniori!JB12</f>
        <v>0</v>
      </c>
      <c r="JC19" s="97">
        <f>Juniori!JC12</f>
        <v>0</v>
      </c>
      <c r="JD19" s="97">
        <f>Juniori!JD12</f>
        <v>0</v>
      </c>
      <c r="JE19" s="97">
        <f>Juniori!JE12</f>
        <v>0</v>
      </c>
      <c r="JF19" s="97">
        <f>Juniori!JF12</f>
        <v>0</v>
      </c>
      <c r="JG19" s="97">
        <f>Juniori!JG12</f>
        <v>0</v>
      </c>
      <c r="JH19" s="97">
        <f>Juniori!JH12</f>
        <v>0</v>
      </c>
      <c r="JI19" s="97">
        <f>Juniori!JI12</f>
        <v>0</v>
      </c>
      <c r="JJ19" s="97">
        <f>Juniori!JJ12</f>
        <v>0</v>
      </c>
      <c r="JK19" s="97">
        <f>Juniori!JK12</f>
        <v>0</v>
      </c>
      <c r="JL19" s="97">
        <f>Juniori!JL12</f>
        <v>0</v>
      </c>
      <c r="JM19" s="97">
        <f>Juniori!JM12</f>
        <v>0</v>
      </c>
      <c r="JN19" s="97">
        <f>Juniori!JN12</f>
        <v>0</v>
      </c>
      <c r="JO19" s="97">
        <f>Juniori!JO12</f>
        <v>0</v>
      </c>
      <c r="JP19" s="97">
        <f>Juniori!JP12</f>
        <v>0</v>
      </c>
      <c r="JQ19" s="97">
        <f>Juniori!JQ12</f>
        <v>0</v>
      </c>
      <c r="JR19" s="97">
        <f>Juniori!JR12</f>
        <v>0</v>
      </c>
      <c r="JS19" s="97">
        <f>Juniori!JS12</f>
        <v>0</v>
      </c>
      <c r="JT19" s="97">
        <f>Juniori!JT12</f>
        <v>0</v>
      </c>
      <c r="JU19" s="97">
        <f>Juniori!JU12</f>
        <v>0</v>
      </c>
      <c r="JV19" s="97">
        <f>Juniori!JV12</f>
        <v>0</v>
      </c>
      <c r="JW19" s="97">
        <f>Juniori!JW12</f>
        <v>0</v>
      </c>
      <c r="JX19" s="97">
        <f>Juniori!JX12</f>
        <v>0</v>
      </c>
      <c r="JY19" s="97">
        <f>Juniori!JY12</f>
        <v>0</v>
      </c>
      <c r="JZ19" s="97">
        <f>Juniori!JZ12</f>
        <v>0</v>
      </c>
      <c r="KA19" s="97">
        <f>Juniori!KA12</f>
        <v>0</v>
      </c>
      <c r="KB19" s="97">
        <f>Juniori!KB12</f>
        <v>0</v>
      </c>
      <c r="KC19" s="97">
        <f>Juniori!KC12</f>
        <v>0</v>
      </c>
      <c r="KD19" s="97">
        <f>Juniori!KD12</f>
        <v>0</v>
      </c>
      <c r="KE19" s="97">
        <f>Juniori!KE12</f>
        <v>0</v>
      </c>
      <c r="KF19" s="97">
        <f>Juniori!KF12</f>
        <v>0</v>
      </c>
      <c r="KG19" s="97">
        <f>Juniori!KG12</f>
        <v>0</v>
      </c>
      <c r="KH19" s="97">
        <f>Juniori!KH12</f>
        <v>0</v>
      </c>
      <c r="KI19" s="97">
        <f>Juniori!KI12</f>
        <v>0</v>
      </c>
      <c r="KJ19" s="97">
        <f>Juniori!KJ12</f>
        <v>0</v>
      </c>
      <c r="KK19" s="97">
        <f>Juniori!KK12</f>
        <v>0</v>
      </c>
      <c r="KL19" s="97">
        <f>Juniori!KL12</f>
        <v>0</v>
      </c>
      <c r="KM19" s="97">
        <f>Juniori!KM12</f>
        <v>0</v>
      </c>
      <c r="KN19" s="97">
        <f>Juniori!KN12</f>
        <v>0</v>
      </c>
      <c r="KO19" s="97">
        <f>Juniori!KO12</f>
        <v>0</v>
      </c>
      <c r="KP19" s="97">
        <f>Juniori!KP12</f>
        <v>0</v>
      </c>
      <c r="KQ19" s="97">
        <f>Juniori!KQ12</f>
        <v>0</v>
      </c>
      <c r="KR19" s="97">
        <f>Juniori!KR12</f>
        <v>0</v>
      </c>
      <c r="KS19" s="97">
        <f>Juniori!KS12</f>
        <v>0</v>
      </c>
      <c r="KT19" s="97">
        <f>Juniori!KT12</f>
        <v>0</v>
      </c>
      <c r="KU19" s="97">
        <f>Juniori!KU12</f>
        <v>0</v>
      </c>
      <c r="KV19" s="97">
        <f>Juniori!KV12</f>
        <v>0</v>
      </c>
      <c r="KW19" s="97">
        <f>Juniori!KW12</f>
        <v>0</v>
      </c>
      <c r="KX19" s="97">
        <f>Juniori!KX12</f>
        <v>0</v>
      </c>
      <c r="KY19" s="97">
        <f>Juniori!KY12</f>
        <v>0</v>
      </c>
      <c r="KZ19" s="97">
        <f>Juniori!KZ12</f>
        <v>0</v>
      </c>
      <c r="LA19" s="97">
        <f>Juniori!LA12</f>
        <v>0</v>
      </c>
      <c r="LB19" s="97">
        <f>Juniori!LB12</f>
        <v>0</v>
      </c>
      <c r="LC19" s="97">
        <f>Juniori!LC12</f>
        <v>0</v>
      </c>
      <c r="LD19" s="97">
        <f>Juniori!LD12</f>
        <v>0</v>
      </c>
      <c r="LE19" s="97">
        <f>Juniori!LE12</f>
        <v>0</v>
      </c>
      <c r="LF19" s="97">
        <f>Juniori!LF12</f>
        <v>0</v>
      </c>
      <c r="LG19" s="97">
        <f>Juniori!LG12</f>
        <v>0</v>
      </c>
      <c r="LH19" s="97">
        <f>Juniori!LH12</f>
        <v>0</v>
      </c>
      <c r="LI19" s="97">
        <f>Juniori!LI12</f>
        <v>0</v>
      </c>
      <c r="LJ19" s="97">
        <f>Juniori!LJ12</f>
        <v>0</v>
      </c>
      <c r="LK19" s="97">
        <f>Juniori!LK12</f>
        <v>0</v>
      </c>
      <c r="LL19" s="97">
        <f>Juniori!LL12</f>
        <v>0</v>
      </c>
      <c r="LM19" s="97">
        <f>Juniori!LM12</f>
        <v>0</v>
      </c>
      <c r="LN19" s="97">
        <f>Juniori!LN12</f>
        <v>0</v>
      </c>
      <c r="LO19" s="97">
        <f>Juniori!LO12</f>
        <v>0</v>
      </c>
      <c r="LP19" s="97">
        <f>Juniori!LP12</f>
        <v>0</v>
      </c>
      <c r="LQ19" s="97">
        <f>Juniori!LQ12</f>
        <v>0</v>
      </c>
      <c r="LR19" s="97">
        <f>Juniori!LR12</f>
        <v>0</v>
      </c>
      <c r="LS19" s="97">
        <f>Juniori!LS12</f>
        <v>0</v>
      </c>
      <c r="LT19" s="97">
        <f>Juniori!LT12</f>
        <v>0</v>
      </c>
      <c r="LU19" s="97">
        <f>Juniori!LU12</f>
        <v>0</v>
      </c>
      <c r="LV19" s="97">
        <f>Juniori!LV12</f>
        <v>0</v>
      </c>
      <c r="LW19" s="97">
        <f>Juniori!LW12</f>
        <v>0</v>
      </c>
      <c r="LX19" s="97">
        <f>Juniori!LX12</f>
        <v>0</v>
      </c>
      <c r="LY19" s="97">
        <f>Juniori!LY12</f>
        <v>0</v>
      </c>
      <c r="LZ19" s="97">
        <f>Juniori!LZ12</f>
        <v>0</v>
      </c>
      <c r="MA19" s="97">
        <f>Juniori!MA12</f>
        <v>0</v>
      </c>
      <c r="MB19" s="97">
        <f>Juniori!MB12</f>
        <v>0</v>
      </c>
      <c r="MC19" s="97">
        <f>Juniori!MC12</f>
        <v>0</v>
      </c>
      <c r="MD19" s="97">
        <f>Juniori!MD12</f>
        <v>0</v>
      </c>
      <c r="ME19" s="97">
        <f>Juniori!ME12</f>
        <v>0</v>
      </c>
      <c r="MF19" s="97">
        <f>Juniori!MF12</f>
        <v>0</v>
      </c>
      <c r="MG19" s="97">
        <f>Juniori!MG12</f>
        <v>0</v>
      </c>
      <c r="MH19" s="97">
        <f>Juniori!MH12</f>
        <v>0</v>
      </c>
      <c r="MI19" s="97">
        <f>Juniori!MI12</f>
        <v>0</v>
      </c>
      <c r="MJ19" s="97">
        <f>Juniori!MJ12</f>
        <v>0</v>
      </c>
      <c r="MK19" s="97">
        <f>Juniori!MK12</f>
        <v>0</v>
      </c>
      <c r="ML19" s="97">
        <f>Juniori!ML12</f>
        <v>0</v>
      </c>
      <c r="MM19" s="97">
        <f>Juniori!MM12</f>
        <v>0</v>
      </c>
      <c r="MN19" s="97">
        <f>Juniori!MN12</f>
        <v>0</v>
      </c>
      <c r="MO19" s="97">
        <f>Juniori!MO12</f>
        <v>0</v>
      </c>
      <c r="MP19" s="97">
        <f>Juniori!MP12</f>
        <v>0</v>
      </c>
      <c r="MQ19" s="97">
        <f>Juniori!MQ12</f>
        <v>0</v>
      </c>
      <c r="MR19" s="97">
        <f>Juniori!MR12</f>
        <v>0</v>
      </c>
      <c r="MS19" s="97">
        <f>Juniori!MS12</f>
        <v>0</v>
      </c>
      <c r="MT19" s="97">
        <f>Juniori!MT12</f>
        <v>0</v>
      </c>
      <c r="MU19" s="97">
        <f>Juniori!MU12</f>
        <v>0</v>
      </c>
      <c r="MV19" s="97">
        <f>Juniori!MV12</f>
        <v>0</v>
      </c>
      <c r="MW19" s="97">
        <f>Juniori!MW12</f>
        <v>0</v>
      </c>
      <c r="MX19" s="97">
        <f>Juniori!MX12</f>
        <v>0</v>
      </c>
      <c r="MY19" s="97">
        <f>Juniori!MY12</f>
        <v>0</v>
      </c>
      <c r="MZ19" s="97">
        <f>Juniori!MZ12</f>
        <v>0</v>
      </c>
      <c r="NA19" s="97">
        <f>Juniori!NA12</f>
        <v>0</v>
      </c>
      <c r="NB19" s="97">
        <f>Juniori!NB12</f>
        <v>0</v>
      </c>
      <c r="NC19" s="97">
        <f>Juniori!NC12</f>
        <v>0</v>
      </c>
      <c r="ND19" s="97">
        <f>Juniori!ND12</f>
        <v>0</v>
      </c>
      <c r="NE19" s="97">
        <f>Juniori!NE12</f>
        <v>0</v>
      </c>
      <c r="NF19" s="97">
        <f>Juniori!NF12</f>
        <v>0</v>
      </c>
      <c r="NG19" s="97">
        <f>Juniori!NG12</f>
        <v>0</v>
      </c>
      <c r="NH19" s="97">
        <f>Juniori!NH12</f>
        <v>0</v>
      </c>
      <c r="NI19" s="97">
        <f>Juniori!NI12</f>
        <v>0</v>
      </c>
      <c r="NJ19" s="97">
        <f>Juniori!NJ12</f>
        <v>0</v>
      </c>
      <c r="NK19" s="97">
        <f>Juniori!NK12</f>
        <v>0</v>
      </c>
      <c r="NL19" s="97">
        <f>Juniori!NL12</f>
        <v>0</v>
      </c>
      <c r="NM19" s="97">
        <f>Juniori!NM12</f>
        <v>0</v>
      </c>
      <c r="NN19" s="97">
        <f>Juniori!NN12</f>
        <v>0</v>
      </c>
      <c r="NO19" s="97">
        <f>Juniori!NO12</f>
        <v>0</v>
      </c>
      <c r="NP19" s="97">
        <f>Juniori!NP12</f>
        <v>0</v>
      </c>
      <c r="NQ19" s="97">
        <f>Juniori!NQ12</f>
        <v>0</v>
      </c>
      <c r="NR19" s="97">
        <f>Juniori!NR12</f>
        <v>0</v>
      </c>
      <c r="NS19" s="97">
        <f>Juniori!NS12</f>
        <v>0</v>
      </c>
      <c r="NT19" s="97">
        <f>Juniori!NT12</f>
        <v>0</v>
      </c>
      <c r="NU19" s="97">
        <f>Juniori!NU12</f>
        <v>0</v>
      </c>
      <c r="NV19" s="97">
        <f>Juniori!NV12</f>
        <v>0</v>
      </c>
      <c r="NW19" s="97">
        <f>Juniori!NW12</f>
        <v>0</v>
      </c>
      <c r="NX19" s="97">
        <f>Juniori!NX12</f>
        <v>0</v>
      </c>
      <c r="NY19" s="97">
        <f>Juniori!NY12</f>
        <v>0</v>
      </c>
      <c r="NZ19" s="97">
        <f>Juniori!NZ12</f>
        <v>0</v>
      </c>
      <c r="OA19" s="97">
        <f>Juniori!OA12</f>
        <v>0</v>
      </c>
      <c r="OB19" s="97">
        <f>Juniori!OB12</f>
        <v>0</v>
      </c>
      <c r="OC19" s="97">
        <f>Juniori!OC12</f>
        <v>0</v>
      </c>
      <c r="OD19" s="97">
        <f>Juniori!OD12</f>
        <v>0</v>
      </c>
      <c r="OE19" s="97">
        <f>Juniori!OE12</f>
        <v>0</v>
      </c>
      <c r="OF19" s="97">
        <f>Juniori!OF12</f>
        <v>0</v>
      </c>
      <c r="OG19" s="97">
        <f>Juniori!OG12</f>
        <v>0</v>
      </c>
      <c r="OH19" s="97">
        <f>Juniori!OH12</f>
        <v>0</v>
      </c>
      <c r="OI19" s="97">
        <f>Juniori!OI12</f>
        <v>0</v>
      </c>
      <c r="OJ19" s="97">
        <f>Juniori!OJ12</f>
        <v>0</v>
      </c>
      <c r="OK19" s="97">
        <f>Juniori!OK12</f>
        <v>0</v>
      </c>
      <c r="OL19" s="97">
        <f>Juniori!OL12</f>
        <v>0</v>
      </c>
      <c r="OM19" s="97">
        <f>Juniori!OM12</f>
        <v>0</v>
      </c>
      <c r="ON19" s="97">
        <f>Juniori!ON12</f>
        <v>0</v>
      </c>
      <c r="OO19" s="97">
        <f>Juniori!OO12</f>
        <v>0</v>
      </c>
      <c r="OP19" s="97">
        <f>Juniori!OP12</f>
        <v>0</v>
      </c>
      <c r="OQ19" s="97">
        <f>Juniori!OQ12</f>
        <v>0</v>
      </c>
      <c r="OR19" s="97">
        <f>Juniori!OR12</f>
        <v>0</v>
      </c>
      <c r="OS19" s="97">
        <f>Juniori!OS12</f>
        <v>0</v>
      </c>
      <c r="OT19" s="97">
        <f>Juniori!OT12</f>
        <v>0</v>
      </c>
      <c r="OU19" s="97">
        <f>Juniori!OU12</f>
        <v>0</v>
      </c>
      <c r="OV19" s="97">
        <f>Juniori!OV12</f>
        <v>0</v>
      </c>
      <c r="OW19" s="97">
        <f>Juniori!OW12</f>
        <v>0</v>
      </c>
      <c r="OX19" s="97">
        <f>Juniori!OX12</f>
        <v>0</v>
      </c>
      <c r="OY19" s="97">
        <f>Juniori!OY12</f>
        <v>0</v>
      </c>
      <c r="OZ19" s="97">
        <f>Juniori!OZ12</f>
        <v>0</v>
      </c>
      <c r="PA19" s="97">
        <f>Juniori!PA12</f>
        <v>0</v>
      </c>
      <c r="PB19" s="97">
        <f>Juniori!PB12</f>
        <v>0</v>
      </c>
      <c r="PC19" s="97">
        <f>Juniori!PC12</f>
        <v>0</v>
      </c>
      <c r="PD19" s="97">
        <f>Juniori!PD12</f>
        <v>0</v>
      </c>
      <c r="PE19" s="97">
        <f>Juniori!PE12</f>
        <v>0</v>
      </c>
      <c r="PF19" s="97">
        <f>Juniori!PF12</f>
        <v>0</v>
      </c>
      <c r="PG19" s="97">
        <f>Juniori!PG12</f>
        <v>0</v>
      </c>
      <c r="PH19" s="97">
        <f>Juniori!PH12</f>
        <v>0</v>
      </c>
      <c r="PI19" s="97">
        <f>Juniori!PI12</f>
        <v>0</v>
      </c>
      <c r="PJ19" s="97">
        <f>Juniori!PJ12</f>
        <v>0</v>
      </c>
      <c r="PK19" s="97">
        <f>Juniori!PK12</f>
        <v>0</v>
      </c>
      <c r="PL19" s="97">
        <f>Juniori!PL12</f>
        <v>0</v>
      </c>
      <c r="PM19" s="97">
        <f>Juniori!PM12</f>
        <v>0</v>
      </c>
      <c r="PN19" s="97">
        <f>Juniori!PN12</f>
        <v>0</v>
      </c>
      <c r="PO19" s="97">
        <f>Juniori!PO12</f>
        <v>0</v>
      </c>
      <c r="PP19" s="97">
        <f>Juniori!PP12</f>
        <v>0</v>
      </c>
      <c r="PQ19" s="97">
        <f>Juniori!PQ12</f>
        <v>0</v>
      </c>
      <c r="PR19" s="97">
        <f>Juniori!PR12</f>
        <v>0</v>
      </c>
      <c r="PS19" s="97">
        <f>Juniori!PS12</f>
        <v>0</v>
      </c>
      <c r="PT19" s="97">
        <f>Juniori!PT12</f>
        <v>0</v>
      </c>
      <c r="PU19" s="97">
        <f>Juniori!PU12</f>
        <v>0</v>
      </c>
      <c r="PV19" s="97">
        <f>Juniori!PV12</f>
        <v>0</v>
      </c>
      <c r="PW19" s="97">
        <f>Juniori!PW12</f>
        <v>0</v>
      </c>
      <c r="PX19" s="97">
        <f>Juniori!PX12</f>
        <v>0</v>
      </c>
      <c r="PY19" s="97">
        <f>Juniori!PY12</f>
        <v>0</v>
      </c>
      <c r="PZ19" s="97">
        <f>Juniori!PZ12</f>
        <v>0</v>
      </c>
      <c r="QA19" s="97">
        <f>Juniori!QA12</f>
        <v>0</v>
      </c>
      <c r="QB19" s="97">
        <f>Juniori!QB12</f>
        <v>0</v>
      </c>
      <c r="QC19" s="97">
        <f>Juniori!QC12</f>
        <v>0</v>
      </c>
      <c r="QD19" s="97">
        <f>Juniori!QD12</f>
        <v>0</v>
      </c>
      <c r="QE19" s="97">
        <f>Juniori!QE12</f>
        <v>0</v>
      </c>
      <c r="QF19" s="97">
        <f>Juniori!QF12</f>
        <v>0</v>
      </c>
      <c r="QG19" s="97">
        <f>Juniori!QG12</f>
        <v>0</v>
      </c>
      <c r="QH19" s="97">
        <f>Juniori!QH12</f>
        <v>0</v>
      </c>
      <c r="QI19" s="97">
        <f>Juniori!QI12</f>
        <v>0</v>
      </c>
      <c r="QJ19" s="97">
        <f>Juniori!QJ12</f>
        <v>0</v>
      </c>
      <c r="QK19" s="97">
        <f>Juniori!QK12</f>
        <v>0</v>
      </c>
      <c r="QL19" s="97">
        <f>Juniori!QL12</f>
        <v>0</v>
      </c>
      <c r="QM19" s="97">
        <f>Juniori!QM12</f>
        <v>0</v>
      </c>
      <c r="QN19" s="97">
        <f>Juniori!QN12</f>
        <v>0</v>
      </c>
      <c r="QO19" s="97">
        <f>Juniori!QO12</f>
        <v>0</v>
      </c>
      <c r="QP19" s="97">
        <f>Juniori!QP12</f>
        <v>0</v>
      </c>
      <c r="QQ19" s="97">
        <f>Juniori!QQ12</f>
        <v>0</v>
      </c>
      <c r="QR19" s="97">
        <f>Juniori!QR12</f>
        <v>0</v>
      </c>
      <c r="QS19" s="97">
        <f>Juniori!QS12</f>
        <v>0</v>
      </c>
      <c r="QT19" s="97">
        <f>Juniori!QT12</f>
        <v>0</v>
      </c>
      <c r="QU19" s="97">
        <f>Juniori!QU12</f>
        <v>0</v>
      </c>
      <c r="QV19" s="97">
        <f>Juniori!QV12</f>
        <v>0</v>
      </c>
      <c r="QW19" s="97">
        <f>Juniori!QW12</f>
        <v>0</v>
      </c>
      <c r="QX19" s="97">
        <f>Juniori!QX12</f>
        <v>0</v>
      </c>
      <c r="QY19" s="97">
        <f>Juniori!QY12</f>
        <v>0</v>
      </c>
      <c r="QZ19" s="97">
        <f>Juniori!QZ12</f>
        <v>0</v>
      </c>
      <c r="RA19" s="97">
        <f>Juniori!RA12</f>
        <v>0</v>
      </c>
      <c r="RB19" s="97">
        <f>Juniori!RB12</f>
        <v>0</v>
      </c>
      <c r="RC19" s="97">
        <f>Juniori!RC12</f>
        <v>0</v>
      </c>
      <c r="RD19" s="97">
        <f>Juniori!RD12</f>
        <v>0</v>
      </c>
      <c r="RE19" s="97">
        <f>Juniori!RE12</f>
        <v>0</v>
      </c>
      <c r="RF19" s="97">
        <f>Juniori!RF12</f>
        <v>0</v>
      </c>
      <c r="RG19" s="97">
        <f>Juniori!RG12</f>
        <v>0</v>
      </c>
      <c r="RH19" s="97">
        <f>Juniori!RH12</f>
        <v>0</v>
      </c>
      <c r="RI19" s="97">
        <f>Juniori!RI12</f>
        <v>0</v>
      </c>
      <c r="RJ19" s="97">
        <f>Juniori!RJ12</f>
        <v>0</v>
      </c>
      <c r="RK19" s="97">
        <f>Juniori!RK12</f>
        <v>0</v>
      </c>
      <c r="RL19" s="97">
        <f>Juniori!RL12</f>
        <v>0</v>
      </c>
      <c r="RM19" s="97">
        <f>Juniori!RM12</f>
        <v>0</v>
      </c>
      <c r="RN19" s="97">
        <f>Juniori!RN12</f>
        <v>0</v>
      </c>
      <c r="RO19" s="97">
        <f>Juniori!RO12</f>
        <v>0</v>
      </c>
      <c r="RP19" s="97">
        <f>Juniori!RP12</f>
        <v>0</v>
      </c>
      <c r="RQ19" s="97">
        <f>Juniori!RQ12</f>
        <v>0</v>
      </c>
      <c r="RR19" s="97">
        <f>Juniori!RR12</f>
        <v>0</v>
      </c>
      <c r="RS19" s="97">
        <f>Juniori!RS12</f>
        <v>0</v>
      </c>
      <c r="RT19" s="97">
        <f>Juniori!RT12</f>
        <v>0</v>
      </c>
      <c r="RU19" s="97">
        <f>Juniori!RU12</f>
        <v>0</v>
      </c>
      <c r="RV19" s="97">
        <f>Juniori!RV12</f>
        <v>0</v>
      </c>
      <c r="RW19" s="97">
        <f>Juniori!RW12</f>
        <v>0</v>
      </c>
      <c r="RX19" s="97">
        <f>Juniori!RX12</f>
        <v>0</v>
      </c>
      <c r="RY19" s="97">
        <f>Juniori!RY12</f>
        <v>0</v>
      </c>
      <c r="RZ19" s="97">
        <f>Juniori!RZ12</f>
        <v>0</v>
      </c>
      <c r="SA19" s="97">
        <f>Juniori!SA12</f>
        <v>0</v>
      </c>
      <c r="SB19" s="97">
        <f>Juniori!SB12</f>
        <v>0</v>
      </c>
      <c r="SC19" s="97">
        <f>Juniori!SC12</f>
        <v>0</v>
      </c>
      <c r="SD19" s="97">
        <f>Juniori!SD12</f>
        <v>0</v>
      </c>
      <c r="SE19" s="97">
        <f>Juniori!SE12</f>
        <v>0</v>
      </c>
      <c r="SF19" s="97">
        <f>Juniori!SF12</f>
        <v>0</v>
      </c>
      <c r="SG19" s="97">
        <f>Juniori!SG12</f>
        <v>0</v>
      </c>
      <c r="SH19" s="97">
        <f>Juniori!SH12</f>
        <v>0</v>
      </c>
      <c r="SI19" s="97">
        <f>Juniori!SI12</f>
        <v>0</v>
      </c>
      <c r="SJ19" s="97">
        <f>Juniori!SJ12</f>
        <v>0</v>
      </c>
      <c r="SK19" s="97">
        <f>Juniori!SK12</f>
        <v>0</v>
      </c>
      <c r="SL19" s="97">
        <f>Juniori!SL12</f>
        <v>0</v>
      </c>
      <c r="SM19" s="97">
        <f>Juniori!SM12</f>
        <v>0</v>
      </c>
      <c r="SN19" s="97">
        <f>Juniori!SN12</f>
        <v>0</v>
      </c>
      <c r="SO19" s="97">
        <f>Juniori!SO12</f>
        <v>0</v>
      </c>
      <c r="SP19" s="97">
        <f>Juniori!SP12</f>
        <v>0</v>
      </c>
      <c r="SQ19" s="97">
        <f>Juniori!SQ12</f>
        <v>0</v>
      </c>
      <c r="SR19" s="97">
        <f>Juniori!SR12</f>
        <v>0</v>
      </c>
      <c r="SS19" s="97">
        <f>Juniori!SS12</f>
        <v>0</v>
      </c>
      <c r="ST19" s="97">
        <f>Juniori!ST12</f>
        <v>0</v>
      </c>
      <c r="SU19" s="97">
        <f>Juniori!SU12</f>
        <v>0</v>
      </c>
      <c r="SV19" s="97">
        <f>Juniori!SV12</f>
        <v>0</v>
      </c>
      <c r="SW19" s="97">
        <f>Juniori!SW12</f>
        <v>0</v>
      </c>
      <c r="SX19" s="97">
        <f>Juniori!SX12</f>
        <v>0</v>
      </c>
      <c r="SY19" s="97">
        <f>Juniori!SY12</f>
        <v>0</v>
      </c>
      <c r="SZ19" s="97">
        <f>Juniori!SZ12</f>
        <v>0</v>
      </c>
      <c r="TA19" s="97">
        <f>Juniori!TA12</f>
        <v>0</v>
      </c>
      <c r="TB19" s="97">
        <f>Juniori!TB12</f>
        <v>0</v>
      </c>
    </row>
    <row r="20" spans="1:522" s="10" customFormat="1" ht="18" customHeight="1" x14ac:dyDescent="0.2">
      <c r="A20" s="12">
        <v>9</v>
      </c>
      <c r="B20" s="11" t="s">
        <v>568</v>
      </c>
      <c r="C20" s="1">
        <v>13181</v>
      </c>
      <c r="D20" s="1">
        <v>2021</v>
      </c>
      <c r="E20" s="4" t="s">
        <v>566</v>
      </c>
      <c r="F20" s="9" t="s">
        <v>567</v>
      </c>
      <c r="G20" s="9" t="s">
        <v>98</v>
      </c>
      <c r="H20" s="4" t="s">
        <v>19</v>
      </c>
      <c r="I20" s="1">
        <f>SUM(K20:TB20)</f>
        <v>2</v>
      </c>
      <c r="J20" s="12">
        <f>Tabuľka311[[#This Row],[Stĺpec9]]</f>
        <v>2</v>
      </c>
      <c r="K20" s="97">
        <f>Seniori!K21</f>
        <v>0</v>
      </c>
      <c r="L20" s="97">
        <f>Seniori!L21</f>
        <v>0</v>
      </c>
      <c r="M20" s="97">
        <f>Seniori!M21</f>
        <v>0</v>
      </c>
      <c r="N20" s="97">
        <f>Seniori!N21</f>
        <v>0</v>
      </c>
      <c r="O20" s="97">
        <f>Seniori!O21</f>
        <v>0</v>
      </c>
      <c r="P20" s="97">
        <f>Seniori!P21</f>
        <v>0</v>
      </c>
      <c r="Q20" s="97">
        <f>Seniori!Q21</f>
        <v>0</v>
      </c>
      <c r="R20" s="97">
        <f>Seniori!R21</f>
        <v>0</v>
      </c>
      <c r="S20" s="97">
        <f>Seniori!S21</f>
        <v>0</v>
      </c>
      <c r="T20" s="97">
        <f>Seniori!T21</f>
        <v>0</v>
      </c>
      <c r="U20" s="97">
        <f>Seniori!U21</f>
        <v>0</v>
      </c>
      <c r="V20" s="97">
        <f>Seniori!V21</f>
        <v>0</v>
      </c>
      <c r="W20" s="97">
        <f>Seniori!W21</f>
        <v>0</v>
      </c>
      <c r="X20" s="97">
        <f>Seniori!X21</f>
        <v>0</v>
      </c>
      <c r="Y20" s="97">
        <f>Seniori!Y21</f>
        <v>0</v>
      </c>
      <c r="Z20" s="97">
        <f>Seniori!Z21</f>
        <v>0</v>
      </c>
      <c r="AA20" s="97">
        <f>Seniori!AA21</f>
        <v>0</v>
      </c>
      <c r="AB20" s="97">
        <f>Seniori!AB21</f>
        <v>0</v>
      </c>
      <c r="AC20" s="97">
        <f>Seniori!AC21</f>
        <v>0</v>
      </c>
      <c r="AD20" s="97">
        <f>Seniori!AD21</f>
        <v>0</v>
      </c>
      <c r="AE20" s="97">
        <f>Seniori!AE21</f>
        <v>0</v>
      </c>
      <c r="AF20" s="97">
        <f>Seniori!AF21</f>
        <v>0</v>
      </c>
      <c r="AG20" s="97">
        <f>Seniori!AG21</f>
        <v>0</v>
      </c>
      <c r="AH20" s="97">
        <f>Seniori!AH21</f>
        <v>0</v>
      </c>
      <c r="AI20" s="97">
        <f>Seniori!AI21</f>
        <v>0</v>
      </c>
      <c r="AJ20" s="97">
        <f>Seniori!AJ21</f>
        <v>0</v>
      </c>
      <c r="AK20" s="97">
        <f>Seniori!AK21</f>
        <v>0</v>
      </c>
      <c r="AL20" s="97">
        <f>Seniori!AL21</f>
        <v>0</v>
      </c>
      <c r="AM20" s="97">
        <f>Seniori!AM21</f>
        <v>0</v>
      </c>
      <c r="AN20" s="97">
        <f>Seniori!AN21</f>
        <v>0</v>
      </c>
      <c r="AO20" s="97">
        <f>Seniori!AO21</f>
        <v>0</v>
      </c>
      <c r="AP20" s="97">
        <f>Seniori!AP21</f>
        <v>0</v>
      </c>
      <c r="AQ20" s="97">
        <f>Seniori!AQ21</f>
        <v>0</v>
      </c>
      <c r="AR20" s="97">
        <f>Seniori!AR21</f>
        <v>0</v>
      </c>
      <c r="AS20" s="97">
        <f>Seniori!AS21</f>
        <v>0</v>
      </c>
      <c r="AT20" s="97">
        <f>Seniori!AT21</f>
        <v>0</v>
      </c>
      <c r="AU20" s="97">
        <f>Seniori!AU21</f>
        <v>0</v>
      </c>
      <c r="AV20" s="97">
        <f>Seniori!AV21</f>
        <v>0</v>
      </c>
      <c r="AW20" s="97">
        <f>Seniori!AW21</f>
        <v>0</v>
      </c>
      <c r="AX20" s="97">
        <f>Seniori!AX21</f>
        <v>0</v>
      </c>
      <c r="AY20" s="97">
        <f>Seniori!AY21</f>
        <v>0</v>
      </c>
      <c r="AZ20" s="97">
        <f>Seniori!AZ21</f>
        <v>0</v>
      </c>
      <c r="BA20" s="97">
        <f>Seniori!BA21</f>
        <v>0</v>
      </c>
      <c r="BB20" s="97">
        <f>Seniori!BB21</f>
        <v>0</v>
      </c>
      <c r="BC20" s="97">
        <f>Seniori!BC21</f>
        <v>0</v>
      </c>
      <c r="BD20" s="97">
        <f>Seniori!BD21</f>
        <v>0</v>
      </c>
      <c r="BE20" s="97">
        <f>Seniori!BE21</f>
        <v>0</v>
      </c>
      <c r="BF20" s="97">
        <f>Seniori!BF21</f>
        <v>0</v>
      </c>
      <c r="BG20" s="97">
        <f>Seniori!BG21</f>
        <v>0</v>
      </c>
      <c r="BH20" s="97">
        <f>Seniori!BH21</f>
        <v>0</v>
      </c>
      <c r="BI20" s="97">
        <f>Seniori!BI21</f>
        <v>0</v>
      </c>
      <c r="BJ20" s="97">
        <f>Seniori!BJ21</f>
        <v>0</v>
      </c>
      <c r="BK20" s="97">
        <f>Seniori!BK21</f>
        <v>0</v>
      </c>
      <c r="BL20" s="97">
        <f>Seniori!BL21</f>
        <v>0</v>
      </c>
      <c r="BM20" s="97">
        <f>Seniori!BM21</f>
        <v>0</v>
      </c>
      <c r="BN20" s="97">
        <f>Seniori!BN21</f>
        <v>0</v>
      </c>
      <c r="BO20" s="97" t="str">
        <f>Seniori!BO21</f>
        <v>o</v>
      </c>
      <c r="BP20" s="97">
        <f>Seniori!BP21</f>
        <v>0</v>
      </c>
      <c r="BQ20" s="97">
        <f>Seniori!BQ21</f>
        <v>0</v>
      </c>
      <c r="BR20" s="97">
        <f>Seniori!BR21</f>
        <v>2</v>
      </c>
      <c r="BS20" s="97">
        <f>Seniori!BS21</f>
        <v>0</v>
      </c>
      <c r="BT20" s="97">
        <f>Seniori!BT21</f>
        <v>0</v>
      </c>
      <c r="BU20" s="97">
        <f>Seniori!BU21</f>
        <v>0</v>
      </c>
      <c r="BV20" s="97">
        <f>Seniori!BV21</f>
        <v>0</v>
      </c>
      <c r="BW20" s="97">
        <f>Seniori!BW21</f>
        <v>0</v>
      </c>
      <c r="BX20" s="97">
        <f>Seniori!BX21</f>
        <v>0</v>
      </c>
      <c r="BY20" s="97">
        <f>Seniori!BY21</f>
        <v>0</v>
      </c>
      <c r="BZ20" s="97">
        <f>Seniori!BZ21</f>
        <v>0</v>
      </c>
      <c r="CA20" s="97">
        <f>Seniori!CA21</f>
        <v>0</v>
      </c>
      <c r="CB20" s="97">
        <f>Seniori!CB21</f>
        <v>0</v>
      </c>
      <c r="CC20" s="97">
        <f>Seniori!CC21</f>
        <v>0</v>
      </c>
      <c r="CD20" s="97">
        <f>Seniori!CD21</f>
        <v>0</v>
      </c>
      <c r="CE20" s="97">
        <f>Seniori!CE21</f>
        <v>0</v>
      </c>
      <c r="CF20" s="97">
        <f>Seniori!CF21</f>
        <v>0</v>
      </c>
      <c r="CG20" s="97">
        <f>Seniori!CG21</f>
        <v>0</v>
      </c>
      <c r="CH20" s="97">
        <f>Seniori!CH21</f>
        <v>0</v>
      </c>
      <c r="CI20" s="97">
        <f>Seniori!CI21</f>
        <v>0</v>
      </c>
      <c r="CJ20" s="97">
        <f>Seniori!CJ21</f>
        <v>0</v>
      </c>
      <c r="CK20" s="97">
        <f>Seniori!CK21</f>
        <v>0</v>
      </c>
      <c r="CL20" s="97">
        <f>Seniori!CL21</f>
        <v>0</v>
      </c>
      <c r="CM20" s="97">
        <f>Seniori!CM21</f>
        <v>0</v>
      </c>
      <c r="CN20" s="97">
        <f>Seniori!CN21</f>
        <v>0</v>
      </c>
      <c r="CO20" s="97">
        <f>Seniori!CO21</f>
        <v>0</v>
      </c>
      <c r="CP20" s="97">
        <f>Seniori!CP21</f>
        <v>0</v>
      </c>
      <c r="CQ20" s="97">
        <f>Seniori!CQ21</f>
        <v>0</v>
      </c>
      <c r="CR20" s="97">
        <f>Seniori!CR21</f>
        <v>0</v>
      </c>
      <c r="CS20" s="97">
        <f>Seniori!CS21</f>
        <v>0</v>
      </c>
      <c r="CT20" s="97">
        <f>Seniori!CT21</f>
        <v>0</v>
      </c>
      <c r="CU20" s="97">
        <f>Seniori!CU21</f>
        <v>0</v>
      </c>
      <c r="CV20" s="97">
        <f>Seniori!CV21</f>
        <v>0</v>
      </c>
      <c r="CW20" s="97">
        <f>Seniori!CW21</f>
        <v>0</v>
      </c>
      <c r="CX20" s="97">
        <f>Seniori!CX21</f>
        <v>0</v>
      </c>
      <c r="CY20" s="97">
        <f>Seniori!CY21</f>
        <v>0</v>
      </c>
      <c r="CZ20" s="97">
        <f>Seniori!CZ21</f>
        <v>0</v>
      </c>
      <c r="DA20" s="97">
        <f>Seniori!DA21</f>
        <v>0</v>
      </c>
      <c r="DB20" s="97">
        <f>Seniori!DB21</f>
        <v>0</v>
      </c>
      <c r="DC20" s="97">
        <f>Seniori!DC21</f>
        <v>0</v>
      </c>
      <c r="DD20" s="97">
        <f>Seniori!DD21</f>
        <v>0</v>
      </c>
      <c r="DE20" s="97">
        <f>Seniori!DE21</f>
        <v>0</v>
      </c>
      <c r="DF20" s="97">
        <f>Seniori!DF21</f>
        <v>0</v>
      </c>
      <c r="DG20" s="97">
        <f>Seniori!DG21</f>
        <v>0</v>
      </c>
      <c r="DH20" s="97">
        <f>Seniori!DH21</f>
        <v>0</v>
      </c>
      <c r="DI20" s="97">
        <f>Seniori!DI21</f>
        <v>0</v>
      </c>
      <c r="DJ20" s="97">
        <f>Seniori!DJ21</f>
        <v>0</v>
      </c>
      <c r="DK20" s="97">
        <f>Seniori!DK21</f>
        <v>0</v>
      </c>
      <c r="DL20" s="97">
        <f>Seniori!DL21</f>
        <v>0</v>
      </c>
      <c r="DM20" s="97">
        <f>Seniori!DM21</f>
        <v>0</v>
      </c>
      <c r="DN20" s="97">
        <f>Seniori!DN21</f>
        <v>0</v>
      </c>
      <c r="DO20" s="97">
        <f>Seniori!DO21</f>
        <v>0</v>
      </c>
      <c r="DP20" s="97">
        <f>Seniori!DP21</f>
        <v>0</v>
      </c>
      <c r="DQ20" s="97">
        <f>Seniori!DQ21</f>
        <v>0</v>
      </c>
      <c r="DR20" s="97">
        <f>Seniori!DR21</f>
        <v>0</v>
      </c>
      <c r="DS20" s="97">
        <f>Seniori!DS21</f>
        <v>0</v>
      </c>
      <c r="DT20" s="97">
        <f>Seniori!DT21</f>
        <v>0</v>
      </c>
      <c r="DU20" s="97">
        <f>Seniori!DU21</f>
        <v>0</v>
      </c>
      <c r="DV20" s="97">
        <f>Seniori!DV21</f>
        <v>0</v>
      </c>
      <c r="DW20" s="97">
        <f>Seniori!DW21</f>
        <v>0</v>
      </c>
      <c r="DX20" s="97">
        <f>Seniori!DX21</f>
        <v>0</v>
      </c>
      <c r="DY20" s="97">
        <f>Seniori!DY21</f>
        <v>0</v>
      </c>
      <c r="DZ20" s="97">
        <f>Seniori!DZ21</f>
        <v>0</v>
      </c>
      <c r="EA20" s="97">
        <f>Seniori!EA21</f>
        <v>0</v>
      </c>
      <c r="EB20" s="97">
        <f>Seniori!EB21</f>
        <v>0</v>
      </c>
      <c r="EC20" s="97">
        <f>Seniori!EC21</f>
        <v>0</v>
      </c>
      <c r="ED20" s="97">
        <f>Seniori!ED21</f>
        <v>0</v>
      </c>
      <c r="EE20" s="97">
        <f>Seniori!EE21</f>
        <v>0</v>
      </c>
      <c r="EF20" s="97">
        <f>Seniori!EF21</f>
        <v>0</v>
      </c>
      <c r="EG20" s="97">
        <f>Seniori!EG21</f>
        <v>0</v>
      </c>
      <c r="EH20" s="97">
        <f>Seniori!EH21</f>
        <v>0</v>
      </c>
      <c r="EI20" s="97">
        <f>Seniori!EI21</f>
        <v>0</v>
      </c>
      <c r="EJ20" s="97">
        <f>Seniori!EJ21</f>
        <v>0</v>
      </c>
      <c r="EK20" s="97">
        <f>Seniori!EK21</f>
        <v>0</v>
      </c>
      <c r="EL20" s="97">
        <f>Seniori!EL21</f>
        <v>0</v>
      </c>
      <c r="EM20" s="97">
        <f>Seniori!EM21</f>
        <v>0</v>
      </c>
      <c r="EN20" s="97">
        <f>Seniori!EN21</f>
        <v>0</v>
      </c>
      <c r="EO20" s="97">
        <f>Seniori!EO21</f>
        <v>0</v>
      </c>
      <c r="EP20" s="97">
        <f>Seniori!EP21</f>
        <v>0</v>
      </c>
      <c r="EQ20" s="97">
        <f>Seniori!EQ21</f>
        <v>0</v>
      </c>
      <c r="ER20" s="97">
        <f>Seniori!ER21</f>
        <v>0</v>
      </c>
      <c r="ES20" s="97">
        <f>Seniori!ES21</f>
        <v>0</v>
      </c>
      <c r="ET20" s="97">
        <f>Seniori!ET21</f>
        <v>0</v>
      </c>
      <c r="EU20" s="97">
        <f>Seniori!EU21</f>
        <v>0</v>
      </c>
      <c r="EV20" s="97">
        <f>Seniori!EV21</f>
        <v>0</v>
      </c>
      <c r="EW20" s="97">
        <f>Seniori!EW21</f>
        <v>0</v>
      </c>
      <c r="EX20" s="97">
        <f>Seniori!EX21</f>
        <v>0</v>
      </c>
      <c r="EY20" s="97">
        <f>Seniori!EY21</f>
        <v>0</v>
      </c>
      <c r="EZ20" s="97">
        <f>Seniori!EZ21</f>
        <v>0</v>
      </c>
      <c r="FA20" s="97">
        <f>Seniori!FA21</f>
        <v>0</v>
      </c>
      <c r="FB20" s="97">
        <f>Seniori!FB21</f>
        <v>0</v>
      </c>
      <c r="FC20" s="97">
        <f>Seniori!FC21</f>
        <v>0</v>
      </c>
      <c r="FD20" s="97">
        <f>Seniori!FD21</f>
        <v>0</v>
      </c>
      <c r="FE20" s="97">
        <f>Seniori!FE21</f>
        <v>0</v>
      </c>
      <c r="FF20" s="97">
        <f>Seniori!FF21</f>
        <v>0</v>
      </c>
      <c r="FG20" s="97">
        <f>Seniori!FG21</f>
        <v>0</v>
      </c>
      <c r="FH20" s="97">
        <f>Seniori!FH21</f>
        <v>0</v>
      </c>
      <c r="FI20" s="97">
        <f>Seniori!FI21</f>
        <v>0</v>
      </c>
      <c r="FJ20" s="97">
        <f>Seniori!FJ21</f>
        <v>0</v>
      </c>
      <c r="FK20" s="97">
        <f>Seniori!FK21</f>
        <v>0</v>
      </c>
      <c r="FL20" s="97">
        <f>Seniori!FL21</f>
        <v>0</v>
      </c>
      <c r="FM20" s="97">
        <f>Seniori!FM21</f>
        <v>0</v>
      </c>
      <c r="FN20" s="97">
        <f>Seniori!FN21</f>
        <v>0</v>
      </c>
      <c r="FO20" s="97">
        <f>Seniori!FO21</f>
        <v>0</v>
      </c>
      <c r="FP20" s="97">
        <f>Seniori!FP21</f>
        <v>0</v>
      </c>
      <c r="FQ20" s="97">
        <f>Seniori!FQ21</f>
        <v>0</v>
      </c>
      <c r="FR20" s="97">
        <f>Seniori!FR21</f>
        <v>0</v>
      </c>
      <c r="FS20" s="97">
        <f>Seniori!FS21</f>
        <v>0</v>
      </c>
      <c r="FT20" s="97">
        <f>Seniori!FT21</f>
        <v>0</v>
      </c>
      <c r="FU20" s="97">
        <f>Seniori!FU21</f>
        <v>0</v>
      </c>
      <c r="FV20" s="97">
        <f>Seniori!FV21</f>
        <v>0</v>
      </c>
      <c r="FW20" s="97">
        <f>Seniori!FW21</f>
        <v>0</v>
      </c>
      <c r="FX20" s="97">
        <f>Seniori!FX21</f>
        <v>0</v>
      </c>
      <c r="FY20" s="97">
        <f>Seniori!FY21</f>
        <v>0</v>
      </c>
      <c r="FZ20" s="97">
        <f>Seniori!FZ21</f>
        <v>0</v>
      </c>
      <c r="GA20" s="97">
        <f>Seniori!GA21</f>
        <v>0</v>
      </c>
      <c r="GB20" s="97">
        <f>Seniori!GB21</f>
        <v>0</v>
      </c>
      <c r="GC20" s="97">
        <f>Seniori!GC21</f>
        <v>0</v>
      </c>
      <c r="GD20" s="97">
        <f>Seniori!GD21</f>
        <v>0</v>
      </c>
      <c r="GE20" s="97">
        <f>Seniori!GE21</f>
        <v>0</v>
      </c>
      <c r="GF20" s="97">
        <f>Seniori!GF21</f>
        <v>0</v>
      </c>
      <c r="GG20" s="97">
        <f>Seniori!GG21</f>
        <v>0</v>
      </c>
      <c r="GH20" s="97">
        <f>Seniori!GH21</f>
        <v>0</v>
      </c>
      <c r="GI20" s="97">
        <f>Seniori!GI21</f>
        <v>0</v>
      </c>
      <c r="GJ20" s="97">
        <f>Seniori!GJ21</f>
        <v>0</v>
      </c>
      <c r="GK20" s="97">
        <f>Seniori!GK21</f>
        <v>0</v>
      </c>
      <c r="GL20" s="97">
        <f>Seniori!GL21</f>
        <v>0</v>
      </c>
      <c r="GM20" s="97">
        <f>Seniori!GM21</f>
        <v>0</v>
      </c>
      <c r="GN20" s="97">
        <f>Seniori!GN21</f>
        <v>0</v>
      </c>
      <c r="GO20" s="97">
        <f>Seniori!GO21</f>
        <v>0</v>
      </c>
      <c r="GP20" s="97">
        <f>Seniori!GP21</f>
        <v>0</v>
      </c>
      <c r="GQ20" s="97">
        <f>Seniori!GQ21</f>
        <v>0</v>
      </c>
      <c r="GR20" s="97">
        <f>Seniori!GR21</f>
        <v>0</v>
      </c>
      <c r="GS20" s="97">
        <f>Seniori!GS21</f>
        <v>0</v>
      </c>
      <c r="GT20" s="97">
        <f>Seniori!GT21</f>
        <v>0</v>
      </c>
      <c r="GU20" s="97">
        <f>Seniori!GU21</f>
        <v>0</v>
      </c>
      <c r="GV20" s="97">
        <f>Seniori!GV21</f>
        <v>0</v>
      </c>
      <c r="GW20" s="97">
        <f>Seniori!GW21</f>
        <v>0</v>
      </c>
      <c r="GX20" s="97">
        <f>Seniori!GX21</f>
        <v>0</v>
      </c>
      <c r="GY20" s="97">
        <f>Seniori!GY21</f>
        <v>0</v>
      </c>
      <c r="GZ20" s="97">
        <f>Seniori!GZ21</f>
        <v>0</v>
      </c>
      <c r="HA20" s="97">
        <f>Seniori!HA21</f>
        <v>0</v>
      </c>
      <c r="HB20" s="97">
        <f>Seniori!HB21</f>
        <v>0</v>
      </c>
      <c r="HC20" s="97">
        <f>Seniori!HC21</f>
        <v>0</v>
      </c>
      <c r="HD20" s="97">
        <f>Seniori!HD21</f>
        <v>0</v>
      </c>
      <c r="HE20" s="97">
        <f>Seniori!HE21</f>
        <v>0</v>
      </c>
      <c r="HF20" s="97">
        <f>Seniori!HF21</f>
        <v>0</v>
      </c>
      <c r="HG20" s="97">
        <f>Seniori!HG21</f>
        <v>0</v>
      </c>
      <c r="HH20" s="97">
        <f>Seniori!HH21</f>
        <v>0</v>
      </c>
      <c r="HI20" s="97">
        <f>Seniori!HI21</f>
        <v>0</v>
      </c>
      <c r="HJ20" s="97">
        <f>Seniori!HJ21</f>
        <v>0</v>
      </c>
      <c r="HK20" s="97">
        <f>Seniori!HK21</f>
        <v>0</v>
      </c>
      <c r="HL20" s="97">
        <f>Seniori!HL21</f>
        <v>0</v>
      </c>
      <c r="HM20" s="97">
        <f>Seniori!HM21</f>
        <v>0</v>
      </c>
      <c r="HN20" s="97">
        <f>Seniori!HN21</f>
        <v>0</v>
      </c>
      <c r="HO20" s="97">
        <f>Seniori!HO21</f>
        <v>0</v>
      </c>
      <c r="HP20" s="97">
        <f>Seniori!HP21</f>
        <v>0</v>
      </c>
      <c r="HQ20" s="97">
        <f>Seniori!HQ21</f>
        <v>0</v>
      </c>
      <c r="HR20" s="97">
        <f>Seniori!HR21</f>
        <v>0</v>
      </c>
      <c r="HS20" s="97">
        <f>Seniori!HS21</f>
        <v>0</v>
      </c>
      <c r="HT20" s="97">
        <f>Seniori!HT21</f>
        <v>0</v>
      </c>
      <c r="HU20" s="97">
        <f>Seniori!HU21</f>
        <v>0</v>
      </c>
      <c r="HV20" s="97">
        <f>Seniori!HV21</f>
        <v>0</v>
      </c>
      <c r="HW20" s="97">
        <f>Seniori!HW21</f>
        <v>0</v>
      </c>
      <c r="HX20" s="97">
        <f>Seniori!HX21</f>
        <v>0</v>
      </c>
      <c r="HY20" s="97">
        <f>Seniori!HY21</f>
        <v>0</v>
      </c>
      <c r="HZ20" s="97">
        <f>Seniori!HZ21</f>
        <v>0</v>
      </c>
      <c r="IA20" s="97">
        <f>Seniori!IA21</f>
        <v>0</v>
      </c>
      <c r="IB20" s="97">
        <f>Seniori!IB21</f>
        <v>0</v>
      </c>
      <c r="IC20" s="97">
        <f>Seniori!IC21</f>
        <v>0</v>
      </c>
      <c r="ID20" s="97">
        <f>Seniori!ID21</f>
        <v>0</v>
      </c>
      <c r="IE20" s="97">
        <f>Seniori!IE21</f>
        <v>0</v>
      </c>
      <c r="IF20" s="97">
        <f>Seniori!IF21</f>
        <v>0</v>
      </c>
      <c r="IG20" s="97">
        <f>Seniori!IG21</f>
        <v>0</v>
      </c>
      <c r="IH20" s="97">
        <f>Seniori!IH21</f>
        <v>0</v>
      </c>
      <c r="II20" s="97">
        <f>Seniori!II21</f>
        <v>0</v>
      </c>
      <c r="IJ20" s="97">
        <f>Seniori!IJ21</f>
        <v>0</v>
      </c>
      <c r="IK20" s="97">
        <f>Seniori!IK21</f>
        <v>0</v>
      </c>
      <c r="IL20" s="97">
        <f>Seniori!IL21</f>
        <v>0</v>
      </c>
      <c r="IM20" s="97">
        <f>Seniori!IM21</f>
        <v>0</v>
      </c>
      <c r="IN20" s="97">
        <f>Seniori!IN21</f>
        <v>0</v>
      </c>
      <c r="IO20" s="97">
        <f>Seniori!IO21</f>
        <v>0</v>
      </c>
      <c r="IP20" s="97">
        <f>Seniori!IP21</f>
        <v>0</v>
      </c>
      <c r="IQ20" s="97">
        <f>Seniori!IQ21</f>
        <v>0</v>
      </c>
      <c r="IR20" s="97">
        <f>Seniori!IR21</f>
        <v>0</v>
      </c>
      <c r="IS20" s="97">
        <f>Seniori!IS21</f>
        <v>0</v>
      </c>
      <c r="IT20" s="97">
        <f>Seniori!IT21</f>
        <v>0</v>
      </c>
      <c r="IU20" s="97">
        <f>Seniori!IU21</f>
        <v>0</v>
      </c>
      <c r="IV20" s="97">
        <f>Seniori!IV21</f>
        <v>0</v>
      </c>
      <c r="IW20" s="97">
        <f>Seniori!IW21</f>
        <v>0</v>
      </c>
      <c r="IX20" s="97">
        <f>Seniori!IX21</f>
        <v>0</v>
      </c>
      <c r="IY20" s="97">
        <f>Seniori!IY21</f>
        <v>0</v>
      </c>
      <c r="IZ20" s="97">
        <f>Seniori!IZ21</f>
        <v>0</v>
      </c>
      <c r="JA20" s="97">
        <f>Seniori!JA21</f>
        <v>0</v>
      </c>
      <c r="JB20" s="97">
        <f>Seniori!JB21</f>
        <v>0</v>
      </c>
      <c r="JC20" s="97">
        <f>Seniori!JC21</f>
        <v>0</v>
      </c>
      <c r="JD20" s="97">
        <f>Seniori!JD21</f>
        <v>0</v>
      </c>
      <c r="JE20" s="97">
        <f>Seniori!JE21</f>
        <v>0</v>
      </c>
      <c r="JF20" s="97">
        <f>Seniori!JF21</f>
        <v>0</v>
      </c>
      <c r="JG20" s="97">
        <f>Seniori!JG21</f>
        <v>0</v>
      </c>
      <c r="JH20" s="97">
        <f>Seniori!JH21</f>
        <v>0</v>
      </c>
      <c r="JI20" s="97">
        <f>Seniori!JI21</f>
        <v>0</v>
      </c>
      <c r="JJ20" s="97">
        <f>Seniori!JJ21</f>
        <v>0</v>
      </c>
      <c r="JK20" s="97">
        <f>Seniori!JK21</f>
        <v>0</v>
      </c>
      <c r="JL20" s="97">
        <f>Seniori!JL21</f>
        <v>0</v>
      </c>
      <c r="JM20" s="97">
        <f>Seniori!JM21</f>
        <v>0</v>
      </c>
      <c r="JN20" s="97">
        <f>Seniori!JN21</f>
        <v>0</v>
      </c>
      <c r="JO20" s="97">
        <f>Seniori!JO21</f>
        <v>0</v>
      </c>
      <c r="JP20" s="97">
        <f>Seniori!JP21</f>
        <v>0</v>
      </c>
      <c r="JQ20" s="97">
        <f>Seniori!JQ21</f>
        <v>0</v>
      </c>
      <c r="JR20" s="97">
        <f>Seniori!JR21</f>
        <v>0</v>
      </c>
      <c r="JS20" s="97">
        <f>Seniori!JS21</f>
        <v>0</v>
      </c>
      <c r="JT20" s="97">
        <f>Seniori!JT21</f>
        <v>0</v>
      </c>
      <c r="JU20" s="97">
        <f>Seniori!JU21</f>
        <v>0</v>
      </c>
      <c r="JV20" s="97">
        <f>Seniori!JV21</f>
        <v>0</v>
      </c>
      <c r="JW20" s="97">
        <f>Seniori!JW21</f>
        <v>0</v>
      </c>
      <c r="JX20" s="97">
        <f>Seniori!JX21</f>
        <v>0</v>
      </c>
      <c r="JY20" s="97">
        <f>Seniori!JY21</f>
        <v>0</v>
      </c>
      <c r="JZ20" s="97">
        <f>Seniori!JZ21</f>
        <v>0</v>
      </c>
      <c r="KA20" s="97">
        <f>Seniori!KA21</f>
        <v>0</v>
      </c>
      <c r="KB20" s="97">
        <f>Seniori!KB21</f>
        <v>0</v>
      </c>
      <c r="KC20" s="97">
        <f>Seniori!KC21</f>
        <v>0</v>
      </c>
      <c r="KD20" s="97">
        <f>Seniori!KD21</f>
        <v>0</v>
      </c>
      <c r="KE20" s="97">
        <f>Seniori!KE21</f>
        <v>0</v>
      </c>
      <c r="KF20" s="97">
        <f>Seniori!KF21</f>
        <v>0</v>
      </c>
      <c r="KG20" s="97">
        <f>Seniori!KG21</f>
        <v>0</v>
      </c>
      <c r="KH20" s="97">
        <f>Seniori!KH21</f>
        <v>0</v>
      </c>
      <c r="KI20" s="97">
        <f>Seniori!KI21</f>
        <v>0</v>
      </c>
      <c r="KJ20" s="97">
        <f>Seniori!KJ21</f>
        <v>0</v>
      </c>
      <c r="KK20" s="97">
        <f>Seniori!KK21</f>
        <v>0</v>
      </c>
      <c r="KL20" s="97">
        <f>Seniori!KL21</f>
        <v>0</v>
      </c>
      <c r="KM20" s="97">
        <f>Seniori!KM21</f>
        <v>0</v>
      </c>
      <c r="KN20" s="97">
        <f>Seniori!KN21</f>
        <v>0</v>
      </c>
      <c r="KO20" s="97">
        <f>Seniori!KO21</f>
        <v>0</v>
      </c>
      <c r="KP20" s="97">
        <f>Seniori!KP21</f>
        <v>0</v>
      </c>
      <c r="KQ20" s="97">
        <f>Seniori!KQ21</f>
        <v>0</v>
      </c>
      <c r="KR20" s="97">
        <f>Seniori!KR21</f>
        <v>0</v>
      </c>
      <c r="KS20" s="97">
        <f>Seniori!KS21</f>
        <v>0</v>
      </c>
      <c r="KT20" s="97">
        <f>Seniori!KT21</f>
        <v>0</v>
      </c>
      <c r="KU20" s="97">
        <f>Seniori!KU21</f>
        <v>0</v>
      </c>
      <c r="KV20" s="97">
        <f>Seniori!KV21</f>
        <v>0</v>
      </c>
      <c r="KW20" s="97">
        <f>Seniori!KW21</f>
        <v>0</v>
      </c>
      <c r="KX20" s="97">
        <f>Seniori!KX21</f>
        <v>0</v>
      </c>
      <c r="KY20" s="97">
        <f>Seniori!KY21</f>
        <v>0</v>
      </c>
      <c r="KZ20" s="97">
        <f>Seniori!KZ21</f>
        <v>0</v>
      </c>
      <c r="LA20" s="97">
        <f>Seniori!LA21</f>
        <v>0</v>
      </c>
      <c r="LB20" s="97">
        <f>Seniori!LB21</f>
        <v>0</v>
      </c>
      <c r="LC20" s="97">
        <f>Seniori!LC21</f>
        <v>0</v>
      </c>
      <c r="LD20" s="97">
        <f>Seniori!LD21</f>
        <v>0</v>
      </c>
      <c r="LE20" s="97">
        <f>Seniori!LE21</f>
        <v>0</v>
      </c>
      <c r="LF20" s="97">
        <f>Seniori!LF21</f>
        <v>0</v>
      </c>
      <c r="LG20" s="97">
        <f>Seniori!LG21</f>
        <v>0</v>
      </c>
      <c r="LH20" s="97">
        <f>Seniori!LH21</f>
        <v>0</v>
      </c>
      <c r="LI20" s="97">
        <f>Seniori!LI21</f>
        <v>0</v>
      </c>
      <c r="LJ20" s="97">
        <f>Seniori!LJ21</f>
        <v>0</v>
      </c>
      <c r="LK20" s="97">
        <f>Seniori!LK21</f>
        <v>0</v>
      </c>
      <c r="LL20" s="97">
        <f>Seniori!LL21</f>
        <v>0</v>
      </c>
      <c r="LM20" s="97">
        <f>Seniori!LM21</f>
        <v>0</v>
      </c>
      <c r="LN20" s="97">
        <f>Seniori!LN21</f>
        <v>0</v>
      </c>
      <c r="LO20" s="97">
        <f>Seniori!LO21</f>
        <v>0</v>
      </c>
      <c r="LP20" s="97">
        <f>Seniori!LP21</f>
        <v>0</v>
      </c>
      <c r="LQ20" s="97">
        <f>Seniori!LQ21</f>
        <v>0</v>
      </c>
      <c r="LR20" s="97">
        <f>Seniori!LR21</f>
        <v>0</v>
      </c>
      <c r="LS20" s="97">
        <f>Seniori!LS21</f>
        <v>0</v>
      </c>
      <c r="LT20" s="97">
        <f>Seniori!LT21</f>
        <v>0</v>
      </c>
      <c r="LU20" s="97">
        <f>Seniori!LU21</f>
        <v>0</v>
      </c>
      <c r="LV20" s="97">
        <f>Seniori!LV21</f>
        <v>0</v>
      </c>
      <c r="LW20" s="97">
        <f>Seniori!LW21</f>
        <v>0</v>
      </c>
      <c r="LX20" s="97">
        <f>Seniori!LX21</f>
        <v>0</v>
      </c>
      <c r="LY20" s="97">
        <f>Seniori!LY21</f>
        <v>0</v>
      </c>
      <c r="LZ20" s="97">
        <f>Seniori!LZ21</f>
        <v>0</v>
      </c>
      <c r="MA20" s="97">
        <f>Seniori!MA21</f>
        <v>0</v>
      </c>
      <c r="MB20" s="97">
        <f>Seniori!MB21</f>
        <v>0</v>
      </c>
      <c r="MC20" s="97">
        <f>Seniori!MC21</f>
        <v>0</v>
      </c>
      <c r="MD20" s="97">
        <f>Seniori!MD21</f>
        <v>0</v>
      </c>
      <c r="ME20" s="97">
        <f>Seniori!ME21</f>
        <v>0</v>
      </c>
      <c r="MF20" s="97">
        <f>Seniori!MF21</f>
        <v>0</v>
      </c>
      <c r="MG20" s="97">
        <f>Seniori!MG21</f>
        <v>0</v>
      </c>
      <c r="MH20" s="97">
        <f>Seniori!MH21</f>
        <v>0</v>
      </c>
      <c r="MI20" s="97">
        <f>Seniori!MI21</f>
        <v>0</v>
      </c>
      <c r="MJ20" s="97">
        <f>Seniori!MJ21</f>
        <v>0</v>
      </c>
      <c r="MK20" s="97">
        <f>Seniori!MK21</f>
        <v>0</v>
      </c>
      <c r="ML20" s="97">
        <f>Seniori!ML21</f>
        <v>0</v>
      </c>
      <c r="MM20" s="97">
        <f>Seniori!MM21</f>
        <v>0</v>
      </c>
      <c r="MN20" s="97">
        <f>Seniori!MN21</f>
        <v>0</v>
      </c>
      <c r="MO20" s="97">
        <f>Seniori!MO21</f>
        <v>0</v>
      </c>
      <c r="MP20" s="97">
        <f>Seniori!MP21</f>
        <v>0</v>
      </c>
      <c r="MQ20" s="97">
        <f>Seniori!MQ21</f>
        <v>0</v>
      </c>
      <c r="MR20" s="97">
        <f>Seniori!MR21</f>
        <v>0</v>
      </c>
      <c r="MS20" s="97">
        <f>Seniori!MS21</f>
        <v>0</v>
      </c>
      <c r="MT20" s="97">
        <f>Seniori!MT21</f>
        <v>0</v>
      </c>
      <c r="MU20" s="97">
        <f>Seniori!MU21</f>
        <v>0</v>
      </c>
      <c r="MV20" s="97">
        <f>Seniori!MV21</f>
        <v>0</v>
      </c>
      <c r="MW20" s="97">
        <f>Seniori!MW21</f>
        <v>0</v>
      </c>
      <c r="MX20" s="97">
        <f>Seniori!MX21</f>
        <v>0</v>
      </c>
      <c r="MY20" s="97">
        <f>Seniori!MY21</f>
        <v>0</v>
      </c>
      <c r="MZ20" s="97">
        <f>Seniori!MZ21</f>
        <v>0</v>
      </c>
      <c r="NA20" s="97">
        <f>Seniori!NA21</f>
        <v>0</v>
      </c>
      <c r="NB20" s="97">
        <f>Seniori!NB21</f>
        <v>0</v>
      </c>
      <c r="NC20" s="97">
        <f>Seniori!NC21</f>
        <v>0</v>
      </c>
      <c r="ND20" s="97">
        <f>Seniori!ND21</f>
        <v>0</v>
      </c>
      <c r="NE20" s="97">
        <f>Seniori!NE21</f>
        <v>0</v>
      </c>
      <c r="NF20" s="97">
        <f>Seniori!NF21</f>
        <v>0</v>
      </c>
      <c r="NG20" s="97">
        <f>Seniori!NG21</f>
        <v>0</v>
      </c>
      <c r="NH20" s="97">
        <f>Seniori!NH21</f>
        <v>0</v>
      </c>
      <c r="NI20" s="97">
        <f>Seniori!NI21</f>
        <v>0</v>
      </c>
      <c r="NJ20" s="97">
        <f>Seniori!NJ21</f>
        <v>0</v>
      </c>
      <c r="NK20" s="97">
        <f>Seniori!NK21</f>
        <v>0</v>
      </c>
      <c r="NL20" s="97">
        <f>Seniori!NL21</f>
        <v>0</v>
      </c>
      <c r="NM20" s="97">
        <f>Seniori!NM21</f>
        <v>0</v>
      </c>
      <c r="NN20" s="97">
        <f>Seniori!NN21</f>
        <v>0</v>
      </c>
      <c r="NO20" s="97">
        <f>Seniori!NO21</f>
        <v>0</v>
      </c>
      <c r="NP20" s="97">
        <f>Seniori!NP21</f>
        <v>0</v>
      </c>
      <c r="NQ20" s="97">
        <f>Seniori!NQ21</f>
        <v>0</v>
      </c>
      <c r="NR20" s="97">
        <f>Seniori!NR21</f>
        <v>0</v>
      </c>
      <c r="NS20" s="97">
        <f>Seniori!NS21</f>
        <v>0</v>
      </c>
      <c r="NT20" s="97">
        <f>Seniori!NT21</f>
        <v>0</v>
      </c>
      <c r="NU20" s="97">
        <f>Seniori!NU21</f>
        <v>0</v>
      </c>
      <c r="NV20" s="97">
        <f>Seniori!NV21</f>
        <v>0</v>
      </c>
      <c r="NW20" s="97">
        <f>Seniori!NW21</f>
        <v>0</v>
      </c>
      <c r="NX20" s="97">
        <f>Seniori!NX21</f>
        <v>0</v>
      </c>
      <c r="NY20" s="97">
        <f>Seniori!NY21</f>
        <v>0</v>
      </c>
      <c r="NZ20" s="97">
        <f>Seniori!NZ21</f>
        <v>0</v>
      </c>
      <c r="OA20" s="97">
        <f>Seniori!OA21</f>
        <v>0</v>
      </c>
      <c r="OB20" s="97">
        <f>Seniori!OB21</f>
        <v>0</v>
      </c>
      <c r="OC20" s="97">
        <f>Seniori!OC21</f>
        <v>0</v>
      </c>
      <c r="OD20" s="97">
        <f>Seniori!OD21</f>
        <v>0</v>
      </c>
      <c r="OE20" s="97">
        <f>Seniori!OE21</f>
        <v>0</v>
      </c>
      <c r="OF20" s="97">
        <f>Seniori!OF21</f>
        <v>0</v>
      </c>
      <c r="OG20" s="97">
        <f>Seniori!OG21</f>
        <v>0</v>
      </c>
      <c r="OH20" s="97">
        <f>Seniori!OH21</f>
        <v>0</v>
      </c>
      <c r="OI20" s="97">
        <f>Seniori!OI21</f>
        <v>0</v>
      </c>
      <c r="OJ20" s="97">
        <f>Seniori!OJ21</f>
        <v>0</v>
      </c>
      <c r="OK20" s="97">
        <f>Seniori!OK21</f>
        <v>0</v>
      </c>
      <c r="OL20" s="97">
        <f>Seniori!OL21</f>
        <v>0</v>
      </c>
      <c r="OM20" s="97">
        <f>Seniori!OM21</f>
        <v>0</v>
      </c>
      <c r="ON20" s="97">
        <f>Seniori!ON21</f>
        <v>0</v>
      </c>
      <c r="OO20" s="97">
        <f>Seniori!OO21</f>
        <v>0</v>
      </c>
      <c r="OP20" s="97">
        <f>Seniori!OP21</f>
        <v>0</v>
      </c>
      <c r="OQ20" s="97">
        <f>Seniori!OQ21</f>
        <v>0</v>
      </c>
      <c r="OR20" s="97">
        <f>Seniori!OR21</f>
        <v>0</v>
      </c>
      <c r="OS20" s="97">
        <f>Seniori!OS21</f>
        <v>0</v>
      </c>
      <c r="OT20" s="97">
        <f>Seniori!OT21</f>
        <v>0</v>
      </c>
      <c r="OU20" s="97">
        <f>Seniori!OU21</f>
        <v>0</v>
      </c>
      <c r="OV20" s="97">
        <f>Seniori!OV21</f>
        <v>0</v>
      </c>
      <c r="OW20" s="97">
        <f>Seniori!OW21</f>
        <v>0</v>
      </c>
      <c r="OX20" s="97">
        <f>Seniori!OX21</f>
        <v>0</v>
      </c>
      <c r="OY20" s="97">
        <f>Seniori!OY21</f>
        <v>0</v>
      </c>
      <c r="OZ20" s="97">
        <f>Seniori!OZ21</f>
        <v>0</v>
      </c>
      <c r="PA20" s="97">
        <f>Seniori!PA21</f>
        <v>0</v>
      </c>
      <c r="PB20" s="97">
        <f>Seniori!PB21</f>
        <v>0</v>
      </c>
      <c r="PC20" s="97">
        <f>Seniori!PC21</f>
        <v>0</v>
      </c>
      <c r="PD20" s="97">
        <f>Seniori!PD21</f>
        <v>0</v>
      </c>
      <c r="PE20" s="97">
        <f>Seniori!PE21</f>
        <v>0</v>
      </c>
      <c r="PF20" s="97">
        <f>Seniori!PF21</f>
        <v>0</v>
      </c>
      <c r="PG20" s="97">
        <f>Seniori!PG21</f>
        <v>0</v>
      </c>
      <c r="PH20" s="97">
        <f>Seniori!PH21</f>
        <v>0</v>
      </c>
      <c r="PI20" s="97">
        <f>Seniori!PI21</f>
        <v>0</v>
      </c>
      <c r="PJ20" s="97">
        <f>Seniori!PJ21</f>
        <v>0</v>
      </c>
      <c r="PK20" s="97">
        <f>Seniori!PK21</f>
        <v>0</v>
      </c>
      <c r="PL20" s="97">
        <f>Seniori!PL21</f>
        <v>0</v>
      </c>
      <c r="PM20" s="97">
        <f>Seniori!PM21</f>
        <v>0</v>
      </c>
      <c r="PN20" s="97">
        <f>Seniori!PN21</f>
        <v>0</v>
      </c>
      <c r="PO20" s="97">
        <f>Seniori!PO21</f>
        <v>0</v>
      </c>
      <c r="PP20" s="97">
        <f>Seniori!PP21</f>
        <v>0</v>
      </c>
      <c r="PQ20" s="97">
        <f>Seniori!PQ21</f>
        <v>0</v>
      </c>
      <c r="PR20" s="97">
        <f>Seniori!PR21</f>
        <v>0</v>
      </c>
      <c r="PS20" s="97">
        <f>Seniori!PS21</f>
        <v>0</v>
      </c>
      <c r="PT20" s="97">
        <f>Seniori!PT21</f>
        <v>0</v>
      </c>
      <c r="PU20" s="97">
        <f>Seniori!PU21</f>
        <v>0</v>
      </c>
      <c r="PV20" s="97">
        <f>Seniori!PV21</f>
        <v>0</v>
      </c>
      <c r="PW20" s="97">
        <f>Seniori!PW21</f>
        <v>0</v>
      </c>
      <c r="PX20" s="97">
        <f>Seniori!PX21</f>
        <v>0</v>
      </c>
      <c r="PY20" s="97">
        <f>Seniori!PY21</f>
        <v>0</v>
      </c>
      <c r="PZ20" s="97">
        <f>Seniori!PZ21</f>
        <v>0</v>
      </c>
      <c r="QA20" s="97">
        <f>Seniori!QA21</f>
        <v>0</v>
      </c>
      <c r="QB20" s="97">
        <f>Seniori!QB21</f>
        <v>0</v>
      </c>
      <c r="QC20" s="97">
        <f>Seniori!QC21</f>
        <v>0</v>
      </c>
      <c r="QD20" s="97">
        <f>Seniori!QD21</f>
        <v>0</v>
      </c>
      <c r="QE20" s="97">
        <f>Seniori!QE21</f>
        <v>0</v>
      </c>
      <c r="QF20" s="97">
        <f>Seniori!QF21</f>
        <v>0</v>
      </c>
      <c r="QG20" s="97">
        <f>Seniori!QG21</f>
        <v>0</v>
      </c>
      <c r="QH20" s="97">
        <f>Seniori!QH21</f>
        <v>0</v>
      </c>
      <c r="QI20" s="97">
        <f>Seniori!QI21</f>
        <v>0</v>
      </c>
      <c r="QJ20" s="97">
        <f>Seniori!QJ21</f>
        <v>0</v>
      </c>
      <c r="QK20" s="97">
        <f>Seniori!QK21</f>
        <v>0</v>
      </c>
      <c r="QL20" s="97">
        <f>Seniori!QL21</f>
        <v>0</v>
      </c>
      <c r="QM20" s="97">
        <f>Seniori!QM21</f>
        <v>0</v>
      </c>
      <c r="QN20" s="97">
        <f>Seniori!QN21</f>
        <v>0</v>
      </c>
      <c r="QO20" s="97">
        <f>Seniori!QO21</f>
        <v>0</v>
      </c>
      <c r="QP20" s="97">
        <f>Seniori!QP21</f>
        <v>0</v>
      </c>
      <c r="QQ20" s="97">
        <f>Seniori!QQ21</f>
        <v>0</v>
      </c>
      <c r="QR20" s="97">
        <f>Seniori!QR21</f>
        <v>0</v>
      </c>
      <c r="QS20" s="97">
        <f>Seniori!QS21</f>
        <v>0</v>
      </c>
      <c r="QT20" s="97">
        <f>Seniori!QT21</f>
        <v>0</v>
      </c>
      <c r="QU20" s="97">
        <f>Seniori!QU21</f>
        <v>0</v>
      </c>
      <c r="QV20" s="97">
        <f>Seniori!QV21</f>
        <v>0</v>
      </c>
      <c r="QW20" s="97">
        <f>Seniori!QW21</f>
        <v>0</v>
      </c>
      <c r="QX20" s="97">
        <f>Seniori!QX21</f>
        <v>0</v>
      </c>
      <c r="QY20" s="97">
        <f>Seniori!QY21</f>
        <v>0</v>
      </c>
      <c r="QZ20" s="97">
        <f>Seniori!QZ21</f>
        <v>0</v>
      </c>
      <c r="RA20" s="97">
        <f>Seniori!RA21</f>
        <v>0</v>
      </c>
      <c r="RB20" s="97">
        <f>Seniori!RB21</f>
        <v>0</v>
      </c>
      <c r="RC20" s="97">
        <f>Seniori!RC21</f>
        <v>0</v>
      </c>
      <c r="RD20" s="97">
        <f>Seniori!RD21</f>
        <v>0</v>
      </c>
      <c r="RE20" s="97">
        <f>Seniori!RE21</f>
        <v>0</v>
      </c>
      <c r="RF20" s="97">
        <f>Seniori!RF21</f>
        <v>0</v>
      </c>
      <c r="RG20" s="97">
        <f>Seniori!RG21</f>
        <v>0</v>
      </c>
      <c r="RH20" s="97">
        <f>Seniori!RH21</f>
        <v>0</v>
      </c>
      <c r="RI20" s="97">
        <f>Seniori!RI21</f>
        <v>0</v>
      </c>
      <c r="RJ20" s="97">
        <f>Seniori!RJ21</f>
        <v>0</v>
      </c>
      <c r="RK20" s="97">
        <f>Seniori!RK21</f>
        <v>0</v>
      </c>
      <c r="RL20" s="97">
        <f>Seniori!RL21</f>
        <v>0</v>
      </c>
      <c r="RM20" s="97">
        <f>Seniori!RM21</f>
        <v>0</v>
      </c>
      <c r="RN20" s="97">
        <f>Seniori!RN21</f>
        <v>0</v>
      </c>
      <c r="RO20" s="97">
        <f>Seniori!RO21</f>
        <v>0</v>
      </c>
      <c r="RP20" s="97">
        <f>Seniori!RP21</f>
        <v>0</v>
      </c>
      <c r="RQ20" s="97">
        <f>Seniori!RQ21</f>
        <v>0</v>
      </c>
      <c r="RR20" s="97">
        <f>Seniori!RR21</f>
        <v>0</v>
      </c>
      <c r="RS20" s="97">
        <f>Seniori!RS21</f>
        <v>0</v>
      </c>
      <c r="RT20" s="97">
        <f>Seniori!RT21</f>
        <v>0</v>
      </c>
      <c r="RU20" s="97">
        <f>Seniori!RU21</f>
        <v>0</v>
      </c>
      <c r="RV20" s="97">
        <f>Seniori!RV21</f>
        <v>0</v>
      </c>
      <c r="RW20" s="97">
        <f>Seniori!RW21</f>
        <v>0</v>
      </c>
      <c r="RX20" s="97">
        <f>Seniori!RX21</f>
        <v>0</v>
      </c>
      <c r="RY20" s="97">
        <f>Seniori!RY21</f>
        <v>0</v>
      </c>
      <c r="RZ20" s="97">
        <f>Seniori!RZ21</f>
        <v>0</v>
      </c>
      <c r="SA20" s="97">
        <f>Seniori!SA21</f>
        <v>0</v>
      </c>
      <c r="SB20" s="97">
        <f>Seniori!SB21</f>
        <v>0</v>
      </c>
      <c r="SC20" s="97">
        <f>Seniori!SC21</f>
        <v>0</v>
      </c>
      <c r="SD20" s="97">
        <f>Seniori!SD21</f>
        <v>0</v>
      </c>
      <c r="SE20" s="97">
        <f>Seniori!SE21</f>
        <v>0</v>
      </c>
      <c r="SF20" s="97">
        <f>Seniori!SF21</f>
        <v>0</v>
      </c>
      <c r="SG20" s="97">
        <f>Seniori!SG21</f>
        <v>0</v>
      </c>
      <c r="SH20" s="97">
        <f>Seniori!SH21</f>
        <v>0</v>
      </c>
      <c r="SI20" s="97">
        <f>Seniori!SI21</f>
        <v>0</v>
      </c>
      <c r="SJ20" s="97">
        <f>Seniori!SJ21</f>
        <v>0</v>
      </c>
      <c r="SK20" s="97">
        <f>Seniori!SK21</f>
        <v>0</v>
      </c>
      <c r="SL20" s="97">
        <f>Seniori!SL21</f>
        <v>0</v>
      </c>
      <c r="SM20" s="97">
        <f>Seniori!SM21</f>
        <v>0</v>
      </c>
      <c r="SN20" s="97">
        <f>Seniori!SN21</f>
        <v>0</v>
      </c>
      <c r="SO20" s="97">
        <f>Seniori!SO21</f>
        <v>0</v>
      </c>
      <c r="SP20" s="97">
        <f>Seniori!SP21</f>
        <v>0</v>
      </c>
      <c r="SQ20" s="97">
        <f>Seniori!SQ21</f>
        <v>0</v>
      </c>
      <c r="SR20" s="97">
        <f>Seniori!SR21</f>
        <v>0</v>
      </c>
      <c r="SS20" s="97">
        <f>Seniori!SS21</f>
        <v>0</v>
      </c>
      <c r="ST20" s="97">
        <f>Seniori!ST21</f>
        <v>0</v>
      </c>
      <c r="SU20" s="97">
        <f>Seniori!SU21</f>
        <v>0</v>
      </c>
      <c r="SV20" s="97">
        <f>Seniori!SV21</f>
        <v>0</v>
      </c>
      <c r="SW20" s="97">
        <f>Seniori!SW21</f>
        <v>0</v>
      </c>
      <c r="SX20" s="97">
        <f>Seniori!SX21</f>
        <v>0</v>
      </c>
      <c r="SY20" s="97">
        <f>Seniori!SY21</f>
        <v>0</v>
      </c>
      <c r="SZ20" s="97">
        <f>Seniori!SZ21</f>
        <v>0</v>
      </c>
      <c r="TA20" s="97">
        <f>Seniori!TA21</f>
        <v>0</v>
      </c>
      <c r="TB20" s="97">
        <f>Seniori!TB21</f>
        <v>0</v>
      </c>
    </row>
    <row r="21" spans="1:522" s="10" customFormat="1" ht="18" customHeight="1" x14ac:dyDescent="0.2">
      <c r="A21" s="12">
        <v>9</v>
      </c>
      <c r="B21" s="11" t="s">
        <v>55</v>
      </c>
      <c r="C21" s="1"/>
      <c r="D21" s="1"/>
      <c r="E21" s="4"/>
      <c r="F21" s="9"/>
      <c r="G21" s="9"/>
      <c r="H21" s="4"/>
      <c r="I21" s="1"/>
      <c r="J21" s="33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/>
      <c r="B22" s="11"/>
      <c r="C22" s="1"/>
      <c r="D22" s="1"/>
      <c r="E22" s="4"/>
      <c r="F22" s="9"/>
      <c r="G22" s="9"/>
      <c r="H22" s="4"/>
      <c r="I22" s="1"/>
      <c r="J22" s="33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11"/>
      <c r="C23" s="1"/>
      <c r="D23" s="1"/>
      <c r="E23" s="4"/>
      <c r="F23" s="9"/>
      <c r="G23" s="9"/>
      <c r="H23" s="4"/>
      <c r="I23" s="1"/>
      <c r="J23" s="33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/>
      <c r="B24" s="11"/>
      <c r="C24" s="1"/>
      <c r="D24" s="1"/>
      <c r="E24" s="4"/>
      <c r="F24" s="9"/>
      <c r="G24" s="9"/>
      <c r="H24" s="4"/>
      <c r="I24" s="1"/>
      <c r="J24" s="33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11"/>
      <c r="C25" s="1"/>
      <c r="D25" s="1"/>
      <c r="E25" s="4"/>
      <c r="F25" s="9"/>
      <c r="G25" s="9"/>
      <c r="H25" s="4"/>
      <c r="I25" s="1"/>
      <c r="J25" s="33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/>
      <c r="B26" s="11" t="s">
        <v>124</v>
      </c>
      <c r="C26" s="1">
        <v>11791</v>
      </c>
      <c r="D26" s="180">
        <v>2018</v>
      </c>
      <c r="E26" s="4" t="s">
        <v>34</v>
      </c>
      <c r="F26" s="1">
        <v>2093</v>
      </c>
      <c r="G26" s="9" t="s">
        <v>98</v>
      </c>
      <c r="H26" s="4" t="s">
        <v>35</v>
      </c>
      <c r="I26" s="1">
        <f>SUM(K26:TB26)</f>
        <v>0</v>
      </c>
      <c r="J26" s="12">
        <f>Tabuľka311[[#This Row],[Stĺpec110]]+Tabuľka311[[#This Row],[Stĺpec178]]+Tabuľka311[[#This Row],[Stĺpec179]]+Tabuľka311[[#This Row],[Stĺpec187]]+Tabuľka311[[#This Row],[Stĺpec192]]+Tabuľka311[[#This Row],[Stĺpec422]]+Tabuľka311[[#This Row],[Stĺpec200]]+Tabuľka311[[#This Row],[Stĺpec286]]+Tabuľka311[[#This Row],[Stĺpec230]]+Tabuľka311[[#This Row],[Stĺpec326]]+Tabuľka311[[#This Row],[Stĺpec351]]+Tabuľka311[[#This Row],[Stĺpec370]]+Tabuľka311[[#This Row],[Stĺpec393]]+Tabuľka311[[#This Row],[Stĺpec467]]+Tabuľka311[[#This Row],[Stĺpec466]]</f>
        <v>0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11" t="s">
        <v>181</v>
      </c>
      <c r="C27" s="1">
        <v>12223</v>
      </c>
      <c r="D27" s="12">
        <v>2019</v>
      </c>
      <c r="E27" s="4" t="s">
        <v>133</v>
      </c>
      <c r="F27" s="9">
        <v>3021</v>
      </c>
      <c r="G27" s="9" t="s">
        <v>98</v>
      </c>
      <c r="H27" s="4" t="s">
        <v>64</v>
      </c>
      <c r="I27" s="1">
        <f>SUM(K27:TB27)</f>
        <v>0</v>
      </c>
      <c r="J27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0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0" customFormat="1" ht="18" customHeight="1" x14ac:dyDescent="0.2">
      <c r="A28" s="12"/>
      <c r="B28" s="11" t="s">
        <v>394</v>
      </c>
      <c r="C28" s="1">
        <v>12840</v>
      </c>
      <c r="D28" s="12">
        <v>2019</v>
      </c>
      <c r="E28" s="4" t="s">
        <v>27</v>
      </c>
      <c r="F28" s="1"/>
      <c r="G28" s="9" t="s">
        <v>98</v>
      </c>
      <c r="H28" s="4" t="s">
        <v>29</v>
      </c>
      <c r="I28" s="1">
        <f>SUM(K28:TB28)</f>
        <v>0</v>
      </c>
      <c r="J28" s="12">
        <f>Tabuľka311[[#This Row],[Stĺpec9]]</f>
        <v>0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" customFormat="1" ht="18" customHeight="1" x14ac:dyDescent="0.2">
      <c r="A29" s="12"/>
      <c r="B29" s="11" t="s">
        <v>182</v>
      </c>
      <c r="C29" s="1">
        <v>12156</v>
      </c>
      <c r="D29" s="12">
        <v>2019</v>
      </c>
      <c r="E29" s="4" t="s">
        <v>34</v>
      </c>
      <c r="F29" s="9">
        <v>2093</v>
      </c>
      <c r="G29" s="9" t="s">
        <v>98</v>
      </c>
      <c r="H29" s="4" t="s">
        <v>35</v>
      </c>
      <c r="I29" s="1">
        <f t="shared" si="0"/>
        <v>0</v>
      </c>
      <c r="J29" s="12">
        <f>Tabuľka311[[#This Row],[Stĺpec9]]</f>
        <v>0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/>
      <c r="B30" s="11" t="s">
        <v>123</v>
      </c>
      <c r="C30" s="1">
        <v>11679</v>
      </c>
      <c r="D30" s="180">
        <v>2018</v>
      </c>
      <c r="E30" s="4" t="s">
        <v>27</v>
      </c>
      <c r="F30" s="1">
        <v>4920</v>
      </c>
      <c r="G30" s="9" t="s">
        <v>98</v>
      </c>
      <c r="H30" s="4" t="s">
        <v>29</v>
      </c>
      <c r="I30" s="1">
        <f t="shared" si="0"/>
        <v>0</v>
      </c>
      <c r="J30" s="12">
        <f>Tabuľka311[[#This Row],[Stĺpec9]]</f>
        <v>0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102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11" t="s">
        <v>310</v>
      </c>
      <c r="C31" s="1">
        <v>12161</v>
      </c>
      <c r="D31" s="12">
        <v>2019</v>
      </c>
      <c r="E31" s="59" t="s">
        <v>57</v>
      </c>
      <c r="F31" s="1">
        <v>5701</v>
      </c>
      <c r="G31" s="9" t="s">
        <v>98</v>
      </c>
      <c r="H31" s="4" t="s">
        <v>187</v>
      </c>
      <c r="I31" s="1">
        <f t="shared" si="0"/>
        <v>0</v>
      </c>
      <c r="J31" s="12">
        <f>Tabuľka311[[#This Row],[Stĺpec9]]</f>
        <v>0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11" t="s">
        <v>141</v>
      </c>
      <c r="C32" s="1">
        <v>11826</v>
      </c>
      <c r="D32" s="180">
        <v>2018</v>
      </c>
      <c r="E32" t="s">
        <v>30</v>
      </c>
      <c r="F32" s="1">
        <v>135</v>
      </c>
      <c r="G32" s="1" t="s">
        <v>98</v>
      </c>
      <c r="H32" t="s">
        <v>13</v>
      </c>
      <c r="I32" s="1">
        <f t="shared" si="0"/>
        <v>0</v>
      </c>
      <c r="J32" s="12">
        <f>Tabuľka311[[#This Row],[Stĺpec9]]</f>
        <v>0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102"/>
      <c r="BP32" s="97"/>
      <c r="BQ32" s="97"/>
      <c r="BR32" s="97"/>
      <c r="BS32" s="97"/>
      <c r="BT32" s="97"/>
      <c r="BU32" s="102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102"/>
      <c r="CJ32" s="97"/>
      <c r="CK32" s="97"/>
      <c r="CL32" s="97"/>
      <c r="CM32" s="97"/>
      <c r="CN32" s="97"/>
      <c r="CO32" s="97"/>
      <c r="CP32" s="97"/>
      <c r="CQ32" s="97"/>
      <c r="CR32" s="102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11" t="s">
        <v>316</v>
      </c>
      <c r="C33" s="1">
        <v>12870</v>
      </c>
      <c r="D33" s="12">
        <v>2019</v>
      </c>
      <c r="E33" s="4" t="s">
        <v>80</v>
      </c>
      <c r="F33" s="1">
        <v>7853</v>
      </c>
      <c r="G33" s="9" t="s">
        <v>96</v>
      </c>
      <c r="H33" s="4" t="s">
        <v>21</v>
      </c>
      <c r="I33" s="1">
        <f t="shared" si="0"/>
        <v>0</v>
      </c>
      <c r="J33" s="12">
        <f>Tabuľka311[[#This Row],[Stĺpec9]]</f>
        <v>0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11" t="s">
        <v>392</v>
      </c>
      <c r="C34" s="1">
        <v>12611</v>
      </c>
      <c r="D34" s="1">
        <v>2020</v>
      </c>
      <c r="E34" s="4" t="s">
        <v>32</v>
      </c>
      <c r="F34" s="1">
        <v>1742</v>
      </c>
      <c r="G34" s="9" t="s">
        <v>98</v>
      </c>
      <c r="H34" s="4" t="s">
        <v>321</v>
      </c>
      <c r="I34" s="1">
        <f t="shared" si="0"/>
        <v>0</v>
      </c>
      <c r="J34" s="12">
        <f>Tabuľka311[[#This Row],[Stĺpec9]]</f>
        <v>0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11" t="s">
        <v>168</v>
      </c>
      <c r="C35" s="1">
        <v>12143</v>
      </c>
      <c r="D35" s="12">
        <v>2019</v>
      </c>
      <c r="E35" s="4" t="s">
        <v>68</v>
      </c>
      <c r="F35" s="1">
        <v>6761</v>
      </c>
      <c r="G35" s="9" t="s">
        <v>96</v>
      </c>
      <c r="H35" s="4" t="s">
        <v>19</v>
      </c>
      <c r="I35" s="1">
        <f t="shared" si="0"/>
        <v>0</v>
      </c>
      <c r="J35" s="12">
        <f>Tabuľka311[[#This Row],[Stĺpec9]]+I36</f>
        <v>0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11"/>
      <c r="C36" s="1"/>
      <c r="D36" s="1"/>
      <c r="E36" s="4" t="s">
        <v>285</v>
      </c>
      <c r="F36" s="1">
        <v>9800</v>
      </c>
      <c r="G36" s="9" t="s">
        <v>101</v>
      </c>
      <c r="H36" s="4"/>
      <c r="I36" s="1">
        <f t="shared" si="0"/>
        <v>0</v>
      </c>
      <c r="J36" s="33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11" t="s">
        <v>399</v>
      </c>
      <c r="C37" s="1">
        <v>12902</v>
      </c>
      <c r="D37" s="12">
        <v>2019</v>
      </c>
      <c r="E37" s="4" t="s">
        <v>256</v>
      </c>
      <c r="F37" s="1">
        <v>9513</v>
      </c>
      <c r="G37" s="9" t="s">
        <v>101</v>
      </c>
      <c r="H37" s="4" t="s">
        <v>59</v>
      </c>
      <c r="I37" s="1">
        <f t="shared" si="0"/>
        <v>0</v>
      </c>
      <c r="J37" s="12">
        <f>Tabuľka311[[#This Row],[Stĺpec9]]</f>
        <v>0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11" t="s">
        <v>391</v>
      </c>
      <c r="C38" s="1">
        <v>12713</v>
      </c>
      <c r="D38" s="1">
        <v>2020</v>
      </c>
      <c r="E38" s="4" t="s">
        <v>15</v>
      </c>
      <c r="F38" s="1">
        <v>338</v>
      </c>
      <c r="G38" s="9" t="s">
        <v>98</v>
      </c>
      <c r="H38" s="4" t="s">
        <v>13</v>
      </c>
      <c r="I38" s="1">
        <f t="shared" si="0"/>
        <v>0</v>
      </c>
      <c r="J38" s="12">
        <f>Tabuľka311[[#This Row],[Stĺpec9]]</f>
        <v>0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1" customFormat="1" ht="18" customHeight="1" x14ac:dyDescent="0.2">
      <c r="A39" s="12"/>
      <c r="B39" s="11" t="s">
        <v>242</v>
      </c>
      <c r="C39" s="1">
        <v>12216</v>
      </c>
      <c r="D39" s="12">
        <v>2019</v>
      </c>
      <c r="E39" s="4" t="s">
        <v>241</v>
      </c>
      <c r="F39" s="1">
        <v>3559</v>
      </c>
      <c r="G39" s="9" t="s">
        <v>98</v>
      </c>
      <c r="H39" s="4" t="s">
        <v>59</v>
      </c>
      <c r="I39" s="1">
        <f t="shared" si="0"/>
        <v>0</v>
      </c>
      <c r="J39" s="12">
        <f>Tabuľka311[[#This Row],[Stĺpec9]]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11" t="s">
        <v>411</v>
      </c>
      <c r="C40" s="1">
        <v>12984</v>
      </c>
      <c r="D40" s="12">
        <v>2019</v>
      </c>
      <c r="E40" s="4" t="s">
        <v>410</v>
      </c>
      <c r="F40" s="9">
        <v>9241</v>
      </c>
      <c r="G40" s="9" t="s">
        <v>96</v>
      </c>
      <c r="H40" s="4" t="s">
        <v>51</v>
      </c>
      <c r="I40" s="1">
        <f t="shared" si="0"/>
        <v>0</v>
      </c>
      <c r="J40" s="12">
        <f>Tabuľka311[[#This Row],[Stĺpec9]]</f>
        <v>0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11" t="s">
        <v>384</v>
      </c>
      <c r="C41" s="1">
        <v>12824</v>
      </c>
      <c r="D41" s="12">
        <v>2019</v>
      </c>
      <c r="E41" s="59" t="s">
        <v>115</v>
      </c>
      <c r="F41" s="1">
        <v>9134</v>
      </c>
      <c r="G41" s="9" t="s">
        <v>100</v>
      </c>
      <c r="H41" s="4" t="s">
        <v>19</v>
      </c>
      <c r="I41" s="1">
        <f t="shared" si="0"/>
        <v>0</v>
      </c>
      <c r="J41" s="12">
        <f>Tabuľka311[[#This Row],[Stĺpec9]]</f>
        <v>0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11" t="s">
        <v>314</v>
      </c>
      <c r="C42" s="1"/>
      <c r="D42" s="180">
        <v>2018</v>
      </c>
      <c r="E42" s="59" t="s">
        <v>39</v>
      </c>
      <c r="F42" s="1"/>
      <c r="G42" s="9" t="s">
        <v>98</v>
      </c>
      <c r="H42" s="4"/>
      <c r="I42" s="1">
        <f t="shared" si="0"/>
        <v>0</v>
      </c>
      <c r="J42" s="12">
        <f>Tabuľka311[[#This Row],[Stĺpec9]]</f>
        <v>0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1" customFormat="1" ht="18" customHeight="1" x14ac:dyDescent="0.2">
      <c r="A43" s="12"/>
      <c r="B43" s="11" t="s">
        <v>287</v>
      </c>
      <c r="C43" s="1">
        <v>12296</v>
      </c>
      <c r="D43" s="12">
        <v>2019</v>
      </c>
      <c r="E43" s="4" t="s">
        <v>36</v>
      </c>
      <c r="F43" s="9">
        <v>7998</v>
      </c>
      <c r="G43" s="9" t="s">
        <v>98</v>
      </c>
      <c r="H43" s="4" t="s">
        <v>46</v>
      </c>
      <c r="I43" s="1">
        <f t="shared" si="0"/>
        <v>0</v>
      </c>
      <c r="J43" s="12">
        <f>Tabuľka311[[#This Row],[Stĺpec9]]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11" t="s">
        <v>288</v>
      </c>
      <c r="C44" s="1">
        <v>12684</v>
      </c>
      <c r="D44" s="1">
        <v>2020</v>
      </c>
      <c r="E44" s="59" t="s">
        <v>183</v>
      </c>
      <c r="F44" s="1">
        <v>4589</v>
      </c>
      <c r="G44" s="9" t="s">
        <v>98</v>
      </c>
      <c r="H44" s="4" t="s">
        <v>19</v>
      </c>
      <c r="I44" s="1">
        <f t="shared" si="0"/>
        <v>0</v>
      </c>
      <c r="J44" s="12">
        <f>Tabuľka311[[#This Row],[Stĺpec9]]</f>
        <v>0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11" t="s">
        <v>302</v>
      </c>
      <c r="C45" s="1"/>
      <c r="D45" s="1"/>
      <c r="E45" s="59" t="s">
        <v>39</v>
      </c>
      <c r="F45" s="1"/>
      <c r="G45" s="9" t="s">
        <v>98</v>
      </c>
      <c r="H45" s="4"/>
      <c r="I45" s="1">
        <f t="shared" si="0"/>
        <v>0</v>
      </c>
      <c r="J45" s="12">
        <f>Tabuľka311[[#This Row],[Stĺpec9]]</f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/>
      <c r="B46" s="11" t="s">
        <v>292</v>
      </c>
      <c r="C46" s="1">
        <v>12685</v>
      </c>
      <c r="D46" s="1">
        <v>2020</v>
      </c>
      <c r="E46" s="59" t="s">
        <v>174</v>
      </c>
      <c r="F46" s="1">
        <v>8828</v>
      </c>
      <c r="G46" s="9" t="s">
        <v>96</v>
      </c>
      <c r="H46" s="4" t="s">
        <v>19</v>
      </c>
      <c r="I46" s="1">
        <f t="shared" si="0"/>
        <v>0</v>
      </c>
      <c r="J46" s="12">
        <f>Tabuľka311[[#This Row],[Stĺpec9]]</f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/>
      <c r="B47" s="11" t="s">
        <v>471</v>
      </c>
      <c r="C47" s="1">
        <v>12714</v>
      </c>
      <c r="D47" s="9">
        <v>2020</v>
      </c>
      <c r="E47" s="4" t="s">
        <v>23</v>
      </c>
      <c r="F47" s="1">
        <v>2366</v>
      </c>
      <c r="G47" s="9" t="s">
        <v>98</v>
      </c>
      <c r="H47" s="4" t="s">
        <v>13</v>
      </c>
      <c r="I47" s="1">
        <f t="shared" si="0"/>
        <v>0</v>
      </c>
      <c r="J47" s="12">
        <f>Tabuľka311[[#This Row],[Stĺpec9]]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11" t="s">
        <v>499</v>
      </c>
      <c r="C48" s="1">
        <v>13083</v>
      </c>
      <c r="D48" s="12">
        <v>2019</v>
      </c>
      <c r="E48" s="4" t="s">
        <v>17</v>
      </c>
      <c r="F48" s="1" t="s">
        <v>18</v>
      </c>
      <c r="G48" s="9" t="s">
        <v>98</v>
      </c>
      <c r="H48" s="4" t="s">
        <v>19</v>
      </c>
      <c r="I48" s="1">
        <f t="shared" si="0"/>
        <v>0</v>
      </c>
      <c r="J48" s="12">
        <f>Tabuľka311[[#This Row],[Stĺpec9]]</f>
        <v>0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7.25" customHeight="1" x14ac:dyDescent="0.2">
      <c r="A49" s="12"/>
      <c r="B49" s="11" t="s">
        <v>407</v>
      </c>
      <c r="C49" s="1"/>
      <c r="D49" s="180">
        <v>2018</v>
      </c>
      <c r="E49" s="4" t="s">
        <v>9</v>
      </c>
      <c r="F49" s="9">
        <v>697</v>
      </c>
      <c r="G49" s="9" t="s">
        <v>98</v>
      </c>
      <c r="H49" s="4" t="s">
        <v>10</v>
      </c>
      <c r="I49" s="1">
        <f t="shared" si="0"/>
        <v>0</v>
      </c>
      <c r="J49" s="12">
        <f>Tabuľka311[[#This Row],[Stĺpec9]]</f>
        <v>0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11" t="s">
        <v>157</v>
      </c>
      <c r="C50" s="1">
        <v>11796</v>
      </c>
      <c r="D50" s="180">
        <v>2018</v>
      </c>
      <c r="E50" s="4" t="s">
        <v>156</v>
      </c>
      <c r="F50" s="1">
        <v>8041</v>
      </c>
      <c r="G50" s="9" t="s">
        <v>98</v>
      </c>
      <c r="H50" s="4" t="s">
        <v>93</v>
      </c>
      <c r="I50" s="1">
        <f t="shared" si="0"/>
        <v>0</v>
      </c>
      <c r="J50" s="12">
        <f>Tabuľka311[[#This Row],[Stĺpec9]]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102"/>
      <c r="IE50" s="97"/>
      <c r="IF50" s="97"/>
      <c r="IG50" s="97"/>
      <c r="IH50" s="97"/>
      <c r="II50" s="97"/>
      <c r="IJ50" s="97"/>
      <c r="IK50" s="97"/>
      <c r="IL50" s="102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11" t="s">
        <v>397</v>
      </c>
      <c r="C51" s="1">
        <v>12718</v>
      </c>
      <c r="D51" s="12">
        <v>2019</v>
      </c>
      <c r="E51" s="4" t="s">
        <v>396</v>
      </c>
      <c r="F51" s="1">
        <v>4264</v>
      </c>
      <c r="G51" s="9" t="s">
        <v>98</v>
      </c>
      <c r="H51" s="4" t="s">
        <v>13</v>
      </c>
      <c r="I51" s="1">
        <f t="shared" si="0"/>
        <v>0</v>
      </c>
      <c r="J51" s="12">
        <f>Tabuľka311[[#This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11" t="s">
        <v>139</v>
      </c>
      <c r="C52" s="1">
        <v>11709</v>
      </c>
      <c r="D52" s="180">
        <v>2018</v>
      </c>
      <c r="E52" s="4" t="s">
        <v>53</v>
      </c>
      <c r="F52" s="1"/>
      <c r="G52" s="9" t="s">
        <v>98</v>
      </c>
      <c r="H52" s="4" t="s">
        <v>140</v>
      </c>
      <c r="I52" s="1">
        <f t="shared" si="0"/>
        <v>0</v>
      </c>
      <c r="J52" s="12">
        <f>Tabuľka311[[#This Row],[Stĺpec9]]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11" t="s">
        <v>387</v>
      </c>
      <c r="C53" s="1">
        <v>12846</v>
      </c>
      <c r="D53" s="1">
        <v>2020</v>
      </c>
      <c r="E53" s="4" t="s">
        <v>248</v>
      </c>
      <c r="F53" s="9">
        <v>8540</v>
      </c>
      <c r="G53" s="9" t="s">
        <v>100</v>
      </c>
      <c r="H53" s="4" t="s">
        <v>59</v>
      </c>
      <c r="I53" s="1">
        <f t="shared" si="0"/>
        <v>0</v>
      </c>
      <c r="J53" s="12">
        <f>Tabuľka311[[#This Row],[Stĺpec9]]</f>
        <v>0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11" t="s">
        <v>184</v>
      </c>
      <c r="C54" s="1">
        <v>12144</v>
      </c>
      <c r="D54" s="12">
        <v>2019</v>
      </c>
      <c r="E54" s="4" t="s">
        <v>289</v>
      </c>
      <c r="F54" s="1">
        <v>6693</v>
      </c>
      <c r="G54" s="9" t="s">
        <v>98</v>
      </c>
      <c r="H54" s="4" t="s">
        <v>19</v>
      </c>
      <c r="I54" s="1">
        <f t="shared" si="0"/>
        <v>0</v>
      </c>
      <c r="J54" s="12">
        <f>Tabuľka311[[#This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11" t="s">
        <v>451</v>
      </c>
      <c r="C55" s="1">
        <v>12609</v>
      </c>
      <c r="D55" s="1">
        <v>2020</v>
      </c>
      <c r="E55" s="4" t="s">
        <v>32</v>
      </c>
      <c r="F55" s="1">
        <v>1742</v>
      </c>
      <c r="G55" s="9" t="s">
        <v>98</v>
      </c>
      <c r="H55" s="4" t="s">
        <v>321</v>
      </c>
      <c r="I55" s="1">
        <f t="shared" si="0"/>
        <v>0</v>
      </c>
      <c r="J55" s="12">
        <f>Tabuľka311[[#This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 t="s">
        <v>393</v>
      </c>
      <c r="C56" s="1">
        <v>12992</v>
      </c>
      <c r="D56" s="12">
        <v>2019</v>
      </c>
      <c r="E56" s="4" t="s">
        <v>11</v>
      </c>
      <c r="F56" s="1">
        <v>2956</v>
      </c>
      <c r="G56" s="9" t="s">
        <v>98</v>
      </c>
      <c r="H56" s="4" t="s">
        <v>13</v>
      </c>
      <c r="I56" s="1">
        <f t="shared" si="0"/>
        <v>0</v>
      </c>
      <c r="J56" s="12">
        <f>Tabuľka311[[#This Row],[Stĺpec9]]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 t="s">
        <v>419</v>
      </c>
      <c r="C57" s="1">
        <v>13032</v>
      </c>
      <c r="D57" s="1">
        <v>2020</v>
      </c>
      <c r="E57" s="4" t="s">
        <v>117</v>
      </c>
      <c r="F57" s="1">
        <v>8293</v>
      </c>
      <c r="G57" s="9" t="s">
        <v>96</v>
      </c>
      <c r="H57" s="4" t="s">
        <v>52</v>
      </c>
      <c r="I57" s="1">
        <f t="shared" si="0"/>
        <v>0</v>
      </c>
      <c r="J57" s="12">
        <f>Tabuľka311[[#This Row],[Stĺpec9]]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11" t="s">
        <v>342</v>
      </c>
      <c r="C58" s="1">
        <v>12604</v>
      </c>
      <c r="D58" s="1">
        <v>2020</v>
      </c>
      <c r="E58" s="4" t="s">
        <v>17</v>
      </c>
      <c r="F58" s="9" t="s">
        <v>18</v>
      </c>
      <c r="G58" s="9" t="s">
        <v>98</v>
      </c>
      <c r="H58" s="4" t="s">
        <v>19</v>
      </c>
      <c r="I58" s="1">
        <f t="shared" si="0"/>
        <v>0</v>
      </c>
      <c r="J58" s="12">
        <f>Tabuľka311[[#This Row],[Stĺpec9]]+I59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11"/>
      <c r="C59" s="1"/>
      <c r="D59" s="1"/>
      <c r="E59" s="4" t="s">
        <v>107</v>
      </c>
      <c r="F59" s="9">
        <v>9127</v>
      </c>
      <c r="G59" s="9" t="s">
        <v>96</v>
      </c>
      <c r="H59" s="4" t="s">
        <v>29</v>
      </c>
      <c r="I59" s="1">
        <f t="shared" si="0"/>
        <v>0</v>
      </c>
      <c r="J59" s="33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11" t="s">
        <v>470</v>
      </c>
      <c r="C60" s="1">
        <v>12960</v>
      </c>
      <c r="D60" s="1">
        <v>2020</v>
      </c>
      <c r="E60" s="4" t="s">
        <v>269</v>
      </c>
      <c r="F60" s="1">
        <v>9452</v>
      </c>
      <c r="G60" s="9" t="s">
        <v>101</v>
      </c>
      <c r="H60" s="4" t="s">
        <v>19</v>
      </c>
      <c r="I60" s="1">
        <f t="shared" si="0"/>
        <v>0</v>
      </c>
      <c r="J60" s="12">
        <f>Tabuľka311[[#This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11" t="s">
        <v>495</v>
      </c>
      <c r="C61" s="1">
        <v>12111</v>
      </c>
      <c r="D61" s="180">
        <v>2018</v>
      </c>
      <c r="E61" s="4" t="s">
        <v>159</v>
      </c>
      <c r="F61" s="1">
        <v>9423</v>
      </c>
      <c r="G61" s="9" t="s">
        <v>96</v>
      </c>
      <c r="H61" s="4" t="s">
        <v>59</v>
      </c>
      <c r="I61" s="1">
        <f t="shared" si="0"/>
        <v>0</v>
      </c>
      <c r="J61" s="12">
        <f>Tabuľka311[[#This Row],[Stĺpec9]]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97" customFormat="1" ht="18" customHeight="1" x14ac:dyDescent="0.2">
      <c r="A62" s="106"/>
      <c r="B62" s="122" t="s">
        <v>218</v>
      </c>
      <c r="C62" s="97">
        <v>12438</v>
      </c>
      <c r="D62" s="181">
        <v>2018</v>
      </c>
      <c r="E62" s="105" t="s">
        <v>217</v>
      </c>
      <c r="F62" s="97">
        <v>5778</v>
      </c>
      <c r="G62" s="102" t="s">
        <v>98</v>
      </c>
      <c r="H62" s="105" t="s">
        <v>52</v>
      </c>
      <c r="I62" s="1">
        <f t="shared" si="0"/>
        <v>0</v>
      </c>
      <c r="J62" s="106">
        <f>Tabuľka311[[#This Row],[Stĺpec9]]</f>
        <v>0</v>
      </c>
      <c r="M62" s="102"/>
      <c r="AD62" s="102"/>
      <c r="IR62" s="102"/>
      <c r="JB62" s="102"/>
      <c r="MX62" s="102"/>
      <c r="NF62" s="102"/>
    </row>
    <row r="63" spans="1:522" s="10" customFormat="1" ht="18" customHeight="1" x14ac:dyDescent="0.2">
      <c r="A63" s="12"/>
      <c r="B63" s="11" t="s">
        <v>317</v>
      </c>
      <c r="C63" s="1">
        <v>12628</v>
      </c>
      <c r="D63" s="1">
        <v>2020</v>
      </c>
      <c r="E63" s="4" t="s">
        <v>153</v>
      </c>
      <c r="F63" s="1">
        <v>9004</v>
      </c>
      <c r="G63" s="9" t="s">
        <v>101</v>
      </c>
      <c r="H63" s="4" t="s">
        <v>52</v>
      </c>
      <c r="I63" s="1">
        <f t="shared" si="0"/>
        <v>0</v>
      </c>
      <c r="J63" s="12">
        <f>Tabuľka311[[#This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 t="s">
        <v>313</v>
      </c>
      <c r="C64" s="1"/>
      <c r="D64" s="1">
        <v>2020</v>
      </c>
      <c r="E64" s="4" t="s">
        <v>312</v>
      </c>
      <c r="F64" s="9"/>
      <c r="G64" s="9" t="s">
        <v>98</v>
      </c>
      <c r="H64" s="4"/>
      <c r="I64" s="1">
        <f t="shared" si="0"/>
        <v>0</v>
      </c>
      <c r="J64" s="12">
        <f>Tabuľka311[[#This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 t="s">
        <v>318</v>
      </c>
      <c r="C65" s="1">
        <v>12871</v>
      </c>
      <c r="D65" s="1">
        <v>2020</v>
      </c>
      <c r="E65" s="4" t="s">
        <v>225</v>
      </c>
      <c r="F65" s="1">
        <v>9255</v>
      </c>
      <c r="G65" s="9" t="s">
        <v>96</v>
      </c>
      <c r="H65" s="4" t="s">
        <v>226</v>
      </c>
      <c r="I65" s="1">
        <f t="shared" si="0"/>
        <v>0</v>
      </c>
      <c r="J65" s="12">
        <f>Tabuľka311[[#This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31" t="s">
        <v>283</v>
      </c>
      <c r="C66" s="1">
        <v>12567</v>
      </c>
      <c r="D66" s="12">
        <v>2019</v>
      </c>
      <c r="E66" s="4" t="s">
        <v>282</v>
      </c>
      <c r="F66" s="1">
        <v>9809</v>
      </c>
      <c r="G66" s="9" t="s">
        <v>98</v>
      </c>
      <c r="H66" s="4" t="s">
        <v>19</v>
      </c>
      <c r="I66" s="1">
        <f t="shared" si="0"/>
        <v>0</v>
      </c>
      <c r="J66" s="12">
        <f>Tabuľka311[[#This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 t="s">
        <v>488</v>
      </c>
      <c r="C67" s="1">
        <v>12950</v>
      </c>
      <c r="D67" s="12">
        <v>2019</v>
      </c>
      <c r="E67" s="4" t="s">
        <v>266</v>
      </c>
      <c r="F67" s="1">
        <v>9421</v>
      </c>
      <c r="G67" s="9" t="s">
        <v>101</v>
      </c>
      <c r="H67" s="4" t="s">
        <v>19</v>
      </c>
      <c r="I67" s="1">
        <f t="shared" si="0"/>
        <v>0</v>
      </c>
      <c r="J67" s="12">
        <f>Tabuľka311[[#This Row],[Stĺpec9]]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290</v>
      </c>
      <c r="C68" s="1">
        <v>12770</v>
      </c>
      <c r="D68" s="1">
        <v>2020</v>
      </c>
      <c r="E68" s="59" t="s">
        <v>289</v>
      </c>
      <c r="F68" s="1">
        <v>6693</v>
      </c>
      <c r="G68" s="9" t="s">
        <v>98</v>
      </c>
      <c r="H68" s="4" t="s">
        <v>19</v>
      </c>
      <c r="I68" s="1">
        <f t="shared" si="0"/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229</v>
      </c>
      <c r="C69" s="1">
        <v>12210</v>
      </c>
      <c r="D69" s="180">
        <v>2018</v>
      </c>
      <c r="E69" s="4" t="s">
        <v>395</v>
      </c>
      <c r="F69" s="1">
        <v>2852</v>
      </c>
      <c r="G69" s="9" t="s">
        <v>98</v>
      </c>
      <c r="H69" s="4" t="s">
        <v>52</v>
      </c>
      <c r="I69" s="1">
        <f t="shared" si="0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102"/>
      <c r="IS69" s="97"/>
      <c r="IT69" s="97"/>
      <c r="IU69" s="97"/>
      <c r="IV69" s="97"/>
      <c r="IW69" s="97"/>
      <c r="IX69" s="97"/>
      <c r="IY69" s="97"/>
      <c r="IZ69" s="97"/>
      <c r="JA69" s="97"/>
      <c r="JB69" s="102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450</v>
      </c>
      <c r="C70" s="1">
        <v>13045</v>
      </c>
      <c r="D70" s="1">
        <v>2020</v>
      </c>
      <c r="E70" s="4" t="s">
        <v>80</v>
      </c>
      <c r="F70" s="1">
        <v>7853</v>
      </c>
      <c r="G70" s="9" t="s">
        <v>96</v>
      </c>
      <c r="H70" s="4" t="s">
        <v>21</v>
      </c>
      <c r="I70" s="1">
        <f t="shared" si="0"/>
        <v>0</v>
      </c>
      <c r="J70" s="12">
        <f>Tabuľka311[[#This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11" t="s">
        <v>328</v>
      </c>
      <c r="C71" s="1">
        <v>12160</v>
      </c>
      <c r="D71" s="180">
        <v>2018</v>
      </c>
      <c r="E71" s="59" t="s">
        <v>243</v>
      </c>
      <c r="F71" s="1">
        <v>9512</v>
      </c>
      <c r="G71" s="9" t="s">
        <v>96</v>
      </c>
      <c r="H71" s="4" t="s">
        <v>59</v>
      </c>
      <c r="I71" s="1">
        <f t="shared" si="0"/>
        <v>0</v>
      </c>
      <c r="J71" s="12">
        <f>Tabuľka311[[#This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102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102"/>
      <c r="KV71" s="97"/>
      <c r="KW71" s="97"/>
      <c r="KX71" s="97"/>
      <c r="KY71" s="97"/>
      <c r="KZ71" s="97"/>
      <c r="LA71" s="97"/>
      <c r="LB71" s="97"/>
      <c r="LC71" s="97"/>
      <c r="LD71" s="97"/>
      <c r="LE71" s="102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102"/>
      <c r="MY71" s="97"/>
      <c r="MZ71" s="97"/>
      <c r="NA71" s="97"/>
      <c r="NB71" s="97"/>
      <c r="NC71" s="97"/>
      <c r="ND71" s="97"/>
      <c r="NE71" s="97"/>
      <c r="NF71" s="102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102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102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492</v>
      </c>
      <c r="C72" s="1">
        <v>13080</v>
      </c>
      <c r="D72" s="1">
        <v>2020</v>
      </c>
      <c r="E72" s="4" t="s">
        <v>491</v>
      </c>
      <c r="F72" s="1">
        <v>3402</v>
      </c>
      <c r="G72" s="9" t="s">
        <v>98</v>
      </c>
      <c r="H72" s="4" t="s">
        <v>268</v>
      </c>
      <c r="I72" s="1">
        <f t="shared" si="0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493</v>
      </c>
      <c r="C73" s="1">
        <v>12759</v>
      </c>
      <c r="D73" s="1">
        <v>2020</v>
      </c>
      <c r="E73" s="4" t="s">
        <v>267</v>
      </c>
      <c r="F73" s="1">
        <v>9360</v>
      </c>
      <c r="G73" s="9" t="s">
        <v>96</v>
      </c>
      <c r="H73" s="4" t="s">
        <v>268</v>
      </c>
      <c r="I73" s="1">
        <f t="shared" si="0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>
        <v>56</v>
      </c>
      <c r="B74" s="11" t="s">
        <v>55</v>
      </c>
      <c r="C74" s="1"/>
      <c r="D74" s="1"/>
      <c r="E74" s="59"/>
      <c r="F74" s="1"/>
      <c r="G74" s="9"/>
      <c r="H74" s="4"/>
      <c r="I74" s="1">
        <f t="shared" si="0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/>
      <c r="C75" s="1"/>
      <c r="D75" s="1"/>
      <c r="E75" s="59"/>
      <c r="F75" s="1"/>
      <c r="G75" s="9"/>
      <c r="H75" s="4"/>
      <c r="I75" s="1">
        <f t="shared" ref="I75:I76" si="2">SUM(K75:TB75)</f>
        <v>0</v>
      </c>
      <c r="J75" s="12">
        <f>Tabuľka311[[#This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/>
      <c r="C76" s="1"/>
      <c r="D76" s="1"/>
      <c r="E76" s="59"/>
      <c r="F76" s="1"/>
      <c r="G76" s="9"/>
      <c r="H76" s="4"/>
      <c r="I76" s="1">
        <f t="shared" si="2"/>
        <v>0</v>
      </c>
      <c r="J76" s="12">
        <f>Tabuľka311[[#This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/>
      <c r="C77" s="1"/>
      <c r="D77" s="1"/>
      <c r="E77" s="4"/>
      <c r="F77" s="9"/>
      <c r="G77" s="9"/>
      <c r="H77" s="4"/>
      <c r="I77" s="1"/>
      <c r="J77" s="33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ht="17.25" customHeight="1" x14ac:dyDescent="0.2"/>
    <row r="79" spans="1:522" s="12" customFormat="1" ht="17.25" customHeight="1" x14ac:dyDescent="0.2">
      <c r="B79" s="11"/>
      <c r="C79" s="1"/>
      <c r="D79" s="19"/>
      <c r="E79"/>
      <c r="F79" s="1"/>
      <c r="G79" s="1"/>
      <c r="H79"/>
      <c r="I79" s="1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2" customFormat="1" ht="17.25" customHeight="1" x14ac:dyDescent="0.2">
      <c r="B80" s="11"/>
      <c r="C80" s="1"/>
      <c r="D80" s="19"/>
      <c r="E80"/>
      <c r="F80" s="1"/>
      <c r="G80" s="1"/>
      <c r="H80"/>
      <c r="I80" s="1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27:L27 BN27:BW27 CC27:RC27 N27:AC27 AF27:BF27 BH27:BL27 BY27:CA27 RE27:TB27">
    <cfRule type="top10" dxfId="3" priority="5" rank="15"/>
  </conditionalFormatting>
  <conditionalFormatting sqref="K26:BL26 BO26:MH26 MJ26:TB26">
    <cfRule type="top10" dxfId="2" priority="752" rank="15"/>
  </conditionalFormatting>
  <conditionalFormatting sqref="K35:TB36">
    <cfRule type="top10" dxfId="1" priority="937" rank="15"/>
  </conditionalFormatting>
  <conditionalFormatting sqref="K64:TB64 K31:TB32 K34:TB34 K37:TB38 K40:TB42 K51:TB51 K44:TB46 K48:TB49 K67:TB76 K53:TB61 K18:TB18 K28:TB28 K20:TB25 K9:TB16">
    <cfRule type="top10" dxfId="0" priority="96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2025-06-09T08:47:43Z</dcterms:modified>
  <cp:category/>
  <cp:contentStatus/>
</cp:coreProperties>
</file>