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/>
  <mc:AlternateContent xmlns:mc="http://schemas.openxmlformats.org/markup-compatibility/2006">
    <mc:Choice Requires="x15">
      <x15ac:absPath xmlns:x15ac="http://schemas.microsoft.com/office/spreadsheetml/2010/11/ac" url="/Users/dodovasagroup.sk/Desktop/Drezúrny rebríček 2026/"/>
    </mc:Choice>
  </mc:AlternateContent>
  <xr:revisionPtr revIDLastSave="0" documentId="13_ncr:1_{EFE9C17F-1367-114C-A63A-ED0F8CE5FEC4}" xr6:coauthVersionLast="38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eniori" sheetId="1" r:id="rId1"/>
    <sheet name="Mladí jazdci" sheetId="2" r:id="rId2"/>
    <sheet name="Juniori" sheetId="3" r:id="rId3"/>
    <sheet name="Deti" sheetId="4" r:id="rId4"/>
    <sheet name="Kôň roka" sheetId="5" r:id="rId5"/>
    <sheet name="Mladý kôň roka" sheetId="6" r:id="rId6"/>
  </sheets>
  <definedNames>
    <definedName name="_29.1.2022">Seniori!$K$6</definedName>
  </definedNames>
  <calcPr calcId="179021"/>
</workbook>
</file>

<file path=xl/calcChain.xml><?xml version="1.0" encoding="utf-8"?>
<calcChain xmlns="http://schemas.openxmlformats.org/spreadsheetml/2006/main">
  <c r="I60" i="5" l="1"/>
  <c r="I20" i="1"/>
  <c r="I39" i="1"/>
  <c r="I38" i="1"/>
  <c r="I37" i="1"/>
  <c r="I36" i="1"/>
  <c r="I22" i="4"/>
  <c r="I34" i="5"/>
  <c r="J34" i="5" s="1"/>
  <c r="I25" i="3"/>
  <c r="J25" i="3" s="1"/>
  <c r="I58" i="5"/>
  <c r="J58" i="5" s="1"/>
  <c r="I29" i="4"/>
  <c r="I26" i="3"/>
  <c r="J26" i="3" s="1"/>
  <c r="I78" i="5"/>
  <c r="I33" i="4"/>
  <c r="I12" i="3"/>
  <c r="AO8" i="2"/>
  <c r="I47" i="5"/>
  <c r="J47" i="5" s="1"/>
  <c r="BR8" i="6"/>
  <c r="BQ8" i="6"/>
  <c r="BP8" i="6"/>
  <c r="BO8" i="6"/>
  <c r="BN8" i="6"/>
  <c r="BM8" i="6"/>
  <c r="BL8" i="6"/>
  <c r="BK8" i="6"/>
  <c r="BJ8" i="6"/>
  <c r="BI8" i="6"/>
  <c r="BH8" i="6"/>
  <c r="BR9" i="5"/>
  <c r="BQ9" i="5"/>
  <c r="BP9" i="5"/>
  <c r="BO9" i="5"/>
  <c r="BN9" i="5"/>
  <c r="BM9" i="5"/>
  <c r="BL9" i="5"/>
  <c r="BK9" i="5"/>
  <c r="BJ9" i="5"/>
  <c r="BI9" i="5"/>
  <c r="I210" i="5"/>
  <c r="I204" i="5"/>
  <c r="I200" i="5"/>
  <c r="I198" i="5"/>
  <c r="I194" i="5"/>
  <c r="I190" i="5"/>
  <c r="I186" i="5"/>
  <c r="I184" i="5"/>
  <c r="I180" i="5"/>
  <c r="I174" i="5"/>
  <c r="I170" i="5"/>
  <c r="I168" i="5"/>
  <c r="I164" i="5"/>
  <c r="I158" i="5"/>
  <c r="I155" i="5"/>
  <c r="I153" i="5"/>
  <c r="I149" i="5"/>
  <c r="I144" i="5"/>
  <c r="I59" i="5"/>
  <c r="I77" i="5"/>
  <c r="I138" i="5"/>
  <c r="I128" i="5"/>
  <c r="I127" i="5"/>
  <c r="I123" i="5"/>
  <c r="I119" i="5"/>
  <c r="I70" i="5"/>
  <c r="I115" i="5"/>
  <c r="I41" i="5"/>
  <c r="J41" i="5" s="1"/>
  <c r="I33" i="5"/>
  <c r="I71" i="5"/>
  <c r="J71" i="5" s="1"/>
  <c r="I52" i="5"/>
  <c r="I80" i="5"/>
  <c r="I97" i="5"/>
  <c r="I66" i="5"/>
  <c r="I90" i="5"/>
  <c r="I88" i="5"/>
  <c r="I50" i="5"/>
  <c r="I64" i="5"/>
  <c r="I62" i="5"/>
  <c r="I23" i="5"/>
  <c r="I209" i="5"/>
  <c r="I208" i="5"/>
  <c r="I201" i="5"/>
  <c r="I196" i="5"/>
  <c r="I187" i="5"/>
  <c r="I182" i="5"/>
  <c r="I179" i="5"/>
  <c r="I178" i="5"/>
  <c r="I171" i="5"/>
  <c r="I166" i="5"/>
  <c r="I163" i="5"/>
  <c r="I162" i="5"/>
  <c r="I156" i="5"/>
  <c r="I151" i="5"/>
  <c r="I148" i="5"/>
  <c r="I147" i="5"/>
  <c r="I141" i="5"/>
  <c r="I74" i="5"/>
  <c r="I137" i="5"/>
  <c r="I136" i="5"/>
  <c r="I133" i="5"/>
  <c r="I132" i="5"/>
  <c r="I124" i="5"/>
  <c r="I120" i="5"/>
  <c r="I113" i="5"/>
  <c r="I110" i="5"/>
  <c r="I109" i="5"/>
  <c r="I106" i="5"/>
  <c r="I48" i="5"/>
  <c r="I103" i="5"/>
  <c r="I44" i="5"/>
  <c r="I96" i="5"/>
  <c r="I14" i="5"/>
  <c r="I94" i="5"/>
  <c r="I25" i="5"/>
  <c r="J25" i="5" s="1"/>
  <c r="I93" i="5"/>
  <c r="J93" i="5" s="1"/>
  <c r="I11" i="5"/>
  <c r="I16" i="5"/>
  <c r="I56" i="5"/>
  <c r="I39" i="5"/>
  <c r="I13" i="5"/>
  <c r="I31" i="5"/>
  <c r="I83" i="5"/>
  <c r="I130" i="5"/>
  <c r="I143" i="5"/>
  <c r="I146" i="5"/>
  <c r="I150" i="5"/>
  <c r="I154" i="5"/>
  <c r="I51" i="5"/>
  <c r="I161" i="5"/>
  <c r="I165" i="5"/>
  <c r="I169" i="5"/>
  <c r="I173" i="5"/>
  <c r="I177" i="5"/>
  <c r="I181" i="5"/>
  <c r="I185" i="5"/>
  <c r="I189" i="5"/>
  <c r="I193" i="5"/>
  <c r="I195" i="5"/>
  <c r="I199" i="5"/>
  <c r="I203" i="5"/>
  <c r="I207" i="5"/>
  <c r="I211" i="5"/>
  <c r="BH9" i="5"/>
  <c r="BR8" i="4"/>
  <c r="BQ8" i="4"/>
  <c r="BP8" i="4"/>
  <c r="BO8" i="4"/>
  <c r="BN8" i="4"/>
  <c r="BM8" i="4"/>
  <c r="BL8" i="4"/>
  <c r="BK8" i="4"/>
  <c r="BJ8" i="4"/>
  <c r="BI8" i="4"/>
  <c r="BH8" i="4"/>
  <c r="BR8" i="3"/>
  <c r="BQ8" i="3"/>
  <c r="BP8" i="3"/>
  <c r="BO8" i="3"/>
  <c r="BN8" i="3"/>
  <c r="BM8" i="3"/>
  <c r="BL8" i="3"/>
  <c r="BK8" i="3"/>
  <c r="BJ8" i="3"/>
  <c r="BI8" i="3"/>
  <c r="BH8" i="3"/>
  <c r="BR8" i="2"/>
  <c r="BQ8" i="2"/>
  <c r="BP8" i="2"/>
  <c r="BO8" i="2"/>
  <c r="BN8" i="2"/>
  <c r="BM8" i="2"/>
  <c r="BL8" i="2"/>
  <c r="BK8" i="2"/>
  <c r="BJ8" i="2"/>
  <c r="BI8" i="2"/>
  <c r="BH8" i="2"/>
  <c r="BG8" i="2"/>
  <c r="I10" i="6"/>
  <c r="I11" i="6"/>
  <c r="I13" i="6"/>
  <c r="I14" i="6"/>
  <c r="I9" i="6"/>
  <c r="I20" i="6"/>
  <c r="I22" i="6"/>
  <c r="I24" i="6"/>
  <c r="I25" i="6"/>
  <c r="I16" i="6"/>
  <c r="I29" i="6"/>
  <c r="I30" i="6"/>
  <c r="I31" i="6"/>
  <c r="I21" i="6"/>
  <c r="I32" i="6"/>
  <c r="I33" i="6"/>
  <c r="I12" i="6"/>
  <c r="I34" i="6"/>
  <c r="I35" i="6"/>
  <c r="I36" i="6"/>
  <c r="I23" i="6"/>
  <c r="I37" i="6"/>
  <c r="I38" i="6"/>
  <c r="I39" i="6"/>
  <c r="I40" i="6"/>
  <c r="I41" i="6"/>
  <c r="I42" i="6"/>
  <c r="I26" i="6"/>
  <c r="I19" i="6"/>
  <c r="I43" i="6"/>
  <c r="I28" i="6"/>
  <c r="I15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17" i="6"/>
  <c r="J17" i="6" s="1"/>
  <c r="I18" i="6"/>
  <c r="J18" i="6" s="1"/>
  <c r="I27" i="6"/>
  <c r="J27" i="6" s="1"/>
  <c r="I18" i="3"/>
  <c r="I16" i="3"/>
  <c r="I17" i="3"/>
  <c r="I9" i="3"/>
  <c r="I10" i="3"/>
  <c r="I23" i="3"/>
  <c r="I24" i="3"/>
  <c r="I27" i="3"/>
  <c r="I28" i="3"/>
  <c r="I29" i="3"/>
  <c r="I30" i="3"/>
  <c r="I31" i="3"/>
  <c r="I32" i="3"/>
  <c r="I19" i="3"/>
  <c r="J19" i="3" s="1"/>
  <c r="I14" i="3"/>
  <c r="I15" i="3"/>
  <c r="I13" i="3"/>
  <c r="I33" i="3"/>
  <c r="I11" i="3"/>
  <c r="J11" i="3" s="1"/>
  <c r="I20" i="3"/>
  <c r="I21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22" i="3"/>
  <c r="J22" i="3" s="1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9" i="2"/>
  <c r="I10" i="2"/>
  <c r="I11" i="2"/>
  <c r="I12" i="2"/>
  <c r="I13" i="2"/>
  <c r="I14" i="2"/>
  <c r="I15" i="2"/>
  <c r="I16" i="2"/>
  <c r="I17" i="2"/>
  <c r="I18" i="2"/>
  <c r="I19" i="2"/>
  <c r="I21" i="2"/>
  <c r="I22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1" i="1"/>
  <c r="I46" i="1"/>
  <c r="J46" i="1" s="1"/>
  <c r="I40" i="1"/>
  <c r="I41" i="1"/>
  <c r="I42" i="1"/>
  <c r="I13" i="1"/>
  <c r="I14" i="1"/>
  <c r="I15" i="1"/>
  <c r="I16" i="1"/>
  <c r="I17" i="1"/>
  <c r="I47" i="1"/>
  <c r="I48" i="1"/>
  <c r="I49" i="1"/>
  <c r="I50" i="1"/>
  <c r="I51" i="1"/>
  <c r="I52" i="1"/>
  <c r="I53" i="1"/>
  <c r="I9" i="1"/>
  <c r="I10" i="1"/>
  <c r="I11" i="1"/>
  <c r="I12" i="1"/>
  <c r="I18" i="1"/>
  <c r="I19" i="1"/>
  <c r="I33" i="1"/>
  <c r="I34" i="1"/>
  <c r="I35" i="1"/>
  <c r="I25" i="1"/>
  <c r="I54" i="1"/>
  <c r="I55" i="1"/>
  <c r="I22" i="1"/>
  <c r="I23" i="1"/>
  <c r="I24" i="1"/>
  <c r="I26" i="1"/>
  <c r="I27" i="1"/>
  <c r="I28" i="1"/>
  <c r="I29" i="1"/>
  <c r="I56" i="1"/>
  <c r="I57" i="1"/>
  <c r="I58" i="1"/>
  <c r="I30" i="1"/>
  <c r="I31" i="1"/>
  <c r="I59" i="1"/>
  <c r="J59" i="1" s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45" i="1"/>
  <c r="I73" i="1"/>
  <c r="I74" i="1"/>
  <c r="I75" i="1"/>
  <c r="I76" i="1"/>
  <c r="I77" i="1"/>
  <c r="I78" i="1"/>
  <c r="I79" i="1"/>
  <c r="I32" i="1"/>
  <c r="I80" i="1"/>
  <c r="I81" i="1"/>
  <c r="I82" i="1"/>
  <c r="I83" i="1"/>
  <c r="I84" i="1"/>
  <c r="I85" i="1"/>
  <c r="I86" i="1"/>
  <c r="I87" i="1"/>
  <c r="I88" i="1"/>
  <c r="I89" i="1"/>
  <c r="I43" i="1"/>
  <c r="I44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9" i="5"/>
  <c r="I20" i="5"/>
  <c r="I22" i="5"/>
  <c r="I26" i="5"/>
  <c r="I40" i="5"/>
  <c r="I36" i="5"/>
  <c r="I37" i="5"/>
  <c r="I45" i="5"/>
  <c r="I24" i="5"/>
  <c r="I49" i="5"/>
  <c r="I57" i="5"/>
  <c r="I61" i="5"/>
  <c r="J60" i="5" s="1"/>
  <c r="I63" i="5"/>
  <c r="I72" i="5"/>
  <c r="I75" i="5"/>
  <c r="I76" i="5"/>
  <c r="I86" i="5"/>
  <c r="I87" i="5"/>
  <c r="I89" i="5"/>
  <c r="I15" i="5"/>
  <c r="I91" i="5"/>
  <c r="I46" i="5"/>
  <c r="I43" i="5"/>
  <c r="I92" i="5"/>
  <c r="J92" i="5" s="1"/>
  <c r="I28" i="5"/>
  <c r="J28" i="5" s="1"/>
  <c r="I18" i="5"/>
  <c r="I30" i="5"/>
  <c r="I10" i="5"/>
  <c r="I95" i="5"/>
  <c r="I53" i="5"/>
  <c r="I98" i="5"/>
  <c r="I81" i="5"/>
  <c r="I99" i="5"/>
  <c r="I100" i="5"/>
  <c r="I101" i="5"/>
  <c r="I102" i="5"/>
  <c r="I65" i="5"/>
  <c r="I32" i="5"/>
  <c r="I42" i="5"/>
  <c r="I104" i="5"/>
  <c r="I35" i="5"/>
  <c r="I69" i="5"/>
  <c r="I105" i="5"/>
  <c r="I107" i="5"/>
  <c r="I108" i="5"/>
  <c r="I111" i="5"/>
  <c r="I112" i="5"/>
  <c r="I114" i="5"/>
  <c r="I116" i="5"/>
  <c r="I117" i="5"/>
  <c r="I118" i="5"/>
  <c r="I79" i="5"/>
  <c r="I121" i="5"/>
  <c r="I122" i="5"/>
  <c r="I125" i="5"/>
  <c r="I126" i="5"/>
  <c r="I84" i="5"/>
  <c r="I129" i="5"/>
  <c r="I54" i="5"/>
  <c r="I131" i="5"/>
  <c r="I82" i="5"/>
  <c r="I134" i="5"/>
  <c r="I135" i="5"/>
  <c r="I73" i="5"/>
  <c r="I85" i="5"/>
  <c r="I139" i="5"/>
  <c r="I140" i="5"/>
  <c r="I67" i="5"/>
  <c r="I68" i="5"/>
  <c r="I142" i="5"/>
  <c r="I29" i="5"/>
  <c r="I145" i="5"/>
  <c r="I152" i="5"/>
  <c r="I157" i="5"/>
  <c r="I159" i="5"/>
  <c r="I160" i="5"/>
  <c r="I167" i="5"/>
  <c r="I172" i="5"/>
  <c r="I175" i="5"/>
  <c r="I176" i="5"/>
  <c r="I183" i="5"/>
  <c r="I188" i="5"/>
  <c r="I191" i="5"/>
  <c r="I192" i="5"/>
  <c r="I197" i="5"/>
  <c r="I202" i="5"/>
  <c r="I205" i="5"/>
  <c r="I206" i="5"/>
  <c r="I9" i="4"/>
  <c r="I10" i="4"/>
  <c r="I11" i="4"/>
  <c r="I12" i="4"/>
  <c r="I13" i="4"/>
  <c r="I14" i="4"/>
  <c r="I15" i="4"/>
  <c r="I16" i="4"/>
  <c r="I17" i="4"/>
  <c r="I18" i="4"/>
  <c r="I19" i="4"/>
  <c r="I20" i="4"/>
  <c r="I24" i="4"/>
  <c r="I25" i="4"/>
  <c r="I26" i="4"/>
  <c r="I34" i="4"/>
  <c r="I35" i="4"/>
  <c r="I36" i="4"/>
  <c r="I21" i="4"/>
  <c r="I23" i="4"/>
  <c r="I37" i="4"/>
  <c r="I38" i="4"/>
  <c r="I39" i="4"/>
  <c r="I40" i="4"/>
  <c r="I41" i="4"/>
  <c r="I42" i="4"/>
  <c r="I43" i="4"/>
  <c r="I44" i="4"/>
  <c r="I27" i="4"/>
  <c r="J27" i="4" s="1"/>
  <c r="I28" i="4"/>
  <c r="I30" i="4"/>
  <c r="I31" i="4"/>
  <c r="I45" i="4"/>
  <c r="I46" i="4"/>
  <c r="I47" i="4"/>
  <c r="I32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BG8" i="6"/>
  <c r="BG9" i="5"/>
  <c r="BG8" i="4"/>
  <c r="BG8" i="3"/>
  <c r="BA8" i="2"/>
  <c r="J68" i="6"/>
  <c r="J73" i="5" l="1"/>
  <c r="J20" i="1"/>
  <c r="J13" i="1"/>
  <c r="J40" i="1"/>
  <c r="J36" i="1"/>
  <c r="J32" i="4"/>
  <c r="J77" i="5"/>
  <c r="J21" i="4"/>
  <c r="J22" i="1"/>
  <c r="I17" i="5"/>
  <c r="J17" i="5" s="1"/>
  <c r="I38" i="5"/>
  <c r="I21" i="5"/>
  <c r="I55" i="5"/>
  <c r="I27" i="5"/>
  <c r="I12" i="5"/>
  <c r="J67" i="5"/>
  <c r="J31" i="5"/>
  <c r="J46" i="5"/>
  <c r="J66" i="5"/>
  <c r="CO8" i="3"/>
  <c r="CN8" i="3"/>
  <c r="CM8" i="3"/>
  <c r="CL8" i="3"/>
  <c r="CK8" i="3"/>
  <c r="CJ8" i="3"/>
  <c r="CI8" i="3"/>
  <c r="CH8" i="3"/>
  <c r="CG8" i="3"/>
  <c r="CF8" i="3"/>
  <c r="CE8" i="3"/>
  <c r="CD8" i="3"/>
  <c r="CD6" i="3"/>
  <c r="CD7" i="3"/>
  <c r="CO8" i="4"/>
  <c r="CN8" i="4"/>
  <c r="CM8" i="4"/>
  <c r="CL8" i="4"/>
  <c r="CK8" i="4"/>
  <c r="CJ8" i="4"/>
  <c r="CI8" i="4"/>
  <c r="CH8" i="4"/>
  <c r="CG8" i="4"/>
  <c r="CF8" i="4"/>
  <c r="CE8" i="4"/>
  <c r="CD8" i="4"/>
  <c r="CD6" i="4"/>
  <c r="CD7" i="4"/>
  <c r="CO8" i="6"/>
  <c r="CN8" i="6"/>
  <c r="CM8" i="6"/>
  <c r="CL8" i="6"/>
  <c r="CK8" i="6"/>
  <c r="CJ8" i="6"/>
  <c r="CI8" i="6"/>
  <c r="CH8" i="6"/>
  <c r="CG8" i="6"/>
  <c r="CF8" i="6"/>
  <c r="CE8" i="6"/>
  <c r="CD8" i="6"/>
  <c r="CD6" i="6"/>
  <c r="CD7" i="6"/>
  <c r="CO9" i="5"/>
  <c r="CN9" i="5"/>
  <c r="CM9" i="5"/>
  <c r="CL9" i="5"/>
  <c r="CK9" i="5"/>
  <c r="CJ9" i="5"/>
  <c r="CI9" i="5"/>
  <c r="CH9" i="5"/>
  <c r="CG9" i="5"/>
  <c r="CF9" i="5"/>
  <c r="CE9" i="5"/>
  <c r="CD9" i="5"/>
  <c r="CD7" i="5"/>
  <c r="CD8" i="5"/>
  <c r="J47" i="3"/>
  <c r="CO8" i="2"/>
  <c r="CN8" i="2"/>
  <c r="CM8" i="2"/>
  <c r="CL8" i="2"/>
  <c r="CK8" i="2"/>
  <c r="CJ8" i="2"/>
  <c r="CI8" i="2"/>
  <c r="CH8" i="2"/>
  <c r="CG8" i="2"/>
  <c r="CF8" i="2"/>
  <c r="CE8" i="2"/>
  <c r="CD8" i="2"/>
  <c r="CD6" i="2"/>
  <c r="CD7" i="2"/>
  <c r="BG6" i="6"/>
  <c r="BG7" i="6"/>
  <c r="BG8" i="5"/>
  <c r="BG7" i="5"/>
  <c r="BG7" i="4"/>
  <c r="BG6" i="4"/>
  <c r="BG6" i="3"/>
  <c r="BG7" i="3"/>
  <c r="BG7" i="2"/>
  <c r="BG6" i="2"/>
  <c r="J9" i="4"/>
  <c r="AN6" i="6" l="1"/>
  <c r="AN7" i="6"/>
  <c r="AM6" i="6"/>
  <c r="AM7" i="6"/>
  <c r="AJ6" i="6"/>
  <c r="AJ7" i="6"/>
  <c r="AH6" i="6"/>
  <c r="AH7" i="6"/>
  <c r="S6" i="6"/>
  <c r="S7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W8" i="6"/>
  <c r="AA8" i="6"/>
  <c r="Z8" i="6"/>
  <c r="Y8" i="6"/>
  <c r="X8" i="6"/>
  <c r="V8" i="6"/>
  <c r="U8" i="6"/>
  <c r="T8" i="6"/>
  <c r="S8" i="6"/>
  <c r="R8" i="6"/>
  <c r="Q8" i="6"/>
  <c r="P8" i="6"/>
  <c r="O8" i="6"/>
  <c r="N8" i="6"/>
  <c r="M8" i="6"/>
  <c r="L8" i="6"/>
  <c r="BA9" i="5"/>
  <c r="AZ9" i="5"/>
  <c r="AY9" i="5"/>
  <c r="AW9" i="5"/>
  <c r="AV9" i="5"/>
  <c r="AN7" i="5"/>
  <c r="AN8" i="5"/>
  <c r="AG9" i="5"/>
  <c r="AA9" i="5"/>
  <c r="Z9" i="5"/>
  <c r="Y9" i="5"/>
  <c r="X9" i="5"/>
  <c r="W9" i="5"/>
  <c r="V9" i="5"/>
  <c r="U9" i="5"/>
  <c r="T9" i="5"/>
  <c r="S7" i="5"/>
  <c r="S8" i="5"/>
  <c r="S9" i="5"/>
  <c r="R9" i="5"/>
  <c r="Q9" i="5"/>
  <c r="P9" i="5"/>
  <c r="O9" i="5"/>
  <c r="N9" i="5"/>
  <c r="M9" i="5"/>
  <c r="L9" i="5"/>
  <c r="BA8" i="4"/>
  <c r="AZ8" i="4"/>
  <c r="AY8" i="4"/>
  <c r="AW8" i="4"/>
  <c r="AV8" i="4"/>
  <c r="AU8" i="4"/>
  <c r="AT8" i="4"/>
  <c r="AS8" i="4"/>
  <c r="AR8" i="4"/>
  <c r="AQ8" i="4"/>
  <c r="AP8" i="4"/>
  <c r="AO8" i="4"/>
  <c r="AN6" i="4"/>
  <c r="AN7" i="4"/>
  <c r="AN8" i="4"/>
  <c r="AM8" i="4"/>
  <c r="AM6" i="4"/>
  <c r="AM7" i="4"/>
  <c r="AL8" i="4"/>
  <c r="AK8" i="4"/>
  <c r="AC8" i="2"/>
  <c r="Y8" i="4"/>
  <c r="X8" i="4"/>
  <c r="W8" i="4"/>
  <c r="V8" i="4"/>
  <c r="U8" i="4"/>
  <c r="T8" i="4"/>
  <c r="P8" i="4"/>
  <c r="AN7" i="3"/>
  <c r="AN6" i="3"/>
  <c r="AM6" i="3"/>
  <c r="AM7" i="3"/>
  <c r="AJ6" i="3"/>
  <c r="AJ7" i="3"/>
  <c r="AH6" i="3"/>
  <c r="AH7" i="3"/>
  <c r="S6" i="3"/>
  <c r="S7" i="2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AU8" i="2"/>
  <c r="AT8" i="2"/>
  <c r="AR8" i="2"/>
  <c r="AM8" i="2"/>
  <c r="AO6" i="2"/>
  <c r="AM6" i="2"/>
  <c r="AM7" i="2"/>
  <c r="AJ7" i="2"/>
  <c r="P8" i="2"/>
  <c r="O8" i="2"/>
  <c r="Q8" i="2"/>
  <c r="R8" i="2"/>
  <c r="S8" i="2"/>
  <c r="T8" i="2"/>
  <c r="U8" i="2"/>
  <c r="V8" i="2"/>
  <c r="W8" i="2"/>
  <c r="X8" i="2"/>
  <c r="Y8" i="2"/>
  <c r="Z8" i="2"/>
  <c r="AA8" i="2"/>
  <c r="AB8" i="2"/>
  <c r="AD8" i="2"/>
  <c r="AE8" i="2"/>
  <c r="AF8" i="2"/>
  <c r="AG8" i="2"/>
  <c r="AH8" i="2"/>
  <c r="AI8" i="2"/>
  <c r="J14" i="3" l="1"/>
  <c r="J57" i="5"/>
  <c r="J22" i="6"/>
  <c r="J16" i="5"/>
  <c r="J10" i="5"/>
  <c r="J11" i="5"/>
  <c r="J15" i="5"/>
  <c r="J43" i="5"/>
  <c r="J64" i="5"/>
  <c r="J45" i="5"/>
  <c r="J40" i="5"/>
  <c r="J56" i="5"/>
  <c r="J50" i="5"/>
  <c r="J52" i="5"/>
  <c r="J101" i="5"/>
  <c r="J102" i="5"/>
  <c r="J104" i="5"/>
  <c r="J131" i="5"/>
  <c r="J82" i="5"/>
  <c r="R8" i="4"/>
  <c r="J34" i="4"/>
  <c r="J44" i="4"/>
  <c r="J45" i="4"/>
  <c r="J57" i="4"/>
  <c r="J58" i="4"/>
  <c r="J59" i="4"/>
  <c r="J60" i="4"/>
  <c r="J61" i="4"/>
  <c r="J62" i="4"/>
  <c r="J63" i="4"/>
  <c r="J64" i="4"/>
  <c r="J69" i="4"/>
  <c r="J14" i="6"/>
  <c r="J64" i="1"/>
  <c r="J67" i="1"/>
  <c r="J69" i="1"/>
  <c r="J71" i="1"/>
  <c r="J45" i="1"/>
  <c r="J74" i="1"/>
  <c r="J75" i="1"/>
  <c r="J79" i="1"/>
  <c r="J32" i="1"/>
  <c r="J80" i="1"/>
  <c r="J82" i="1"/>
  <c r="J84" i="1"/>
  <c r="J85" i="1"/>
  <c r="J87" i="1"/>
  <c r="J88" i="1"/>
  <c r="J89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3" i="3"/>
  <c r="J33" i="3"/>
  <c r="J46" i="3"/>
  <c r="J48" i="3"/>
  <c r="J52" i="3"/>
  <c r="J18" i="3"/>
  <c r="J55" i="3"/>
  <c r="J58" i="3"/>
  <c r="J59" i="3"/>
  <c r="J65" i="3"/>
  <c r="J68" i="3"/>
  <c r="J69" i="3"/>
  <c r="J70" i="3"/>
  <c r="J71" i="3"/>
  <c r="J72" i="3"/>
  <c r="J73" i="3"/>
  <c r="J74" i="3"/>
  <c r="J75" i="3"/>
  <c r="J76" i="3"/>
  <c r="J77" i="3"/>
  <c r="J66" i="4"/>
  <c r="J90" i="5" l="1"/>
  <c r="J57" i="3"/>
  <c r="J56" i="3"/>
  <c r="J42" i="3"/>
  <c r="J41" i="3"/>
  <c r="J54" i="3"/>
  <c r="J40" i="3"/>
  <c r="J53" i="3"/>
  <c r="J67" i="3"/>
  <c r="J37" i="3"/>
  <c r="J66" i="3"/>
  <c r="J36" i="3"/>
  <c r="J75" i="5"/>
  <c r="J87" i="5"/>
  <c r="J132" i="5"/>
  <c r="J62" i="5"/>
  <c r="J117" i="5"/>
  <c r="J30" i="4"/>
  <c r="J20" i="3"/>
  <c r="J23" i="3"/>
  <c r="J9" i="3"/>
  <c r="J43" i="3"/>
  <c r="J60" i="3"/>
  <c r="J38" i="3"/>
  <c r="J34" i="3"/>
  <c r="J16" i="3"/>
  <c r="J49" i="3"/>
  <c r="J56" i="1"/>
  <c r="J47" i="1"/>
  <c r="J65" i="1"/>
  <c r="J18" i="1"/>
  <c r="J33" i="1"/>
  <c r="J9" i="1"/>
  <c r="J49" i="1"/>
  <c r="J43" i="1"/>
  <c r="J50" i="4"/>
  <c r="J37" i="4"/>
  <c r="J67" i="4"/>
  <c r="J26" i="1"/>
  <c r="J15" i="4"/>
  <c r="J19" i="5"/>
  <c r="J24" i="4"/>
  <c r="J12" i="5"/>
  <c r="J27" i="3"/>
  <c r="J25" i="1"/>
  <c r="J63" i="6"/>
  <c r="J62" i="6"/>
  <c r="J45" i="6"/>
  <c r="J16" i="6"/>
  <c r="K8" i="6"/>
  <c r="K7" i="6"/>
  <c r="K6" i="6"/>
  <c r="J210" i="5"/>
  <c r="J209" i="5"/>
  <c r="J204" i="5"/>
  <c r="J201" i="5"/>
  <c r="J200" i="5"/>
  <c r="J198" i="5"/>
  <c r="J193" i="5"/>
  <c r="J189" i="5"/>
  <c r="J188" i="5"/>
  <c r="J187" i="5"/>
  <c r="J185" i="5"/>
  <c r="J184" i="5"/>
  <c r="J183" i="5"/>
  <c r="J182" i="5"/>
  <c r="J178" i="5"/>
  <c r="J173" i="5"/>
  <c r="J169" i="5"/>
  <c r="J164" i="5"/>
  <c r="J162" i="5"/>
  <c r="J161" i="5"/>
  <c r="J160" i="5"/>
  <c r="J159" i="5"/>
  <c r="J157" i="5"/>
  <c r="J156" i="5"/>
  <c r="J154" i="5"/>
  <c r="J149" i="5"/>
  <c r="J86" i="5"/>
  <c r="J142" i="5"/>
  <c r="J141" i="5"/>
  <c r="J59" i="5"/>
  <c r="J139" i="5"/>
  <c r="J138" i="5"/>
  <c r="J85" i="5"/>
  <c r="J120" i="5"/>
  <c r="J70" i="5"/>
  <c r="J114" i="5"/>
  <c r="J83" i="5"/>
  <c r="J103" i="5"/>
  <c r="AU9" i="5"/>
  <c r="AT9" i="5"/>
  <c r="AS9" i="5"/>
  <c r="AQ9" i="5"/>
  <c r="AP9" i="5"/>
  <c r="AO9" i="5"/>
  <c r="AN9" i="5"/>
  <c r="AL9" i="5"/>
  <c r="AK9" i="5"/>
  <c r="AJ9" i="5"/>
  <c r="AH9" i="5"/>
  <c r="K9" i="5"/>
  <c r="AJ8" i="5"/>
  <c r="AH8" i="5"/>
  <c r="K8" i="5"/>
  <c r="AJ7" i="5"/>
  <c r="AH7" i="5"/>
  <c r="K7" i="5"/>
  <c r="J65" i="4"/>
  <c r="J56" i="4"/>
  <c r="J55" i="4"/>
  <c r="J54" i="4"/>
  <c r="J53" i="4"/>
  <c r="J52" i="4"/>
  <c r="AJ8" i="4"/>
  <c r="AH8" i="4"/>
  <c r="AB8" i="4"/>
  <c r="AA8" i="4"/>
  <c r="Z8" i="4"/>
  <c r="S8" i="4"/>
  <c r="Q8" i="4"/>
  <c r="O8" i="4"/>
  <c r="N8" i="4"/>
  <c r="M8" i="4"/>
  <c r="L8" i="4"/>
  <c r="K8" i="4"/>
  <c r="AJ7" i="4"/>
  <c r="AH7" i="4"/>
  <c r="S7" i="4"/>
  <c r="K7" i="4"/>
  <c r="AJ6" i="4"/>
  <c r="AH6" i="4"/>
  <c r="S6" i="4"/>
  <c r="K6" i="4"/>
  <c r="K7" i="3"/>
  <c r="K6" i="3"/>
  <c r="J42" i="2"/>
  <c r="J41" i="2"/>
  <c r="J40" i="2"/>
  <c r="J39" i="2"/>
  <c r="J46" i="2"/>
  <c r="J45" i="2"/>
  <c r="AZ8" i="2"/>
  <c r="AY8" i="2"/>
  <c r="AW8" i="2"/>
  <c r="AV8" i="2"/>
  <c r="AS8" i="2"/>
  <c r="AQ8" i="2"/>
  <c r="AP8" i="2"/>
  <c r="AN8" i="2"/>
  <c r="AL8" i="2"/>
  <c r="AK8" i="2"/>
  <c r="AJ8" i="2"/>
  <c r="N8" i="2"/>
  <c r="M8" i="2"/>
  <c r="L8" i="2"/>
  <c r="K8" i="2"/>
  <c r="AH7" i="2"/>
  <c r="K7" i="2"/>
  <c r="AJ6" i="2"/>
  <c r="AH6" i="2"/>
  <c r="S6" i="2"/>
  <c r="K6" i="2"/>
  <c r="J108" i="1"/>
  <c r="J107" i="1"/>
  <c r="J106" i="1"/>
  <c r="J92" i="1"/>
  <c r="J91" i="1"/>
  <c r="J90" i="1"/>
  <c r="J86" i="1"/>
  <c r="J81" i="1"/>
  <c r="J78" i="1"/>
  <c r="J73" i="1"/>
  <c r="J63" i="1"/>
  <c r="J60" i="1"/>
  <c r="J58" i="1"/>
  <c r="J29" i="2" l="1"/>
  <c r="J44" i="2"/>
  <c r="J30" i="2"/>
  <c r="J47" i="2"/>
  <c r="J24" i="2"/>
  <c r="J26" i="2"/>
  <c r="J23" i="2"/>
  <c r="J28" i="2"/>
  <c r="J27" i="2"/>
  <c r="J76" i="1"/>
  <c r="J54" i="1"/>
  <c r="J35" i="4"/>
  <c r="J64" i="6"/>
  <c r="J125" i="5"/>
  <c r="J46" i="4"/>
  <c r="J165" i="5"/>
  <c r="J167" i="5"/>
  <c r="J171" i="5"/>
  <c r="J153" i="5"/>
  <c r="J13" i="6"/>
  <c r="J180" i="5"/>
  <c r="J194" i="5"/>
  <c r="J66" i="6"/>
  <c r="J67" i="6"/>
  <c r="J140" i="5"/>
  <c r="J152" i="5"/>
  <c r="J170" i="5"/>
  <c r="J148" i="5"/>
  <c r="J51" i="5"/>
  <c r="J186" i="5"/>
  <c r="J196" i="5"/>
  <c r="J192" i="5"/>
  <c r="J199" i="5"/>
  <c r="J176" i="5"/>
  <c r="J20" i="6"/>
  <c r="J30" i="1"/>
  <c r="J29" i="5"/>
  <c r="J147" i="5"/>
  <c r="J166" i="5"/>
  <c r="J72" i="5"/>
  <c r="J60" i="6"/>
  <c r="J61" i="6"/>
  <c r="J158" i="5"/>
  <c r="J172" i="5"/>
  <c r="J145" i="5"/>
  <c r="J174" i="5"/>
  <c r="J181" i="5"/>
  <c r="J203" i="5"/>
  <c r="J206" i="5"/>
  <c r="J208" i="5"/>
  <c r="J34" i="6"/>
  <c r="J62" i="1"/>
  <c r="J58" i="6"/>
  <c r="J31" i="6"/>
  <c r="J122" i="5"/>
  <c r="J14" i="5"/>
  <c r="J23" i="6"/>
  <c r="J12" i="6"/>
  <c r="J130" i="5"/>
  <c r="J72" i="1"/>
  <c r="J20" i="2"/>
  <c r="J32" i="6"/>
  <c r="J121" i="5"/>
  <c r="J68" i="1"/>
  <c r="J70" i="1"/>
  <c r="J83" i="1"/>
  <c r="J55" i="5"/>
  <c r="J36" i="2"/>
  <c r="J33" i="2"/>
  <c r="J18" i="5"/>
  <c r="J19" i="6"/>
  <c r="J94" i="5"/>
  <c r="J99" i="5"/>
  <c r="J89" i="5"/>
  <c r="J56" i="6"/>
  <c r="J124" i="5"/>
  <c r="J61" i="1"/>
  <c r="J143" i="5"/>
  <c r="J25" i="2"/>
  <c r="J48" i="4"/>
  <c r="J95" i="5"/>
  <c r="J36" i="6"/>
  <c r="J59" i="6"/>
  <c r="J32" i="5"/>
  <c r="J111" i="5"/>
  <c r="J46" i="6"/>
  <c r="J52" i="6"/>
  <c r="J96" i="5"/>
  <c r="J79" i="5"/>
  <c r="J123" i="5"/>
  <c r="J36" i="5"/>
  <c r="J15" i="6"/>
  <c r="J100" i="5"/>
  <c r="J49" i="5"/>
  <c r="J119" i="5"/>
  <c r="J54" i="5"/>
  <c r="J105" i="5"/>
  <c r="J115" i="5"/>
  <c r="J116" i="5"/>
  <c r="J84" i="5"/>
  <c r="J128" i="5"/>
  <c r="J129" i="5"/>
  <c r="J33" i="6"/>
  <c r="J48" i="6"/>
  <c r="J65" i="5"/>
  <c r="J69" i="5"/>
  <c r="J108" i="5"/>
  <c r="J109" i="5"/>
  <c r="J110" i="5"/>
  <c r="J113" i="5"/>
  <c r="J137" i="5"/>
  <c r="J144" i="5"/>
  <c r="J50" i="6"/>
  <c r="J146" i="5"/>
  <c r="J150" i="5"/>
  <c r="J155" i="5"/>
  <c r="J28" i="6"/>
  <c r="J47" i="6"/>
  <c r="J24" i="6"/>
  <c r="J51" i="6"/>
  <c r="J163" i="5"/>
  <c r="J177" i="5"/>
  <c r="J9" i="6"/>
  <c r="J197" i="5"/>
  <c r="J207" i="5"/>
  <c r="J43" i="6"/>
  <c r="J44" i="6"/>
  <c r="J53" i="6"/>
  <c r="J190" i="5"/>
  <c r="J202" i="5"/>
  <c r="J211" i="5"/>
  <c r="J195" i="5"/>
  <c r="J26" i="6"/>
  <c r="J31" i="2" l="1"/>
  <c r="J34" i="2"/>
  <c r="J21" i="2"/>
  <c r="J9" i="2"/>
  <c r="J43" i="2"/>
  <c r="J40" i="6"/>
  <c r="J14" i="2"/>
  <c r="J97" i="5"/>
  <c r="J26" i="5"/>
  <c r="J42" i="5"/>
  <c r="J106" i="5"/>
  <c r="J53" i="5"/>
  <c r="J98" i="5"/>
  <c r="J21" i="6"/>
  <c r="J44" i="5"/>
  <c r="J39" i="6"/>
  <c r="J48" i="5"/>
  <c r="J80" i="5"/>
  <c r="J10" i="6"/>
  <c r="J37" i="6"/>
  <c r="J42" i="6"/>
  <c r="J35" i="5"/>
  <c r="J30" i="5"/>
  <c r="J24" i="5"/>
  <c r="J54" i="6"/>
  <c r="J29" i="6"/>
  <c r="J49" i="6"/>
  <c r="J35" i="6"/>
  <c r="J135" i="5"/>
  <c r="J112" i="5"/>
</calcChain>
</file>

<file path=xl/sharedStrings.xml><?xml version="1.0" encoding="utf-8"?>
<sst xmlns="http://schemas.openxmlformats.org/spreadsheetml/2006/main" count="1991" uniqueCount="562">
  <si>
    <t>DREZÚRNY REBRÍČEK</t>
  </si>
  <si>
    <t>Jazdec roka 2025</t>
  </si>
  <si>
    <t xml:space="preserve"> </t>
  </si>
  <si>
    <t>Seniori</t>
  </si>
  <si>
    <t>Poradie</t>
  </si>
  <si>
    <t>Jazdec</t>
  </si>
  <si>
    <t>Licencia SJF</t>
  </si>
  <si>
    <t>Kôň</t>
  </si>
  <si>
    <t>Rok nar.</t>
  </si>
  <si>
    <t>Subjekt</t>
  </si>
  <si>
    <t>Body celkom</t>
  </si>
  <si>
    <t>Spolu      15 NAJ</t>
  </si>
  <si>
    <t>Motešice</t>
  </si>
  <si>
    <t>Motešice CDI</t>
  </si>
  <si>
    <t>P1</t>
  </si>
  <si>
    <t>P3</t>
  </si>
  <si>
    <t>4r</t>
  </si>
  <si>
    <t>5rU</t>
  </si>
  <si>
    <t>DUA</t>
  </si>
  <si>
    <t>DD</t>
  </si>
  <si>
    <t>DJ</t>
  </si>
  <si>
    <t>Z2</t>
  </si>
  <si>
    <t>DUB</t>
  </si>
  <si>
    <t>6rU</t>
  </si>
  <si>
    <t>Gombarčíková Tatiana</t>
  </si>
  <si>
    <t>Grevens Everdream</t>
  </si>
  <si>
    <t>JK Kubiš Trnava</t>
  </si>
  <si>
    <t>Raheeli Marbella</t>
  </si>
  <si>
    <t>Kuhajda Milan</t>
  </si>
  <si>
    <t>Ariston ER</t>
  </si>
  <si>
    <t>JK Jurský Dvor Nitra</t>
  </si>
  <si>
    <t>Galleria´s Destano´s Dream Come True</t>
  </si>
  <si>
    <t>Destina</t>
  </si>
  <si>
    <t>Flaková Kristína</t>
  </si>
  <si>
    <t>Bonnami</t>
  </si>
  <si>
    <t>JK pri NŽ Topoľčianky</t>
  </si>
  <si>
    <t>Bonett</t>
  </si>
  <si>
    <t>Favory XVIII-19</t>
  </si>
  <si>
    <t>Neapolitano XIV-16</t>
  </si>
  <si>
    <t>Balážová Michaela</t>
  </si>
  <si>
    <t>Marengo</t>
  </si>
  <si>
    <t>JS Polet Trebostovo</t>
  </si>
  <si>
    <t>Pretoria Elisson</t>
  </si>
  <si>
    <t>Marthaler Veronika</t>
  </si>
  <si>
    <t>Z0048</t>
  </si>
  <si>
    <t>Dr. House</t>
  </si>
  <si>
    <t>Sportstall Marthaler</t>
  </si>
  <si>
    <t>Rubin Royal Hubert</t>
  </si>
  <si>
    <t>Red Lord</t>
  </si>
  <si>
    <t>Never Forget</t>
  </si>
  <si>
    <t>Zu Viel AMB</t>
  </si>
  <si>
    <t>Záhorská Silvia</t>
  </si>
  <si>
    <t>Dancing Scarlett</t>
  </si>
  <si>
    <t>JK Scarlett Šamorín</t>
  </si>
  <si>
    <t>Pastorale</t>
  </si>
  <si>
    <t>Graduell</t>
  </si>
  <si>
    <t>Madoc</t>
  </si>
  <si>
    <t>Horná Michaela</t>
  </si>
  <si>
    <t>Forever</t>
  </si>
  <si>
    <t>Bella Grande</t>
  </si>
  <si>
    <t>Nittnaus Martina</t>
  </si>
  <si>
    <t>Charissa</t>
  </si>
  <si>
    <t>Chassia</t>
  </si>
  <si>
    <t>Favory XII-13</t>
  </si>
  <si>
    <t>Sklenárová Simona</t>
  </si>
  <si>
    <t>Destiny It´s Me</t>
  </si>
  <si>
    <t>JK Horse Club Nitra</t>
  </si>
  <si>
    <t>Napóleon</t>
  </si>
  <si>
    <t>Kintšer David</t>
  </si>
  <si>
    <t>Siglavy XV-2</t>
  </si>
  <si>
    <t>Neapolitano XIX-10</t>
  </si>
  <si>
    <t>Výbohová Martina</t>
  </si>
  <si>
    <t>Touch of Class</t>
  </si>
  <si>
    <t>JK Enimo Slatinské Lazy</t>
  </si>
  <si>
    <t>Ibalius</t>
  </si>
  <si>
    <t>DMJ Zealand</t>
  </si>
  <si>
    <t>Quinnus II-23</t>
  </si>
  <si>
    <t>Slobodníková Anežka</t>
  </si>
  <si>
    <t>Bon Bon</t>
  </si>
  <si>
    <t>Harmónia v sedle Ivanka pri Dunaji</t>
  </si>
  <si>
    <t>Samba Samba SA</t>
  </si>
  <si>
    <t>Černáčeková Monika</t>
  </si>
  <si>
    <t>Total Present</t>
  </si>
  <si>
    <t>Equiteam Most pri Bratislave</t>
  </si>
  <si>
    <t>Fraňová Linda</t>
  </si>
  <si>
    <t>Hariffa MD</t>
  </si>
  <si>
    <t>JO Martin Záturčie</t>
  </si>
  <si>
    <t>Golden Flower</t>
  </si>
  <si>
    <t>Abrahámfyová Klára</t>
  </si>
  <si>
    <t>Red Wilson</t>
  </si>
  <si>
    <t>TJ Žrebčín Motešice</t>
  </si>
  <si>
    <t>Bugan Michael</t>
  </si>
  <si>
    <t>Dancing Sunlight</t>
  </si>
  <si>
    <t>Chorváthová Katarína</t>
  </si>
  <si>
    <t>Donneshallowa II</t>
  </si>
  <si>
    <t>Ďurechová Laura</t>
  </si>
  <si>
    <t>Red Lancaster</t>
  </si>
  <si>
    <t>Eibner Patrik</t>
  </si>
  <si>
    <t>Jasper Diamond Jumper</t>
  </si>
  <si>
    <t>JK Diamond Academy Rapovce</t>
  </si>
  <si>
    <t>Kohút Patrik</t>
  </si>
  <si>
    <t>Finale</t>
  </si>
  <si>
    <t>JK Agrocontact Jasová</t>
  </si>
  <si>
    <t>Kochaníková Lucia</t>
  </si>
  <si>
    <t>Raven AD</t>
  </si>
  <si>
    <t>Badányová Lenka</t>
  </si>
  <si>
    <t>Oxbow</t>
  </si>
  <si>
    <t>Beri Klub Nová Baňa</t>
  </si>
  <si>
    <t>Kramárová Lucia</t>
  </si>
  <si>
    <t>Quistico</t>
  </si>
  <si>
    <t>JK Limit Bratislava</t>
  </si>
  <si>
    <t>Šteflovičová Sylvia</t>
  </si>
  <si>
    <t>Odyssea A. D.</t>
  </si>
  <si>
    <t>JK Josy Team Trnava</t>
  </si>
  <si>
    <t>Chovancová Urminská Lucia</t>
  </si>
  <si>
    <t>Aviatik</t>
  </si>
  <si>
    <t>Ďordevič Renáta</t>
  </si>
  <si>
    <t>Diamant De Vita</t>
  </si>
  <si>
    <t>Equinevita Stable &amp; Academy</t>
  </si>
  <si>
    <t>Filo Nina</t>
  </si>
  <si>
    <t>Dimension</t>
  </si>
  <si>
    <t>Ďuríková Ema</t>
  </si>
  <si>
    <t>Zuzka</t>
  </si>
  <si>
    <t>Red Horse Stará Lehota</t>
  </si>
  <si>
    <t>Przedswit XXXIII-16 Zdenka</t>
  </si>
  <si>
    <t>Levársky Viktória</t>
  </si>
  <si>
    <t>Sissi</t>
  </si>
  <si>
    <t>EQUINIBRIUM AMH Vlkanová</t>
  </si>
  <si>
    <t>Vaľková Barbora</t>
  </si>
  <si>
    <t>Ducatti</t>
  </si>
  <si>
    <t>Stajňa Mustaqqil Kuchyňa</t>
  </si>
  <si>
    <t>Chip</t>
  </si>
  <si>
    <t>Slušná Petra</t>
  </si>
  <si>
    <t>Furst Lothario</t>
  </si>
  <si>
    <t>JK Ivanka pri Dunaji</t>
  </si>
  <si>
    <t>Žarnovická Jana</t>
  </si>
  <si>
    <t>Nylana</t>
  </si>
  <si>
    <t>ŠK Divoká Voda Bratislava</t>
  </si>
  <si>
    <t>Bednárová Alexandra</t>
  </si>
  <si>
    <t>LH Magic Wall</t>
  </si>
  <si>
    <t>Vitteková Kristína</t>
  </si>
  <si>
    <t>Monique</t>
  </si>
  <si>
    <t>Walter´s Equestrian Club Bratislava</t>
  </si>
  <si>
    <t>Šaulicová Barbora</t>
  </si>
  <si>
    <t>Larry</t>
  </si>
  <si>
    <t>Andrikovicsová Martina</t>
  </si>
  <si>
    <t>Speed Spirius</t>
  </si>
  <si>
    <t>Hut Viktória</t>
  </si>
  <si>
    <t>Z0104</t>
  </si>
  <si>
    <t>Januschkeová Jana</t>
  </si>
  <si>
    <t>Red Loran</t>
  </si>
  <si>
    <t>Kaščáková Kristína</t>
  </si>
  <si>
    <t>Catalin XII-3 Simona</t>
  </si>
  <si>
    <t>Kiššová Alena</t>
  </si>
  <si>
    <t>Carneval</t>
  </si>
  <si>
    <t>Equistyle Club Lehnice</t>
  </si>
  <si>
    <t>Koščelniaková Lívia</t>
  </si>
  <si>
    <t>Wavo Lavine</t>
  </si>
  <si>
    <t>JŠ Topoľčianky</t>
  </si>
  <si>
    <t xml:space="preserve">Krížová Michaela </t>
  </si>
  <si>
    <t>Wavo Camaro</t>
  </si>
  <si>
    <t>JK Masarykov Dvor</t>
  </si>
  <si>
    <t>Slezáková Kamila</t>
  </si>
  <si>
    <t>Fairlypi-5 Xirius</t>
  </si>
  <si>
    <t>Balogh Štefan</t>
  </si>
  <si>
    <t>Veszto Nonius-149 Sebes</t>
  </si>
  <si>
    <t>Benčíková Veronika</t>
  </si>
  <si>
    <t>Przedswit XXXIX-21 Greyson</t>
  </si>
  <si>
    <t>Tri Ruže Equiteam</t>
  </si>
  <si>
    <t>Burešová Alena</t>
  </si>
  <si>
    <t>Largo</t>
  </si>
  <si>
    <t>Fedorková Lucia</t>
  </si>
  <si>
    <t>Cody</t>
  </si>
  <si>
    <t>JŠ Bernolákovo</t>
  </si>
  <si>
    <t>Gbelská Petra</t>
  </si>
  <si>
    <t>Gidran XIX-7 SK (Isthar)</t>
  </si>
  <si>
    <t>Equistyle Club</t>
  </si>
  <si>
    <t>Grancová Lucia</t>
  </si>
  <si>
    <t>Nicolass</t>
  </si>
  <si>
    <t>JK RS Team Bratislava</t>
  </si>
  <si>
    <t>Hodáňová Dominika</t>
  </si>
  <si>
    <t>Patrik</t>
  </si>
  <si>
    <t>Poláchová Alena</t>
  </si>
  <si>
    <t>Black Beauty</t>
  </si>
  <si>
    <t>Ranč Ouzkých Bratislava</t>
  </si>
  <si>
    <t>Raček Radoslav</t>
  </si>
  <si>
    <t>Aisha</t>
  </si>
  <si>
    <t>JK Poľný Kesov</t>
  </si>
  <si>
    <t>Rimková Michaela</t>
  </si>
  <si>
    <t>Sheyenne</t>
  </si>
  <si>
    <t>Maťavková Jana</t>
  </si>
  <si>
    <t>Neapolitano XIV-31</t>
  </si>
  <si>
    <t>Juranová Tatiana</t>
  </si>
  <si>
    <t>Moschino</t>
  </si>
  <si>
    <t>Kozinka Veronika</t>
  </si>
  <si>
    <t>Valentino Rico H</t>
  </si>
  <si>
    <t>Lacková Petra</t>
  </si>
  <si>
    <t>Santino J. Paldauf</t>
  </si>
  <si>
    <t>JK Rozálka Pezinok</t>
  </si>
  <si>
    <t>Naďová Martina</t>
  </si>
  <si>
    <t>Cleopatra</t>
  </si>
  <si>
    <t>JK Saida Bratislava</t>
  </si>
  <si>
    <t>Szamosová Rachel</t>
  </si>
  <si>
    <t>SPOLU</t>
  </si>
  <si>
    <t>Mladí jazdci</t>
  </si>
  <si>
    <t>Ledecká Zoya</t>
  </si>
  <si>
    <t>Si Belle 2</t>
  </si>
  <si>
    <t>Django 358</t>
  </si>
  <si>
    <t>Petranová Sofia Laura</t>
  </si>
  <si>
    <t>Furioso XXXIV-28 Yveta</t>
  </si>
  <si>
    <t>Nonius XXXVI-12 SK Xeila</t>
  </si>
  <si>
    <t>Flor D´Accord</t>
  </si>
  <si>
    <t>Yarka</t>
  </si>
  <si>
    <t>Blštáková Katarína</t>
  </si>
  <si>
    <t>Przedswit XXXIV-21 Zombík</t>
  </si>
  <si>
    <t>Przedswit XXXVII-2 Zumba</t>
  </si>
  <si>
    <t>Áčová Laura</t>
  </si>
  <si>
    <t>Tristan GM</t>
  </si>
  <si>
    <t>JK Limfora Badín</t>
  </si>
  <si>
    <t>Jurštáková Dorota</t>
  </si>
  <si>
    <t>Scarlett O´Harrah</t>
  </si>
  <si>
    <t>JK Trenčín Nozdrkovce</t>
  </si>
  <si>
    <t>Magdalíková Nikoleta</t>
  </si>
  <si>
    <t>Kathmandu</t>
  </si>
  <si>
    <t>JO pri SOUP Šaľa</t>
  </si>
  <si>
    <t>Cingelová Diana</t>
  </si>
  <si>
    <t>Minella</t>
  </si>
  <si>
    <t>FG Alterego</t>
  </si>
  <si>
    <t>Michalechová Veronika</t>
  </si>
  <si>
    <t>Pretoria Mountain Express</t>
  </si>
  <si>
    <t>Kubanová Hanka</t>
  </si>
  <si>
    <t>Cuba Libre Z</t>
  </si>
  <si>
    <t>Zara Dew</t>
  </si>
  <si>
    <t>JK Josy Team Píla</t>
  </si>
  <si>
    <t>Jašušáková Sandra</t>
  </si>
  <si>
    <t>Piaf</t>
  </si>
  <si>
    <t>Nonius XVI-11 SK/Šunka</t>
  </si>
  <si>
    <t>Bosáková Melánia</t>
  </si>
  <si>
    <t>Santiago</t>
  </si>
  <si>
    <t>Richterová Lenka</t>
  </si>
  <si>
    <t>Catalin XVI-1 Zonor</t>
  </si>
  <si>
    <t>Iliašová Nikola</t>
  </si>
  <si>
    <t>Tinka´s Future</t>
  </si>
  <si>
    <t>Veverková Lucia</t>
  </si>
  <si>
    <t>Hajdy</t>
  </si>
  <si>
    <t>Sirius</t>
  </si>
  <si>
    <t>Hubodová Amália</t>
  </si>
  <si>
    <t>Equinibrium AMH</t>
  </si>
  <si>
    <t>Romanova</t>
  </si>
  <si>
    <t>Figa Noire AMH</t>
  </si>
  <si>
    <t>Petrovská Hana</t>
  </si>
  <si>
    <t>Furioso XLII-12SK/Red Magnum</t>
  </si>
  <si>
    <t>Belisová Tereza</t>
  </si>
  <si>
    <t>Arnika</t>
  </si>
  <si>
    <t>Belisová Nikola</t>
  </si>
  <si>
    <t>Hirou</t>
  </si>
  <si>
    <t>Cigániková Paulína</t>
  </si>
  <si>
    <t>Chevalier</t>
  </si>
  <si>
    <t>LaRoc Horses Stupava</t>
  </si>
  <si>
    <t>Gulásziová Liliana</t>
  </si>
  <si>
    <t>Gitan</t>
  </si>
  <si>
    <t>JK Czajlík Ranch Dunajský Klátov</t>
  </si>
  <si>
    <t>Lakotová Rebeka</t>
  </si>
  <si>
    <t>Daisy</t>
  </si>
  <si>
    <t>Stružová Lucia</t>
  </si>
  <si>
    <t>Berlina Van De Capitol</t>
  </si>
  <si>
    <t>Štrbová Carla Sofia</t>
  </si>
  <si>
    <t>Faible</t>
  </si>
  <si>
    <t>BK Dunaj Bratislava</t>
  </si>
  <si>
    <t>Vajsová Martina</t>
  </si>
  <si>
    <t>Portoriko</t>
  </si>
  <si>
    <t>Stajňa Plameň Miloslavov</t>
  </si>
  <si>
    <t>Juniori</t>
  </si>
  <si>
    <t>Spolu       15 NAJ</t>
  </si>
  <si>
    <t>Hunová Diana</t>
  </si>
  <si>
    <t>Rocky Rebel</t>
  </si>
  <si>
    <t>Prada Van Weizicht</t>
  </si>
  <si>
    <t>Eržinová Stella</t>
  </si>
  <si>
    <t>Przedswit XXXIII-16/Zdenka</t>
  </si>
  <si>
    <t>Furioso XLII-21 Sauvignon</t>
  </si>
  <si>
    <t>Pestunová Alica</t>
  </si>
  <si>
    <t>Némes Furioso L-34</t>
  </si>
  <si>
    <t>Harmónia v sedle</t>
  </si>
  <si>
    <t>Porkertová Linda</t>
  </si>
  <si>
    <t>Dancing Boy</t>
  </si>
  <si>
    <t>Harachová Sabina</t>
  </si>
  <si>
    <t>Ricardo Diamond Surprice</t>
  </si>
  <si>
    <t>Jašeková Diana</t>
  </si>
  <si>
    <t>Libel Van De Leenakker</t>
  </si>
  <si>
    <t>Beláková Karolína</t>
  </si>
  <si>
    <t>Limit</t>
  </si>
  <si>
    <t>Revolution</t>
  </si>
  <si>
    <t>Knapcová Stela</t>
  </si>
  <si>
    <t>Balajová Bibiana</t>
  </si>
  <si>
    <t>Red Bacardy</t>
  </si>
  <si>
    <t>Polláková Tamara</t>
  </si>
  <si>
    <t>Welt Regency</t>
  </si>
  <si>
    <t>Cimermanová Sandra</t>
  </si>
  <si>
    <t>Kucsora Barbora</t>
  </si>
  <si>
    <t>Mopassanas</t>
  </si>
  <si>
    <t>JK Czajlík Ranch</t>
  </si>
  <si>
    <t>Krajčíková Katarína</t>
  </si>
  <si>
    <t>Hacajová Linda</t>
  </si>
  <si>
    <t>Mr. Muffine</t>
  </si>
  <si>
    <t>Vachová Petronela</t>
  </si>
  <si>
    <t>Ilarion</t>
  </si>
  <si>
    <t>Luna</t>
  </si>
  <si>
    <t>Kalina Branislav</t>
  </si>
  <si>
    <t>Centa-Ráza</t>
  </si>
  <si>
    <t>Košťálová Júlia</t>
  </si>
  <si>
    <t>Zazu</t>
  </si>
  <si>
    <t>JO Martin - Záturčie Vrútky</t>
  </si>
  <si>
    <t>Škandíková Karolína</t>
  </si>
  <si>
    <t>Franzine</t>
  </si>
  <si>
    <t>Bersihand Soizic</t>
  </si>
  <si>
    <t>Amber Nuance</t>
  </si>
  <si>
    <t>Foldešiová Alžbeta</t>
  </si>
  <si>
    <t>Furioso XLII-6/Red Mafia</t>
  </si>
  <si>
    <t>Przedswit XXXIII-9 Ximon</t>
  </si>
  <si>
    <t>Líšková Tereza</t>
  </si>
  <si>
    <t>Furioso XXIV-35 SK (Black Fox)</t>
  </si>
  <si>
    <t>Kováčiková Lucia</t>
  </si>
  <si>
    <t>Mirante Veronika</t>
  </si>
  <si>
    <t>Lord Weingard - 15</t>
  </si>
  <si>
    <t>Sabová Eliška</t>
  </si>
  <si>
    <t>Black Pearl JB</t>
  </si>
  <si>
    <t>Equestrian sport center Žilina</t>
  </si>
  <si>
    <t>Piškotek</t>
  </si>
  <si>
    <t>Fričová Diana</t>
  </si>
  <si>
    <t>Olympia</t>
  </si>
  <si>
    <t>Bežová Kristína</t>
  </si>
  <si>
    <t>Amos</t>
  </si>
  <si>
    <t>Vida Bratislava</t>
  </si>
  <si>
    <t>Majcinová Tamara</t>
  </si>
  <si>
    <t>Hayco</t>
  </si>
  <si>
    <t>Tichá Nelly</t>
  </si>
  <si>
    <t>Esmeralda</t>
  </si>
  <si>
    <t>Valíčková Anna</t>
  </si>
  <si>
    <t>Przedswit XXXVII Šafrán</t>
  </si>
  <si>
    <t>Baková Linda Klaudia</t>
  </si>
  <si>
    <t>Silver Moon</t>
  </si>
  <si>
    <t>Daniel Lilien Jolie</t>
  </si>
  <si>
    <t>Charlie De La Casa</t>
  </si>
  <si>
    <t>TK Sport Stable Bratislava</t>
  </si>
  <si>
    <t>Jarábková Alexandra</t>
  </si>
  <si>
    <t>Furioso VIII-3/Harmony</t>
  </si>
  <si>
    <t>Furioso XLIX-44 Napos</t>
  </si>
  <si>
    <t>Latigo</t>
  </si>
  <si>
    <t>Nanook</t>
  </si>
  <si>
    <t>Przedswit XXXIII-8 Xantóm</t>
  </si>
  <si>
    <t>Valovičová Katarína</t>
  </si>
  <si>
    <t>Sunrise</t>
  </si>
  <si>
    <t>Červenková Alexandra</t>
  </si>
  <si>
    <t>Donna Blue</t>
  </si>
  <si>
    <t>Gadomská Dominika</t>
  </si>
  <si>
    <t>Golianová Lea</t>
  </si>
  <si>
    <t>Equinibrium AMH Vlkanová</t>
  </si>
  <si>
    <t>Hegerová Adriana</t>
  </si>
  <si>
    <t>Colin</t>
  </si>
  <si>
    <t>JK Femini Team Trnava</t>
  </si>
  <si>
    <t>Janušková Olivia</t>
  </si>
  <si>
    <t>Symphony L</t>
  </si>
  <si>
    <t>Justusová Nina</t>
  </si>
  <si>
    <t>Úkaz</t>
  </si>
  <si>
    <t>Počarovská Dajana</t>
  </si>
  <si>
    <t>Polakova Vivien</t>
  </si>
  <si>
    <t>Princ Chery Orchand</t>
  </si>
  <si>
    <t>Popovcová Janka</t>
  </si>
  <si>
    <t>Cara Mel</t>
  </si>
  <si>
    <t>Pullmanová Lucia</t>
  </si>
  <si>
    <r>
      <rPr>
        <sz val="10"/>
        <color theme="1"/>
        <rFont val="Arial"/>
      </rPr>
      <t>B</t>
    </r>
    <r>
      <rPr>
        <sz val="10"/>
        <color theme="1"/>
        <rFont val="Calibri"/>
      </rPr>
      <t>ü</t>
    </r>
    <r>
      <rPr>
        <sz val="10"/>
        <color theme="1"/>
        <rFont val="Arial"/>
      </rPr>
      <t>báj</t>
    </r>
  </si>
  <si>
    <t>Smatanová Michaela</t>
  </si>
  <si>
    <t>Alpinhorse Fiery Fox</t>
  </si>
  <si>
    <t>Stružová Dominika</t>
  </si>
  <si>
    <t>Chilling Warrior</t>
  </si>
  <si>
    <t>Trupl Teraza</t>
  </si>
  <si>
    <t>Taylor</t>
  </si>
  <si>
    <t>Valentová Sophia</t>
  </si>
  <si>
    <t>Deti</t>
  </si>
  <si>
    <t>Spolu        15 NAJ</t>
  </si>
  <si>
    <t>Marthaler Lilly Alena</t>
  </si>
  <si>
    <t>Fuchshof´s Dondyke</t>
  </si>
  <si>
    <t>Red Bergamon</t>
  </si>
  <si>
    <t>Red Bailey</t>
  </si>
  <si>
    <t>Magál Ján</t>
  </si>
  <si>
    <t>Red Bernadetta</t>
  </si>
  <si>
    <t>Przedswit XXXIII-12 Xyntia</t>
  </si>
  <si>
    <t>Poláčková Eliška</t>
  </si>
  <si>
    <t>Bewitch</t>
  </si>
  <si>
    <t>Equina Sport Team Plav. Podhradie</t>
  </si>
  <si>
    <t>Winstar</t>
  </si>
  <si>
    <t>Richtárechová Salome</t>
  </si>
  <si>
    <t>Nonius XXXVII-1 SK Zachar</t>
  </si>
  <si>
    <t>Námešná Ela</t>
  </si>
  <si>
    <t>Don Matteo</t>
  </si>
  <si>
    <t>Beri klub Nová Baňa</t>
  </si>
  <si>
    <t>Nispuck</t>
  </si>
  <si>
    <t>Magálová Agátka</t>
  </si>
  <si>
    <t>Dafne Van Dej</t>
  </si>
  <si>
    <t>Grafit</t>
  </si>
  <si>
    <t>Letterfore Tina</t>
  </si>
  <si>
    <t>Lord</t>
  </si>
  <si>
    <t>Mitríková Šárka</t>
  </si>
  <si>
    <t>Furioso XXXVI-5/Ula</t>
  </si>
  <si>
    <t>Nonius XXXVI-12/Xeila</t>
  </si>
  <si>
    <t>Furioso XXV-22/Moskva</t>
  </si>
  <si>
    <t>Alexander</t>
  </si>
  <si>
    <t>Kubušová Kristína</t>
  </si>
  <si>
    <t>Kilian</t>
  </si>
  <si>
    <t>Whisky Johnie Walker</t>
  </si>
  <si>
    <t>Slobodník Jakub</t>
  </si>
  <si>
    <t>Aston</t>
  </si>
  <si>
    <t>Angelis Diablo</t>
  </si>
  <si>
    <t>Daneková Petra</t>
  </si>
  <si>
    <t>Nonius XXX-1 Mina Maru</t>
  </si>
  <si>
    <t>Kurtiš Krištof</t>
  </si>
  <si>
    <t>Elltydd Royal Goodie</t>
  </si>
  <si>
    <t>JK Equinox Modrová</t>
  </si>
  <si>
    <t>Blueberry</t>
  </si>
  <si>
    <t>Gregušková Tamara</t>
  </si>
  <si>
    <t>Boby</t>
  </si>
  <si>
    <t>Realit</t>
  </si>
  <si>
    <t>Sklenárová Liana</t>
  </si>
  <si>
    <t>Red Bonaparte</t>
  </si>
  <si>
    <t>Gregušková Tereza</t>
  </si>
  <si>
    <t>Šanty</t>
  </si>
  <si>
    <t>Maňová Anna</t>
  </si>
  <si>
    <t>Indigo</t>
  </si>
  <si>
    <t>Vašková Natália</t>
  </si>
  <si>
    <t>Ketah /Koheilan VIII-3/</t>
  </si>
  <si>
    <t>Red Horse Cetuna</t>
  </si>
  <si>
    <t>Zimáni Vivien</t>
  </si>
  <si>
    <t>Duna</t>
  </si>
  <si>
    <t>Conte Veles Háj</t>
  </si>
  <si>
    <t>Králiková Michaela</t>
  </si>
  <si>
    <t>Prince Cherry Orchard</t>
  </si>
  <si>
    <t>Krnáčová Kvetoslava</t>
  </si>
  <si>
    <t>Nicolas</t>
  </si>
  <si>
    <t>Geťková Noemi Lucia</t>
  </si>
  <si>
    <t>Furioso XXV-38/Osaka</t>
  </si>
  <si>
    <t>Oršuliaková Viktória</t>
  </si>
  <si>
    <t>Sonet</t>
  </si>
  <si>
    <t>TJ Žižka Bratislava</t>
  </si>
  <si>
    <t>Bernadovičová Lucia</t>
  </si>
  <si>
    <t>Betka</t>
  </si>
  <si>
    <t>Budancová Bibiana</t>
  </si>
  <si>
    <t>Foltáni Evelin</t>
  </si>
  <si>
    <t>Sagan Van Het Holland</t>
  </si>
  <si>
    <t>Halajová Emma</t>
  </si>
  <si>
    <t>Pedro</t>
  </si>
  <si>
    <t>Jágerská Šarlota</t>
  </si>
  <si>
    <t>JK Enimo</t>
  </si>
  <si>
    <t>Janáčiová Miriam</t>
  </si>
  <si>
    <t>Tom</t>
  </si>
  <si>
    <t>Kunová Kristína</t>
  </si>
  <si>
    <t>Red Gral</t>
  </si>
  <si>
    <t>Magdolenová Timea</t>
  </si>
  <si>
    <t>Rolníková Timea</t>
  </si>
  <si>
    <t>Cardilo</t>
  </si>
  <si>
    <t>Ryšánková Dorina</t>
  </si>
  <si>
    <t>Giovanni</t>
  </si>
  <si>
    <t>MKM Sporthorses Bratislava</t>
  </si>
  <si>
    <t>Krivosudská Zuzana</t>
  </si>
  <si>
    <t>Paradrezúra Excelent Boldog</t>
  </si>
  <si>
    <t>Schwarzová Daniela</t>
  </si>
  <si>
    <t>Red Nabucco</t>
  </si>
  <si>
    <t>Šimčík Viktória Paula</t>
  </si>
  <si>
    <t>Max</t>
  </si>
  <si>
    <t>Záhorská Lujza</t>
  </si>
  <si>
    <t>Kôň roka</t>
  </si>
  <si>
    <t>Kategória</t>
  </si>
  <si>
    <t>J</t>
  </si>
  <si>
    <t>JK Balunky Bratislava</t>
  </si>
  <si>
    <t>S</t>
  </si>
  <si>
    <t>Y</t>
  </si>
  <si>
    <t>D</t>
  </si>
  <si>
    <t>Sporstall Marthaler</t>
  </si>
  <si>
    <t>Furioso L-34 Némés</t>
  </si>
  <si>
    <t>Balunky družstvo Bratislava</t>
  </si>
  <si>
    <t>Equitana Sport Horses Bratislava</t>
  </si>
  <si>
    <t>Donnershallowa II</t>
  </si>
  <si>
    <t>Meszárošová Alexandra</t>
  </si>
  <si>
    <t>Magdaliková Nikoleta</t>
  </si>
  <si>
    <t>Przedswit XXXIII-12/Xyntia</t>
  </si>
  <si>
    <t>Nepolitano XIX-10</t>
  </si>
  <si>
    <t>JK Czajlík Ranch Dun. Klátov</t>
  </si>
  <si>
    <t>Nonius XXX-1 SK Mina Maru</t>
  </si>
  <si>
    <t>Furioso XXXVI-5/ Ula</t>
  </si>
  <si>
    <t>Whisky Johny Walker</t>
  </si>
  <si>
    <t>Abdallová Sherin</t>
  </si>
  <si>
    <t>Tinkas´s Future</t>
  </si>
  <si>
    <t>Equestrian sport centre Žilina</t>
  </si>
  <si>
    <t>Krížová Michaela</t>
  </si>
  <si>
    <t>Equistyle club Lehnice</t>
  </si>
  <si>
    <t>JK Alexandria Hviezdoslavov</t>
  </si>
  <si>
    <t>Fontáni Evelin</t>
  </si>
  <si>
    <t>Hudobová Amália</t>
  </si>
  <si>
    <t>Alpinehorse Fiery Fox</t>
  </si>
  <si>
    <t>Gulázsiová Liliana</t>
  </si>
  <si>
    <t>Trupl Tereza</t>
  </si>
  <si>
    <r>
      <rPr>
        <b/>
        <sz val="10"/>
        <color theme="1"/>
        <rFont val="Arial"/>
      </rPr>
      <t>B</t>
    </r>
    <r>
      <rPr>
        <b/>
        <sz val="10"/>
        <color theme="1"/>
        <rFont val="Calibri"/>
      </rPr>
      <t>ü</t>
    </r>
    <r>
      <rPr>
        <b/>
        <sz val="10"/>
        <color theme="1"/>
        <rFont val="Arial"/>
      </rPr>
      <t>báj</t>
    </r>
  </si>
  <si>
    <t>Mladý kôň roka</t>
  </si>
  <si>
    <t>Balajová Bianka</t>
  </si>
  <si>
    <t>Baluny Družstvo Bratislava</t>
  </si>
  <si>
    <t>06.-08.02.</t>
  </si>
  <si>
    <t>o</t>
  </si>
  <si>
    <t>Furioso XXX-39 Žofre</t>
  </si>
  <si>
    <t>Gidran XX-22 Žabka</t>
  </si>
  <si>
    <t>Przedswit XXXIII-19 Žonor</t>
  </si>
  <si>
    <t>Meszárosová Alexandra</t>
  </si>
  <si>
    <t>Gidran XX-12/Wonderbra</t>
  </si>
  <si>
    <t>Przedswit XXXIII-3 Wisdom</t>
  </si>
  <si>
    <t>Balážová Adéla</t>
  </si>
  <si>
    <t>Furioso XXV-43 Romajka</t>
  </si>
  <si>
    <t>Masarik Mathias</t>
  </si>
  <si>
    <t>5.4.</t>
  </si>
  <si>
    <t>Brno</t>
  </si>
  <si>
    <t>27.2.-1.3.</t>
  </si>
  <si>
    <t>Przedswit XXXIII-18/Žoker</t>
  </si>
  <si>
    <t>Tj Žrebčín Motešice</t>
  </si>
  <si>
    <t>Przedswit XXIX-2 Šafran</t>
  </si>
  <si>
    <t>2.-4.4.</t>
  </si>
  <si>
    <t>Equipro Veľká Lehota</t>
  </si>
  <si>
    <t>05.-07.03.</t>
  </si>
  <si>
    <t>Dunajský Klátov</t>
  </si>
  <si>
    <t>18.-19.4.</t>
  </si>
  <si>
    <t>Těšánky</t>
  </si>
  <si>
    <t>25.-26.4.</t>
  </si>
  <si>
    <t>JU</t>
  </si>
  <si>
    <t>JD</t>
  </si>
  <si>
    <t>SG</t>
  </si>
  <si>
    <t>IMA</t>
  </si>
  <si>
    <t>5rF</t>
  </si>
  <si>
    <t>YU</t>
  </si>
  <si>
    <t>IM1</t>
  </si>
  <si>
    <t>Spolu</t>
  </si>
  <si>
    <t>Brisa</t>
  </si>
  <si>
    <t>Cezaria</t>
  </si>
  <si>
    <t>Zembee Aye AMH</t>
  </si>
  <si>
    <t>Froncová Kristína</t>
  </si>
  <si>
    <t>LP4</t>
  </si>
  <si>
    <t>LS5</t>
  </si>
  <si>
    <t>IMI</t>
  </si>
  <si>
    <t>IMII</t>
  </si>
  <si>
    <t>Šimčíková Viktória Paula</t>
  </si>
  <si>
    <t>Kisbabolna</t>
  </si>
  <si>
    <t>11.4.</t>
  </si>
  <si>
    <t>A4</t>
  </si>
  <si>
    <t>LM2</t>
  </si>
  <si>
    <t>MB4</t>
  </si>
  <si>
    <t>King Galaxie L</t>
  </si>
  <si>
    <t>Sunny Star</t>
  </si>
  <si>
    <t>Samba Samba Sa</t>
  </si>
  <si>
    <t>Bučkuliaková Linda</t>
  </si>
  <si>
    <t>Papagayo TC</t>
  </si>
  <si>
    <t>JJ</t>
  </si>
  <si>
    <t>LP5</t>
  </si>
  <si>
    <t>LS</t>
  </si>
  <si>
    <t>YJ</t>
  </si>
  <si>
    <t>U25</t>
  </si>
  <si>
    <t>4R</t>
  </si>
  <si>
    <t>L0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</si>
</sst>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58" x14ac:knownFonts="1">
    <font>
      <sz val="10"/>
      <color rgb="FF000000"/>
      <name val="Calibri"/>
      <scheme val="minor"/>
    </font>
    <font>
      <b/>
      <sz val="20"/>
      <color rgb="FF5F497A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5F497A"/>
      <name val="Arial"/>
    </font>
    <font>
      <b/>
      <sz val="20"/>
      <color rgb="FF800080"/>
      <name val="Arial"/>
    </font>
    <font>
      <sz val="10"/>
      <color rgb="FF993366"/>
      <name val="Arial"/>
    </font>
    <font>
      <b/>
      <sz val="10"/>
      <color rgb="FF800080"/>
      <name val="Arial"/>
    </font>
    <font>
      <b/>
      <sz val="18"/>
      <color rgb="FF5F497A"/>
      <name val="Arial"/>
    </font>
    <font>
      <b/>
      <sz val="18"/>
      <color rgb="FF800080"/>
      <name val="Arial"/>
    </font>
    <font>
      <b/>
      <sz val="11"/>
      <color theme="0"/>
      <name val="Calibri"/>
    </font>
    <font>
      <sz val="11"/>
      <color theme="0"/>
      <name val="Calibri"/>
    </font>
    <font>
      <sz val="10"/>
      <name val="Calibri"/>
    </font>
    <font>
      <sz val="10"/>
      <color theme="0"/>
      <name val="Calibri"/>
    </font>
    <font>
      <sz val="10"/>
      <color theme="1"/>
      <name val="Calibri"/>
      <scheme val="minor"/>
    </font>
    <font>
      <sz val="10"/>
      <color theme="1"/>
      <name val="Calibri"/>
    </font>
    <font>
      <sz val="9"/>
      <color theme="1"/>
      <name val="Arial"/>
    </font>
    <font>
      <b/>
      <sz val="20"/>
      <color theme="9"/>
      <name val="Arial"/>
    </font>
    <font>
      <sz val="10"/>
      <color theme="9"/>
      <name val="Arial"/>
    </font>
    <font>
      <b/>
      <sz val="10"/>
      <color theme="9"/>
      <name val="Arial"/>
    </font>
    <font>
      <b/>
      <sz val="18"/>
      <color theme="9"/>
      <name val="Arial"/>
    </font>
    <font>
      <b/>
      <sz val="20"/>
      <color rgb="FF33CCCC"/>
      <name val="Arial"/>
    </font>
    <font>
      <sz val="10"/>
      <color rgb="FF33CCCC"/>
      <name val="Arial"/>
    </font>
    <font>
      <b/>
      <sz val="18"/>
      <color rgb="FF33CCCC"/>
      <name val="Arial"/>
    </font>
    <font>
      <b/>
      <sz val="20"/>
      <color rgb="FFC00000"/>
      <name val="Arial"/>
    </font>
    <font>
      <sz val="10"/>
      <color rgb="FFC00000"/>
      <name val="Arial"/>
    </font>
    <font>
      <sz val="10"/>
      <color rgb="FFFF9900"/>
      <name val="Arial"/>
    </font>
    <font>
      <b/>
      <sz val="18"/>
      <color rgb="FFC00000"/>
      <name val="Arial"/>
    </font>
    <font>
      <b/>
      <sz val="18"/>
      <color rgb="FFFF9900"/>
      <name val="Arial"/>
    </font>
    <font>
      <b/>
      <sz val="20"/>
      <color rgb="FF92D050"/>
      <name val="Arial"/>
    </font>
    <font>
      <b/>
      <sz val="20"/>
      <color rgb="FF00B050"/>
      <name val="Arial"/>
    </font>
    <font>
      <b/>
      <sz val="18"/>
      <color rgb="FF00B050"/>
      <name val="Arial"/>
    </font>
    <font>
      <b/>
      <sz val="9"/>
      <color theme="1"/>
      <name val="Arial"/>
    </font>
    <font>
      <b/>
      <sz val="20"/>
      <color rgb="FF1F497D"/>
      <name val="Arial"/>
    </font>
    <font>
      <b/>
      <sz val="10"/>
      <color rgb="FF1F497D"/>
      <name val="Arial"/>
    </font>
    <font>
      <sz val="10"/>
      <color rgb="FF1F497D"/>
      <name val="Arial"/>
    </font>
    <font>
      <b/>
      <sz val="10"/>
      <color theme="1"/>
      <name val="Calibri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12"/>
      <color theme="0"/>
      <name val="Calibri"/>
      <family val="2"/>
    </font>
    <font>
      <sz val="10"/>
      <color theme="0"/>
      <name val="Calibri"/>
      <family val="2"/>
    </font>
    <font>
      <b/>
      <sz val="20"/>
      <color rgb="FF33CCCC"/>
      <name val="Arial"/>
      <family val="2"/>
    </font>
    <font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</fills>
  <borders count="42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 style="thin">
        <color rgb="FFB2A1C7"/>
      </bottom>
      <diagonal/>
    </border>
    <border>
      <left style="thin">
        <color rgb="FFB2A1C7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B2A1C7"/>
      </bottom>
      <diagonal/>
    </border>
    <border>
      <left style="thin">
        <color rgb="FFB2A1C7"/>
      </left>
      <right/>
      <top/>
      <bottom style="thin">
        <color rgb="FFB2A1C7"/>
      </bottom>
      <diagonal/>
    </border>
    <border>
      <left/>
      <right/>
      <top/>
      <bottom style="thin">
        <color rgb="FFB2A1C7"/>
      </bottom>
      <diagonal/>
    </border>
    <border>
      <left style="thin">
        <color rgb="FFFBD4B4"/>
      </left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C2D69B"/>
      </top>
      <bottom style="thin">
        <color rgb="FFC2D69B"/>
      </bottom>
      <diagonal/>
    </border>
    <border>
      <left style="thin">
        <color rgb="FFFBD4B4"/>
      </left>
      <right/>
      <top/>
      <bottom/>
      <diagonal/>
    </border>
    <border>
      <left/>
      <right/>
      <top/>
      <bottom style="thin">
        <color rgb="FFC2D69B"/>
      </bottom>
      <diagonal/>
    </border>
    <border>
      <left style="thin">
        <color rgb="FFFBD4B4"/>
      </left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 style="thin">
        <color rgb="FF92CDDC"/>
      </left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 style="thin">
        <color rgb="FF92CDDC"/>
      </left>
      <right/>
      <top/>
      <bottom/>
      <diagonal/>
    </border>
    <border>
      <left style="thin">
        <color rgb="FF92CDDC"/>
      </left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 style="thin">
        <color rgb="FFD99594"/>
      </left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 style="thin">
        <color rgb="FFD99594"/>
      </left>
      <right/>
      <top/>
      <bottom/>
      <diagonal/>
    </border>
    <border>
      <left style="thin">
        <color rgb="FFD99594"/>
      </left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/>
      <right/>
      <top/>
      <bottom style="thin">
        <color rgb="FFC2D69B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1" fillId="2" borderId="4" xfId="0" applyNumberFormat="1" applyFont="1" applyFill="1" applyBorder="1"/>
    <xf numFmtId="0" fontId="11" fillId="2" borderId="4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13" fillId="2" borderId="8" xfId="0" applyFont="1" applyFill="1" applyBorder="1"/>
    <xf numFmtId="0" fontId="11" fillId="2" borderId="8" xfId="0" applyFont="1" applyFill="1" applyBorder="1"/>
    <xf numFmtId="49" fontId="11" fillId="2" borderId="8" xfId="0" applyNumberFormat="1" applyFont="1" applyFill="1" applyBorder="1"/>
    <xf numFmtId="0" fontId="10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49" fontId="11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4" fillId="0" borderId="0" xfId="0" applyFont="1"/>
    <xf numFmtId="0" fontId="2" fillId="0" borderId="0" xfId="0" applyFont="1" applyAlignment="1">
      <alignment horizontal="left" vertical="top"/>
    </xf>
    <xf numFmtId="0" fontId="16" fillId="0" borderId="0" xfId="0" applyFont="1"/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0" fillId="3" borderId="13" xfId="0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/>
    </xf>
    <xf numFmtId="49" fontId="11" fillId="3" borderId="16" xfId="0" applyNumberFormat="1" applyFont="1" applyFill="1" applyBorder="1" applyAlignment="1">
      <alignment horizontal="left"/>
    </xf>
    <xf numFmtId="0" fontId="10" fillId="3" borderId="19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49" fontId="11" fillId="4" borderId="14" xfId="0" applyNumberFormat="1" applyFont="1" applyFill="1" applyBorder="1" applyAlignment="1">
      <alignment horizontal="left"/>
    </xf>
    <xf numFmtId="0" fontId="11" fillId="4" borderId="14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left"/>
    </xf>
    <xf numFmtId="49" fontId="11" fillId="4" borderId="16" xfId="0" applyNumberFormat="1" applyFont="1" applyFill="1" applyBorder="1" applyAlignment="1">
      <alignment horizontal="left"/>
    </xf>
    <xf numFmtId="0" fontId="10" fillId="4" borderId="2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0" fillId="5" borderId="29" xfId="0" applyFont="1" applyFill="1" applyBorder="1" applyAlignment="1">
      <alignment horizontal="center" vertical="center"/>
    </xf>
    <xf numFmtId="49" fontId="11" fillId="5" borderId="14" xfId="0" applyNumberFormat="1" applyFont="1" applyFill="1" applyBorder="1" applyAlignment="1">
      <alignment horizontal="left"/>
    </xf>
    <xf numFmtId="0" fontId="11" fillId="5" borderId="14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left"/>
    </xf>
    <xf numFmtId="49" fontId="11" fillId="5" borderId="16" xfId="0" applyNumberFormat="1" applyFont="1" applyFill="1" applyBorder="1" applyAlignment="1">
      <alignment horizontal="left"/>
    </xf>
    <xf numFmtId="0" fontId="10" fillId="5" borderId="33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/>
    </xf>
    <xf numFmtId="49" fontId="11" fillId="5" borderId="1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0" fillId="6" borderId="3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49" fontId="11" fillId="6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49" fontId="11" fillId="7" borderId="14" xfId="0" applyNumberFormat="1" applyFont="1" applyFill="1" applyBorder="1" applyAlignment="1">
      <alignment horizontal="left"/>
    </xf>
    <xf numFmtId="0" fontId="11" fillId="7" borderId="14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center"/>
    </xf>
    <xf numFmtId="49" fontId="11" fillId="7" borderId="16" xfId="0" applyNumberFormat="1" applyFont="1" applyFill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9" fillId="0" borderId="7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/>
    </xf>
    <xf numFmtId="49" fontId="40" fillId="0" borderId="7" xfId="0" applyNumberFormat="1" applyFont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49" fontId="43" fillId="2" borderId="4" xfId="0" applyNumberFormat="1" applyFont="1" applyFill="1" applyBorder="1"/>
    <xf numFmtId="0" fontId="45" fillId="0" borderId="0" xfId="0" applyFont="1"/>
    <xf numFmtId="0" fontId="46" fillId="0" borderId="0" xfId="0" applyFont="1"/>
    <xf numFmtId="0" fontId="46" fillId="0" borderId="0" xfId="0" applyFont="1" applyAlignment="1">
      <alignment horizontal="center"/>
    </xf>
    <xf numFmtId="0" fontId="44" fillId="0" borderId="0" xfId="0" applyFont="1"/>
    <xf numFmtId="0" fontId="48" fillId="0" borderId="0" xfId="0" applyFont="1" applyAlignment="1">
      <alignment horizontal="center"/>
    </xf>
    <xf numFmtId="49" fontId="43" fillId="6" borderId="7" xfId="0" applyNumberFormat="1" applyFont="1" applyFill="1" applyBorder="1" applyAlignment="1">
      <alignment horizontal="center"/>
    </xf>
    <xf numFmtId="0" fontId="47" fillId="0" borderId="0" xfId="0" applyFont="1"/>
    <xf numFmtId="0" fontId="49" fillId="0" borderId="0" xfId="0" applyFont="1"/>
    <xf numFmtId="0" fontId="43" fillId="2" borderId="7" xfId="0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11" fillId="2" borderId="10" xfId="0" applyFont="1" applyFill="1" applyBorder="1"/>
    <xf numFmtId="0" fontId="43" fillId="2" borderId="4" xfId="0" applyFont="1" applyFill="1" applyBorder="1"/>
    <xf numFmtId="0" fontId="43" fillId="2" borderId="10" xfId="0" applyFont="1" applyFill="1" applyBorder="1"/>
    <xf numFmtId="0" fontId="11" fillId="7" borderId="41" xfId="0" applyFont="1" applyFill="1" applyBorder="1" applyAlignment="1">
      <alignment horizontal="left"/>
    </xf>
    <xf numFmtId="49" fontId="11" fillId="2" borderId="10" xfId="0" applyNumberFormat="1" applyFont="1" applyFill="1" applyBorder="1"/>
    <xf numFmtId="49" fontId="43" fillId="2" borderId="7" xfId="0" applyNumberFormat="1" applyFont="1" applyFill="1" applyBorder="1" applyAlignment="1">
      <alignment horizontal="center"/>
    </xf>
    <xf numFmtId="49" fontId="11" fillId="3" borderId="41" xfId="0" applyNumberFormat="1" applyFont="1" applyFill="1" applyBorder="1" applyAlignment="1">
      <alignment horizontal="left"/>
    </xf>
    <xf numFmtId="49" fontId="43" fillId="7" borderId="41" xfId="0" applyNumberFormat="1" applyFont="1" applyFill="1" applyBorder="1" applyAlignment="1">
      <alignment horizontal="center"/>
    </xf>
    <xf numFmtId="49" fontId="43" fillId="5" borderId="41" xfId="0" applyNumberFormat="1" applyFont="1" applyFill="1" applyBorder="1" applyAlignment="1">
      <alignment horizontal="center"/>
    </xf>
    <xf numFmtId="0" fontId="43" fillId="5" borderId="41" xfId="0" applyFont="1" applyFill="1" applyBorder="1" applyAlignment="1">
      <alignment horizontal="center"/>
    </xf>
    <xf numFmtId="0" fontId="51" fillId="0" borderId="0" xfId="0" applyFont="1"/>
    <xf numFmtId="0" fontId="11" fillId="5" borderId="41" xfId="0" applyFont="1" applyFill="1" applyBorder="1" applyAlignment="1">
      <alignment horizontal="center"/>
    </xf>
    <xf numFmtId="0" fontId="52" fillId="2" borderId="8" xfId="0" applyFont="1" applyFill="1" applyBorder="1"/>
    <xf numFmtId="49" fontId="53" fillId="2" borderId="8" xfId="0" applyNumberFormat="1" applyFont="1" applyFill="1" applyBorder="1"/>
    <xf numFmtId="0" fontId="43" fillId="2" borderId="3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center"/>
    </xf>
    <xf numFmtId="49" fontId="43" fillId="3" borderId="16" xfId="0" applyNumberFormat="1" applyFont="1" applyFill="1" applyBorder="1" applyAlignment="1">
      <alignment horizontal="left"/>
    </xf>
    <xf numFmtId="49" fontId="43" fillId="5" borderId="16" xfId="0" applyNumberFormat="1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5" borderId="16" xfId="0" applyFont="1" applyFill="1" applyBorder="1" applyAlignment="1">
      <alignment horizontal="center"/>
    </xf>
    <xf numFmtId="49" fontId="43" fillId="7" borderId="16" xfId="0" applyNumberFormat="1" applyFont="1" applyFill="1" applyBorder="1" applyAlignment="1">
      <alignment horizontal="center"/>
    </xf>
    <xf numFmtId="0" fontId="43" fillId="7" borderId="16" xfId="0" applyFont="1" applyFill="1" applyBorder="1" applyAlignment="1">
      <alignment horizontal="center"/>
    </xf>
    <xf numFmtId="0" fontId="2" fillId="9" borderId="0" xfId="0" applyFont="1" applyFill="1" applyAlignment="1">
      <alignment horizontal="center" vertical="top"/>
    </xf>
    <xf numFmtId="0" fontId="2" fillId="9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1" fontId="2" fillId="9" borderId="0" xfId="0" applyNumberFormat="1" applyFont="1" applyFill="1" applyAlignment="1">
      <alignment horizontal="center" vertical="top"/>
    </xf>
    <xf numFmtId="0" fontId="42" fillId="9" borderId="0" xfId="0" applyFont="1" applyFill="1" applyAlignment="1">
      <alignment horizontal="center"/>
    </xf>
    <xf numFmtId="0" fontId="42" fillId="9" borderId="0" xfId="0" applyFont="1" applyFill="1"/>
    <xf numFmtId="0" fontId="2" fillId="8" borderId="0" xfId="0" applyFont="1" applyFill="1" applyAlignment="1">
      <alignment horizontal="center" vertical="top"/>
    </xf>
    <xf numFmtId="0" fontId="2" fillId="8" borderId="0" xfId="0" applyFont="1" applyFill="1"/>
    <xf numFmtId="0" fontId="3" fillId="8" borderId="0" xfId="0" applyFont="1" applyFill="1" applyAlignment="1">
      <alignment horizontal="center"/>
    </xf>
    <xf numFmtId="0" fontId="42" fillId="8" borderId="0" xfId="0" applyFont="1" applyFill="1"/>
    <xf numFmtId="0" fontId="14" fillId="8" borderId="0" xfId="0" applyFont="1" applyFill="1"/>
    <xf numFmtId="0" fontId="3" fillId="8" borderId="0" xfId="0" applyFont="1" applyFill="1"/>
    <xf numFmtId="1" fontId="3" fillId="8" borderId="0" xfId="0" applyNumberFormat="1" applyFont="1" applyFill="1" applyAlignment="1">
      <alignment horizontal="center"/>
    </xf>
    <xf numFmtId="0" fontId="42" fillId="8" borderId="0" xfId="0" applyFont="1" applyFill="1" applyAlignment="1">
      <alignment horizontal="center" vertical="center"/>
    </xf>
    <xf numFmtId="0" fontId="14" fillId="9" borderId="0" xfId="0" applyFont="1" applyFill="1"/>
    <xf numFmtId="0" fontId="42" fillId="8" borderId="0" xfId="0" applyFont="1" applyFill="1" applyAlignment="1">
      <alignment horizontal="center"/>
    </xf>
    <xf numFmtId="0" fontId="42" fillId="6" borderId="14" xfId="0" applyFont="1" applyFill="1" applyBorder="1" applyAlignment="1">
      <alignment horizontal="center"/>
    </xf>
    <xf numFmtId="0" fontId="42" fillId="6" borderId="41" xfId="0" applyFont="1" applyFill="1" applyBorder="1" applyAlignment="1">
      <alignment horizontal="center"/>
    </xf>
    <xf numFmtId="0" fontId="42" fillId="6" borderId="16" xfId="0" applyFont="1" applyFill="1" applyBorder="1" applyAlignment="1">
      <alignment horizontal="center"/>
    </xf>
    <xf numFmtId="0" fontId="42" fillId="6" borderId="7" xfId="0" applyFont="1" applyFill="1" applyBorder="1" applyAlignment="1">
      <alignment horizontal="center"/>
    </xf>
    <xf numFmtId="0" fontId="55" fillId="6" borderId="14" xfId="0" applyFont="1" applyFill="1" applyBorder="1" applyAlignment="1">
      <alignment horizontal="center"/>
    </xf>
    <xf numFmtId="0" fontId="55" fillId="6" borderId="41" xfId="0" applyFont="1" applyFill="1" applyBorder="1" applyAlignment="1">
      <alignment horizontal="center"/>
    </xf>
    <xf numFmtId="0" fontId="43" fillId="3" borderId="16" xfId="0" applyFont="1" applyFill="1" applyBorder="1" applyAlignment="1">
      <alignment horizontal="center"/>
    </xf>
    <xf numFmtId="0" fontId="55" fillId="6" borderId="16" xfId="0" applyFont="1" applyFill="1" applyBorder="1" applyAlignment="1">
      <alignment horizontal="center"/>
    </xf>
    <xf numFmtId="0" fontId="55" fillId="6" borderId="7" xfId="0" applyFont="1" applyFill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43" fillId="7" borderId="41" xfId="0" applyFont="1" applyFill="1" applyBorder="1" applyAlignment="1">
      <alignment horizontal="center"/>
    </xf>
    <xf numFmtId="0" fontId="43" fillId="3" borderId="41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left"/>
    </xf>
    <xf numFmtId="0" fontId="11" fillId="4" borderId="41" xfId="0" applyFont="1" applyFill="1" applyBorder="1" applyAlignment="1">
      <alignment horizontal="center"/>
    </xf>
    <xf numFmtId="0" fontId="43" fillId="4" borderId="41" xfId="0" applyFont="1" applyFill="1" applyBorder="1" applyAlignment="1">
      <alignment horizontal="center"/>
    </xf>
    <xf numFmtId="0" fontId="43" fillId="3" borderId="41" xfId="0" applyFont="1" applyFill="1" applyBorder="1" applyAlignment="1">
      <alignment horizontal="left"/>
    </xf>
    <xf numFmtId="0" fontId="43" fillId="3" borderId="1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6" fillId="0" borderId="0" xfId="0" applyFont="1" applyAlignment="1">
      <alignment horizontal="left"/>
    </xf>
    <xf numFmtId="0" fontId="11" fillId="4" borderId="1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43" fillId="2" borderId="4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30" fillId="0" borderId="0" xfId="0" applyFont="1"/>
    <xf numFmtId="0" fontId="31" fillId="0" borderId="0" xfId="0" applyFont="1"/>
    <xf numFmtId="49" fontId="11" fillId="6" borderId="14" xfId="0" applyNumberFormat="1" applyFont="1" applyFill="1" applyBorder="1"/>
    <xf numFmtId="0" fontId="11" fillId="6" borderId="14" xfId="0" applyFont="1" applyFill="1" applyBorder="1"/>
    <xf numFmtId="0" fontId="43" fillId="6" borderId="14" xfId="0" applyFont="1" applyFill="1" applyBorder="1"/>
    <xf numFmtId="0" fontId="55" fillId="6" borderId="14" xfId="0" applyFont="1" applyFill="1" applyBorder="1"/>
    <xf numFmtId="0" fontId="42" fillId="6" borderId="14" xfId="0" applyFont="1" applyFill="1" applyBorder="1"/>
    <xf numFmtId="0" fontId="11" fillId="6" borderId="16" xfId="0" applyFont="1" applyFill="1" applyBorder="1"/>
    <xf numFmtId="49" fontId="11" fillId="6" borderId="16" xfId="0" applyNumberFormat="1" applyFont="1" applyFill="1" applyBorder="1"/>
    <xf numFmtId="0" fontId="11" fillId="6" borderId="41" xfId="0" applyFont="1" applyFill="1" applyBorder="1"/>
    <xf numFmtId="0" fontId="43" fillId="6" borderId="41" xfId="0" applyFont="1" applyFill="1" applyBorder="1"/>
    <xf numFmtId="0" fontId="55" fillId="6" borderId="41" xfId="0" applyFont="1" applyFill="1" applyBorder="1"/>
    <xf numFmtId="0" fontId="42" fillId="6" borderId="16" xfId="0" applyFont="1" applyFill="1" applyBorder="1"/>
    <xf numFmtId="0" fontId="42" fillId="6" borderId="41" xfId="0" applyFont="1" applyFill="1" applyBorder="1"/>
    <xf numFmtId="0" fontId="11" fillId="6" borderId="7" xfId="0" applyFont="1" applyFill="1" applyBorder="1"/>
    <xf numFmtId="0" fontId="43" fillId="6" borderId="7" xfId="0" applyFont="1" applyFill="1" applyBorder="1"/>
    <xf numFmtId="0" fontId="55" fillId="6" borderId="7" xfId="0" applyFont="1" applyFill="1" applyBorder="1"/>
    <xf numFmtId="49" fontId="11" fillId="7" borderId="14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43" fillId="7" borderId="14" xfId="0" applyFont="1" applyFill="1" applyBorder="1" applyAlignment="1">
      <alignment horizontal="center"/>
    </xf>
    <xf numFmtId="0" fontId="11" fillId="7" borderId="41" xfId="0" applyFont="1" applyFill="1" applyBorder="1" applyAlignment="1">
      <alignment horizontal="center"/>
    </xf>
    <xf numFmtId="49" fontId="11" fillId="5" borderId="14" xfId="0" applyNumberFormat="1" applyFont="1" applyFill="1" applyBorder="1" applyAlignment="1">
      <alignment horizontal="center"/>
    </xf>
    <xf numFmtId="0" fontId="43" fillId="5" borderId="14" xfId="0" applyFont="1" applyFill="1" applyBorder="1" applyAlignment="1">
      <alignment horizontal="center"/>
    </xf>
    <xf numFmtId="49" fontId="11" fillId="5" borderId="41" xfId="0" applyNumberFormat="1" applyFont="1" applyFill="1" applyBorder="1" applyAlignment="1">
      <alignment horizontal="center"/>
    </xf>
    <xf numFmtId="0" fontId="43" fillId="4" borderId="14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49" fontId="11" fillId="6" borderId="16" xfId="0" applyNumberFormat="1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10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2" fillId="0" borderId="5" xfId="0" applyFont="1" applyBorder="1"/>
    <xf numFmtId="0" fontId="12" fillId="0" borderId="9" xfId="0" applyFont="1" applyBorder="1"/>
    <xf numFmtId="0" fontId="10" fillId="3" borderId="12" xfId="0" applyFont="1" applyFill="1" applyBorder="1" applyAlignment="1">
      <alignment horizontal="center" vertical="center"/>
    </xf>
    <xf numFmtId="0" fontId="12" fillId="0" borderId="18" xfId="0" applyFont="1" applyBorder="1"/>
    <xf numFmtId="0" fontId="10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2" fillId="0" borderId="15" xfId="0" applyFont="1" applyBorder="1"/>
    <xf numFmtId="0" fontId="12" fillId="0" borderId="17" xfId="0" applyFont="1" applyBorder="1"/>
    <xf numFmtId="0" fontId="10" fillId="4" borderId="21" xfId="0" applyFont="1" applyFill="1" applyBorder="1" applyAlignment="1">
      <alignment horizontal="center" vertical="center"/>
    </xf>
    <xf numFmtId="0" fontId="12" fillId="0" borderId="25" xfId="0" applyFont="1" applyBorder="1"/>
    <xf numFmtId="0" fontId="10" fillId="4" borderId="21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4" borderId="20" xfId="0" applyFont="1" applyFill="1" applyBorder="1" applyAlignment="1">
      <alignment horizontal="center" vertical="center"/>
    </xf>
    <xf numFmtId="0" fontId="12" fillId="0" borderId="23" xfId="0" applyFont="1" applyBorder="1"/>
    <xf numFmtId="0" fontId="12" fillId="0" borderId="24" xfId="0" applyFont="1" applyBorder="1"/>
    <xf numFmtId="0" fontId="10" fillId="5" borderId="28" xfId="0" applyFont="1" applyFill="1" applyBorder="1" applyAlignment="1">
      <alignment horizontal="center" vertical="center"/>
    </xf>
    <xf numFmtId="0" fontId="12" fillId="0" borderId="32" xfId="0" applyFont="1" applyBorder="1"/>
    <xf numFmtId="0" fontId="10" fillId="5" borderId="2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5" borderId="27" xfId="0" applyFont="1" applyFill="1" applyBorder="1" applyAlignment="1">
      <alignment horizontal="center" vertical="center"/>
    </xf>
    <xf numFmtId="0" fontId="12" fillId="0" borderId="30" xfId="0" applyFont="1" applyBorder="1"/>
    <xf numFmtId="0" fontId="12" fillId="0" borderId="31" xfId="0" applyFont="1" applyBorder="1"/>
    <xf numFmtId="0" fontId="29" fillId="0" borderId="0" xfId="0" applyFont="1" applyAlignment="1">
      <alignment horizontal="center"/>
    </xf>
    <xf numFmtId="0" fontId="10" fillId="7" borderId="38" xfId="0" applyFont="1" applyFill="1" applyBorder="1" applyAlignment="1">
      <alignment horizontal="center" vertical="center" wrapText="1"/>
    </xf>
    <xf numFmtId="0" fontId="12" fillId="0" borderId="41" xfId="0" applyFont="1" applyBorder="1"/>
    <xf numFmtId="0" fontId="33" fillId="0" borderId="0" xfId="0" applyFont="1" applyAlignment="1">
      <alignment horizontal="center"/>
    </xf>
    <xf numFmtId="0" fontId="10" fillId="7" borderId="37" xfId="0" applyFont="1" applyFill="1" applyBorder="1" applyAlignment="1">
      <alignment horizontal="center" vertical="center"/>
    </xf>
    <xf numFmtId="0" fontId="12" fillId="0" borderId="39" xfId="0" applyFont="1" applyBorder="1"/>
    <xf numFmtId="0" fontId="12" fillId="0" borderId="40" xfId="0" applyFont="1" applyBorder="1"/>
    <xf numFmtId="0" fontId="10" fillId="7" borderId="38" xfId="0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/>
    </xf>
  </cellXfs>
  <cellStyles count="1">
    <cellStyle name="Normálna" xfId="0" builtinId="0"/>
  </cellStyles>
  <dxfs count="35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" formatCode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</dxfs>
  <tableStyles count="6" defaultTableStyle="TableStyleMedium2" defaultPivotStyle="PivotStyleLight16">
    <tableStyle name="Seniori-style" pivot="0" count="2" xr9:uid="{00000000-0011-0000-FFFF-FFFF00000000}">
      <tableStyleElement type="firstRowStripe" dxfId="355"/>
      <tableStyleElement type="secondRowStripe" dxfId="354"/>
    </tableStyle>
    <tableStyle name="Mladí jazdci-style" pivot="0" count="2" xr9:uid="{00000000-0011-0000-FFFF-FFFF01000000}">
      <tableStyleElement type="firstRowStripe" dxfId="353"/>
      <tableStyleElement type="secondRowStripe" dxfId="352"/>
    </tableStyle>
    <tableStyle name="Juniori-style" pivot="0" count="2" xr9:uid="{00000000-0011-0000-FFFF-FFFF02000000}">
      <tableStyleElement type="firstRowStripe" dxfId="351"/>
      <tableStyleElement type="secondRowStripe" dxfId="350"/>
    </tableStyle>
    <tableStyle name="Deti-style" pivot="0" count="2" xr9:uid="{00000000-0011-0000-FFFF-FFFF03000000}">
      <tableStyleElement type="firstRowStripe" dxfId="349"/>
      <tableStyleElement type="secondRowStripe" dxfId="348"/>
    </tableStyle>
    <tableStyle name="Kôň roka-style" pivot="0" count="2" xr9:uid="{00000000-0011-0000-FFFF-FFFF04000000}">
      <tableStyleElement type="firstRowStripe" dxfId="347"/>
      <tableStyleElement type="secondRowStripe" dxfId="346"/>
    </tableStyle>
    <tableStyle name="Mladý kôň roka-style" pivot="0" count="2" xr9:uid="{00000000-0011-0000-FFFF-FFFF05000000}">
      <tableStyleElement type="firstRowStripe" dxfId="345"/>
      <tableStyleElement type="secondRowStripe" dxfId="3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66675</xdr:rowOff>
    </xdr:from>
    <xdr:ext cx="1133475" cy="1200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104775</xdr:rowOff>
    </xdr:from>
    <xdr:ext cx="1133475" cy="1190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104775</xdr:rowOff>
    </xdr:from>
    <xdr:ext cx="1133475" cy="12001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95250</xdr:rowOff>
    </xdr:from>
    <xdr:ext cx="1143000" cy="11906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114300</xdr:rowOff>
    </xdr:from>
    <xdr:ext cx="1143000" cy="119062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143000" cy="119062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CR111" headerRowCount="0">
  <tableColumns count="9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 dataDxfId="343">
      <calculatedColumnFormula>SUM(K46:YI46)</calculatedColumnFormula>
    </tableColumn>
    <tableColumn id="10" xr3:uid="{00000000-0010-0000-0000-00000A000000}" name="Column10"/>
    <tableColumn id="11" xr3:uid="{00000000-0010-0000-0000-00000B000000}" name="Column11"/>
    <tableColumn id="13" xr3:uid="{00000000-0010-0000-0000-00000D000000}" name="Column13"/>
    <tableColumn id="15" xr3:uid="{00000000-0010-0000-0000-00000F000000}" name="Column15"/>
    <tableColumn id="16" xr3:uid="{00000000-0010-0000-0000-000010000000}" name="Column16"/>
    <tableColumn id="21" xr3:uid="{00000000-0010-0000-0000-000015000000}" name="Column21"/>
    <tableColumn id="449" xr3:uid="{9F4BEB1B-3743-324F-AD64-3BF98FF848A0}" name="Stĺpec6" dataDxfId="342"/>
    <tableColumn id="22" xr3:uid="{00000000-0010-0000-0000-000016000000}" name="Column22"/>
    <tableColumn id="23" xr3:uid="{00000000-0010-0000-0000-000017000000}" name="Column23"/>
    <tableColumn id="33" xr3:uid="{00000000-0010-0000-0000-000021000000}" name="Column33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450" xr3:uid="{3B951ED8-D57E-0A4A-ABF6-906AE2271632}" name="Stĺpec7" dataDxfId="341"/>
    <tableColumn id="39" xr3:uid="{00000000-0010-0000-0000-000027000000}" name="Column39"/>
    <tableColumn id="40" xr3:uid="{00000000-0010-0000-0000-000028000000}" name="Column40"/>
    <tableColumn id="44" xr3:uid="{00000000-0010-0000-0000-00002C000000}" name="Column44"/>
    <tableColumn id="45" xr3:uid="{00000000-0010-0000-0000-00002D000000}" name="Column45"/>
    <tableColumn id="445" xr3:uid="{56E1B30B-C92F-E942-B433-A8341E6F964C}" name="Stĺpec2" dataDxfId="340"/>
    <tableColumn id="46" xr3:uid="{00000000-0010-0000-0000-00002E000000}" name="Column46"/>
    <tableColumn id="451" xr3:uid="{8D82980F-D012-0D4B-A2F5-0427D14CCEDE}" name="Stĺpec8" dataDxfId="339"/>
    <tableColumn id="446" xr3:uid="{358AFC1F-EA0C-6B43-A8DC-9759D7E432C2}" name="Stĺpec3" dataDxfId="338"/>
    <tableColumn id="47" xr3:uid="{00000000-0010-0000-0000-00002F000000}" name="Column47"/>
    <tableColumn id="48" xr3:uid="{00000000-0010-0000-0000-000030000000}" name="Column48"/>
    <tableColumn id="447" xr3:uid="{E70195F2-919A-1F49-A006-85D39ABCE2EF}" name="Stĺpec4" dataDxfId="337"/>
    <tableColumn id="54" xr3:uid="{00000000-0010-0000-0000-000036000000}" name="Column54"/>
    <tableColumn id="57" xr3:uid="{00000000-0010-0000-0000-000039000000}" name="Column57"/>
    <tableColumn id="58" xr3:uid="{00000000-0010-0000-0000-00003A000000}" name="Column58"/>
    <tableColumn id="444" xr3:uid="{92E5DC18-8B99-A04B-ADCC-B6E5169A241A}" name="Stĺpec1" dataDxfId="336"/>
    <tableColumn id="62" xr3:uid="{00000000-0010-0000-0000-00003E000000}" name="Column62"/>
    <tableColumn id="63" xr3:uid="{00000000-0010-0000-0000-00003F000000}" name="Column63"/>
    <tableColumn id="67" xr3:uid="{00000000-0010-0000-0000-000043000000}" name="Column67"/>
    <tableColumn id="68" xr3:uid="{00000000-0010-0000-0000-000044000000}" name="Column68"/>
    <tableColumn id="448" xr3:uid="{B65E4F18-ABDE-F64F-81F0-887456EBC277}" name="Stĺpec5" dataDxfId="335"/>
    <tableColumn id="69" xr3:uid="{00000000-0010-0000-0000-000045000000}" name="Column69"/>
    <tableColumn id="455" xr3:uid="{B27AE0A3-21E1-6146-AC92-973585DCCBC8}" name="Stĺpec12" dataDxfId="334"/>
    <tableColumn id="453" xr3:uid="{57B05F75-0603-214C-BC30-6EA2F5DDE0A0}" name="Stĺpec10" dataDxfId="333"/>
    <tableColumn id="70" xr3:uid="{00000000-0010-0000-0000-000046000000}" name="Column70"/>
    <tableColumn id="71" xr3:uid="{00000000-0010-0000-0000-000047000000}" name="Column71"/>
    <tableColumn id="64" xr3:uid="{34DD4F24-FE3E-FE4C-A86C-9F7DCFF5FD3A}" name="Stĺpec44" dataDxfId="332"/>
    <tableColumn id="72" xr3:uid="{00000000-0010-0000-0000-000048000000}" name="Column72"/>
    <tableColumn id="73" xr3:uid="{00000000-0010-0000-0000-000049000000}" name="Column73"/>
    <tableColumn id="74" xr3:uid="{00000000-0010-0000-0000-00004A000000}" name="Column74"/>
    <tableColumn id="77" xr3:uid="{3E901B84-44A6-B043-B3F8-A53D06F72427}" name="Stĺpec49" dataDxfId="331"/>
    <tableColumn id="76" xr3:uid="{DCF47864-85DA-684E-8DDF-9D8A181A0AF8}" name="Stĺpec48" dataDxfId="330"/>
    <tableColumn id="75" xr3:uid="{3042C896-45D7-3947-A010-E3C788423D1C}" name="Stĺpec47" dataDxfId="329"/>
    <tableColumn id="66" xr3:uid="{CC835E7A-17CB-8948-BB72-2F274C3F2EF0}" name="Stĺpec46" dataDxfId="328"/>
    <tableColumn id="65" xr3:uid="{C97063FB-01AA-5441-851C-595389FC3011}" name="Stĺpec45" dataDxfId="327"/>
    <tableColumn id="457" xr3:uid="{DB1210C1-EDF7-1144-B7D8-819E4B341272}" name="Stĺpec9" dataDxfId="326"/>
    <tableColumn id="458" xr3:uid="{168EA154-4FAE-D141-BDD7-5E834906646F}" name="Stĺpec11"/>
    <tableColumn id="459" xr3:uid="{2C967A5A-C280-8942-AF5B-070EECF08C82}" name="Stĺpec13" dataDxfId="325"/>
    <tableColumn id="460" xr3:uid="{B6FA0B17-B0F2-C048-8756-13555A37700D}" name="Stĺpec14"/>
    <tableColumn id="12" xr3:uid="{0783238F-F4F5-584D-8E60-5BC5C6E8AB69}" name="Stĺpec15"/>
    <tableColumn id="14" xr3:uid="{2FFE39C4-6808-8049-94A3-B580F63CA95A}" name="Stĺpec16" dataDxfId="324"/>
    <tableColumn id="17" xr3:uid="{7B003E43-CA4C-BF42-83A2-13067D688470}" name="Stĺpec17" dataDxfId="323"/>
    <tableColumn id="18" xr3:uid="{3C72C1DB-F0C9-544F-998A-3C1A742AE4FC}" name="Stĺpec18" dataDxfId="322"/>
    <tableColumn id="19" xr3:uid="{49A572C3-B4F1-DD40-A469-A88C9341AFA9}" name="Stĺpec19" dataDxfId="321"/>
    <tableColumn id="20" xr3:uid="{9D2C3F6C-85C0-7046-9B1C-CADF3655DC87}" name="Stĺpec20" dataDxfId="320"/>
    <tableColumn id="24" xr3:uid="{F7645F23-3015-3746-B533-822268A48D8E}" name="Stĺpec21" dataDxfId="319"/>
    <tableColumn id="25" xr3:uid="{C60DDA93-DA36-3E40-B38F-468E9AD34AC0}" name="Stĺpec22" dataDxfId="318"/>
    <tableColumn id="26" xr3:uid="{6508C419-4648-5D42-AC85-DC191D50C08A}" name="Stĺpec23" dataDxfId="317"/>
    <tableColumn id="27" xr3:uid="{7D71C56C-F51D-BD48-88E1-AD837F9FA4F4}" name="Stĺpec24" dataDxfId="316"/>
    <tableColumn id="28" xr3:uid="{8A844B25-6C46-1C46-91D8-4B3014D1E856}" name="Stĺpec25" dataDxfId="315"/>
    <tableColumn id="29" xr3:uid="{6C7A986F-330A-6B47-8581-80B39BA770B0}" name="Stĺpec26" dataDxfId="314"/>
    <tableColumn id="30" xr3:uid="{F6E8CFB4-F7C9-384B-B35E-448F081A42F0}" name="Stĺpec27" dataDxfId="313"/>
    <tableColumn id="31" xr3:uid="{8ADFA812-6914-BC4C-A74A-E1B95AD50A19}" name="Stĺpec28" dataDxfId="312"/>
    <tableColumn id="82" xr3:uid="{28BD326E-5B62-124D-AE71-CEBB158821AF}" name="Stĺpec54" dataDxfId="311"/>
    <tableColumn id="81" xr3:uid="{C6486B0A-68C6-B244-8B0B-CDFDD884F719}" name="Stĺpec53" dataDxfId="310"/>
    <tableColumn id="80" xr3:uid="{1466A72E-991C-CA42-AA49-908E6FBB1DD4}" name="Stĺpec52" dataDxfId="309"/>
    <tableColumn id="79" xr3:uid="{EB2F4F52-E5DA-934B-B741-4786AE5841FA}" name="Stĺpec51" dataDxfId="308"/>
    <tableColumn id="78" xr3:uid="{57B62148-CAD9-434B-B9DB-0FF9E0F98A27}" name="Stĺpec50" dataDxfId="307"/>
    <tableColumn id="32" xr3:uid="{21BB3CFC-F0C9-1A41-B03E-1B8C595B778A}" name="Stĺpec29"/>
    <tableColumn id="34" xr3:uid="{A3B7BE38-4D36-D040-A092-6800EB680455}" name="Stĺpec30"/>
    <tableColumn id="41" xr3:uid="{3EB0CDC3-A3A1-9142-9244-72FB794E0BAB}" name="Stĺpec31"/>
    <tableColumn id="60" xr3:uid="{7C7B6D9A-9DD1-2943-8C76-6E07849DEDFE}" name="Stĺpec42"/>
    <tableColumn id="42" xr3:uid="{16C709F5-45D1-FF4B-8DD0-030FEC31C60F}" name="Stĺpec32"/>
    <tableColumn id="43" xr3:uid="{1C0D80D1-5037-E442-892C-CA2B2FDA0A00}" name="Stĺpec33"/>
    <tableColumn id="49" xr3:uid="{82D3DF85-5910-9344-B5CF-0E4DEAE87FCD}" name="Stĺpec34"/>
    <tableColumn id="50" xr3:uid="{19F5DB26-3AC2-AA4C-AB85-516F97815DEA}" name="Stĺpec35"/>
    <tableColumn id="51" xr3:uid="{99BB3B1F-6567-454A-9620-A214527C98DC}" name="Stĺpec36"/>
    <tableColumn id="52" xr3:uid="{BC06FC9F-DA2F-F446-83B0-2BF3DC1F3CF1}" name="Stĺpec37"/>
    <tableColumn id="61" xr3:uid="{CF4034DF-3943-E444-B0EC-C3E5F51C26F6}" name="Stĺpec43"/>
    <tableColumn id="53" xr3:uid="{E3316A1D-9AF8-7F4F-8319-F96ED156CBD2}" name="Stĺpec38"/>
    <tableColumn id="55" xr3:uid="{902F9948-3869-A34B-A702-D5595F9093DD}" name="Stĺpec39"/>
    <tableColumn id="56" xr3:uid="{1159F069-6263-4340-A743-01AD0E9FA1D5}" name="Stĺpec40"/>
    <tableColumn id="59" xr3:uid="{87AC0BE0-1580-2045-87FC-D81C3FB5E896}" name="Stĺpec41"/>
  </tableColumns>
  <tableStyleInfo name="Senior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9:CU51" headerRowCount="0">
  <tableColumns count="99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 dataDxfId="306">
      <calculatedColumnFormula>SUM(K9:YI9)</calculatedColumnFormula>
    </tableColumn>
    <tableColumn id="10" xr3:uid="{00000000-0010-0000-0100-00000A000000}" name="Column10"/>
    <tableColumn id="11" xr3:uid="{00000000-0010-0000-0100-00000B000000}" name="Column11"/>
    <tableColumn id="13" xr3:uid="{00000000-0010-0000-0100-00000D000000}" name="Column13"/>
    <tableColumn id="15" xr3:uid="{00000000-0010-0000-0100-00000F000000}" name="Column15"/>
    <tableColumn id="16" xr3:uid="{00000000-0010-0000-0100-000010000000}" name="Column16"/>
    <tableColumn id="21" xr3:uid="{00000000-0010-0000-0100-000015000000}" name="Column21"/>
    <tableColumn id="12" xr3:uid="{A7258743-E046-D444-B30B-42C424662D98}" name="Stĺpec2" dataDxfId="305"/>
    <tableColumn id="22" xr3:uid="{00000000-0010-0000-0100-000016000000}" name="Column22"/>
    <tableColumn id="23" xr3:uid="{00000000-0010-0000-0100-000017000000}" name="Column23"/>
    <tableColumn id="33" xr3:uid="{00000000-0010-0000-0100-000021000000}" name="Column33"/>
    <tableColumn id="35" xr3:uid="{00000000-0010-0000-0100-000023000000}" name="Column35"/>
    <tableColumn id="36" xr3:uid="{00000000-0010-0000-0100-000024000000}" name="Column36"/>
    <tableColumn id="37" xr3:uid="{00000000-0010-0000-0100-000025000000}" name="Column37"/>
    <tableColumn id="38" xr3:uid="{00000000-0010-0000-0100-000026000000}" name="Column38"/>
    <tableColumn id="39" xr3:uid="{00000000-0010-0000-0100-000027000000}" name="Column39"/>
    <tableColumn id="40" xr3:uid="{00000000-0010-0000-0100-000028000000}" name="Column40"/>
    <tableColumn id="41" xr3:uid="{00000000-0010-0000-0100-000029000000}" name="Column41"/>
    <tableColumn id="42" xr3:uid="{00000000-0010-0000-0100-00002A000000}" name="Column42"/>
    <tableColumn id="43" xr3:uid="{00000000-0010-0000-0100-00002B000000}" name="Column43"/>
    <tableColumn id="44" xr3:uid="{00000000-0010-0000-0100-00002C000000}" name="Column44"/>
    <tableColumn id="45" xr3:uid="{00000000-0010-0000-0100-00002D000000}" name="Column45"/>
    <tableColumn id="523" xr3:uid="{4EEFD466-8B31-1D43-B1E7-5EA805CEC343}" name="Stĺpec1" dataDxfId="304"/>
    <tableColumn id="46" xr3:uid="{00000000-0010-0000-0100-00002E000000}" name="Column46"/>
    <tableColumn id="47" xr3:uid="{00000000-0010-0000-0100-00002F000000}" name="Column47"/>
    <tableColumn id="48" xr3:uid="{00000000-0010-0000-0100-000030000000}" name="Column48"/>
    <tableColumn id="49" xr3:uid="{00000000-0010-0000-0100-000031000000}" name="Column49"/>
    <tableColumn id="54" xr3:uid="{00000000-0010-0000-0100-000036000000}" name="Column54"/>
    <tableColumn id="57" xr3:uid="{00000000-0010-0000-0100-000039000000}" name="Column57"/>
    <tableColumn id="58" xr3:uid="{00000000-0010-0000-0100-00003A000000}" name="Column58"/>
    <tableColumn id="14" xr3:uid="{33D68E05-089D-F545-89EF-01DBFF3C7D3B}" name="Stĺpec3" dataDxfId="303"/>
    <tableColumn id="62" xr3:uid="{00000000-0010-0000-0100-00003E000000}" name="Column62"/>
    <tableColumn id="63" xr3:uid="{00000000-0010-0000-0100-00003F000000}" name="Column63"/>
    <tableColumn id="67" xr3:uid="{00000000-0010-0000-0100-000043000000}" name="Column67"/>
    <tableColumn id="68" xr3:uid="{00000000-0010-0000-0100-000044000000}" name="Column68"/>
    <tableColumn id="17" xr3:uid="{DAD84878-9EBB-D343-B4CD-13F9E9AC8047}" name="Stĺpec4" dataDxfId="302"/>
    <tableColumn id="69" xr3:uid="{00000000-0010-0000-0100-000045000000}" name="Column69"/>
    <tableColumn id="19" xr3:uid="{0B7E716F-EB34-4241-B2B0-87687703AF08}" name="Stĺpec6" dataDxfId="301"/>
    <tableColumn id="18" xr3:uid="{B748508F-B410-E64C-96CA-F069F37527AA}" name="Stĺpec5" dataDxfId="300"/>
    <tableColumn id="70" xr3:uid="{00000000-0010-0000-0100-000046000000}" name="Column70"/>
    <tableColumn id="71" xr3:uid="{00000000-0010-0000-0100-000047000000}" name="Column71"/>
    <tableColumn id="88" xr3:uid="{4BCD5F95-5592-8C43-A612-E08AC37F9111}" name="Stĺpec43" dataDxfId="299"/>
    <tableColumn id="72" xr3:uid="{00000000-0010-0000-0100-000048000000}" name="Column72"/>
    <tableColumn id="73" xr3:uid="{00000000-0010-0000-0100-000049000000}" name="Column73"/>
    <tableColumn id="74" xr3:uid="{00000000-0010-0000-0100-00004A000000}" name="Column74"/>
    <tableColumn id="93" xr3:uid="{4D0D5CDF-45A3-7D42-BCF3-C2C8B73BFA8B}" name="Stĺpec48" dataDxfId="298"/>
    <tableColumn id="92" xr3:uid="{2D89D343-440B-B24C-AF57-C3761D37CC7D}" name="Stĺpec47" dataDxfId="297"/>
    <tableColumn id="91" xr3:uid="{8DD74617-6718-1D42-9FF3-BC0E701B4D37}" name="Stĺpec46" dataDxfId="296"/>
    <tableColumn id="90" xr3:uid="{36B19647-584E-A54B-8370-841FC1BAE009}" name="Stĺpec45" dataDxfId="295"/>
    <tableColumn id="89" xr3:uid="{93B6B967-3A58-B64B-B027-9AAE327C146E}" name="Stĺpec44" dataDxfId="294"/>
    <tableColumn id="20" xr3:uid="{4E1E2AB5-1161-624F-8CB8-FEEB9C57995E}" name="Stĺpec7"/>
    <tableColumn id="24" xr3:uid="{D63070AC-2A34-9F4D-BE5F-1E31A2A0339B}" name="Stĺpec8"/>
    <tableColumn id="25" xr3:uid="{4F8ED709-2F77-8742-8AD8-5605C6025EC0}" name="Stĺpec9"/>
    <tableColumn id="26" xr3:uid="{36E65818-1563-7D4F-BD42-8529A2C35605}" name="Stĺpec10"/>
    <tableColumn id="27" xr3:uid="{75733065-2C5F-0E4C-9D60-FB6C01227C47}" name="Stĺpec11"/>
    <tableColumn id="28" xr3:uid="{10ED3F67-76A8-5340-94ED-5D6A6946D04C}" name="Stĺpec12"/>
    <tableColumn id="29" xr3:uid="{09AE0656-4FD7-944B-B915-41AAC2ACB6DB}" name="Stĺpec13"/>
    <tableColumn id="30" xr3:uid="{320F8253-AFC4-B045-8801-CB2C2200DA47}" name="Stĺpec14"/>
    <tableColumn id="31" xr3:uid="{1C384569-9F9A-F845-A3E6-2B726A127D8E}" name="Stĺpec15"/>
    <tableColumn id="32" xr3:uid="{A5FE6A4A-B627-5549-8B16-CD16AE216980}" name="Stĺpec16"/>
    <tableColumn id="34" xr3:uid="{6B9427B5-3DE9-BF4B-8321-4540E0A52F8D}" name="Stĺpec17"/>
    <tableColumn id="50" xr3:uid="{88DDEB3E-EDD1-0A4F-983E-B7D0B3B16FF8}" name="Stĺpec18"/>
    <tableColumn id="51" xr3:uid="{82A0729B-1EF3-9B4F-B6D0-8F0BD59BFF49}" name="Stĺpec19"/>
    <tableColumn id="52" xr3:uid="{DBC8740B-8529-D34C-A9A0-95E37599EFC2}" name="Stĺpec20"/>
    <tableColumn id="53" xr3:uid="{456BA82C-DA25-0248-B88C-62482557E58E}" name="Stĺpec21"/>
    <tableColumn id="55" xr3:uid="{6673CE7A-E51B-9545-93D8-13BFD9D9AED5}" name="Stĺpec22"/>
    <tableColumn id="56" xr3:uid="{28A89C3F-F17C-064D-B6AA-5B82A9E133F7}" name="Stĺpec23"/>
    <tableColumn id="59" xr3:uid="{897D637B-26F7-044A-B8C5-AC626CB3E78A}" name="Stĺpec24"/>
    <tableColumn id="98" xr3:uid="{8E2947AE-15E4-A146-ABE6-A5F30A3751BE}" name="Stĺpec53"/>
    <tableColumn id="97" xr3:uid="{F234CFEC-BA1C-2D4A-B9D7-E329EA1E057F}" name="Stĺpec52"/>
    <tableColumn id="96" xr3:uid="{4CD85595-1034-3344-835D-3054B2A8502C}" name="Stĺpec51"/>
    <tableColumn id="95" xr3:uid="{230B64D1-69D7-0344-95D9-5E4E5FB1F1C4}" name="Stĺpec50"/>
    <tableColumn id="94" xr3:uid="{04D46EC3-502A-FE43-AEEC-8B58D0E67A4D}" name="Stĺpec49"/>
    <tableColumn id="60" xr3:uid="{79F85FB7-00B6-0241-A93F-809553792645}" name="Stĺpec25"/>
    <tableColumn id="61" xr3:uid="{6EE78579-16C9-8340-AB14-94AD4A92675F}" name="Stĺpec26"/>
    <tableColumn id="64" xr3:uid="{E300D390-5072-2C46-B330-68576587992D}" name="Stĺpec27"/>
    <tableColumn id="65" xr3:uid="{060E7D37-5939-364D-8AC6-9954E676E190}" name="Stĺpec28"/>
    <tableColumn id="66" xr3:uid="{1C606D6D-438D-0D43-B0AD-9F90AD3A26ED}" name="Stĺpec29"/>
    <tableColumn id="75" xr3:uid="{28C00F83-0AAA-DF4E-8417-631AED16000E}" name="Stĺpec30"/>
    <tableColumn id="76" xr3:uid="{8F57CDB9-EECC-7240-8C87-9538B072359F}" name="Stĺpec31"/>
    <tableColumn id="77" xr3:uid="{3C6169D7-AAF1-2249-8DD2-EB25D1B6B491}" name="Stĺpec32"/>
    <tableColumn id="78" xr3:uid="{329A0B8E-4E02-864C-B36A-9DA2665C2801}" name="Stĺpec33"/>
    <tableColumn id="79" xr3:uid="{46E21A8D-ABD2-5C4F-AEF5-36305174549D}" name="Stĺpec34"/>
    <tableColumn id="80" xr3:uid="{E93F190A-CB83-CB48-AC8F-66B817AFDB3A}" name="Stĺpec35"/>
    <tableColumn id="81" xr3:uid="{460073C4-A97C-DB49-A288-C8A533A5071D}" name="Stĺpec36"/>
    <tableColumn id="82" xr3:uid="{FEF6E0DB-B9EA-6E42-A999-1E0A29AA9682}" name="Stĺpec37"/>
    <tableColumn id="83" xr3:uid="{621BCCCD-97DF-7544-8D00-F6F8E30B7E09}" name="Stĺpec38"/>
    <tableColumn id="84" xr3:uid="{7EDC91CA-88B3-6249-99F3-B41D448AD7EF}" name="Stĺpec39"/>
    <tableColumn id="85" xr3:uid="{DC462D84-18F6-5143-BD80-EC5645E2B3D6}" name="Stĺpec40"/>
    <tableColumn id="86" xr3:uid="{523E537E-123F-F643-92CA-DE912F765CF1}" name="Stĺpec41"/>
    <tableColumn id="87" xr3:uid="{F1417137-7C64-F64C-838C-6D34C29622AA}" name="Stĺpec42"/>
  </tableColumns>
  <tableStyleInfo name="Mladí jazdci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9:CO82" headerRowCount="0">
  <tableColumns count="93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 dataDxfId="293">
      <calculatedColumnFormula>SUM(K9:YI9)</calculatedColumnFormula>
    </tableColumn>
    <tableColumn id="10" xr3:uid="{00000000-0010-0000-0200-00000A000000}" name="Column10" dataDxfId="292">
      <calculatedColumnFormula>Juniori!$I9</calculatedColumnFormula>
    </tableColumn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 dataDxfId="291"/>
    <tableColumn id="18" xr3:uid="{00000000-0010-0000-0200-000012000000}" name="Column18" dataDxfId="290"/>
    <tableColumn id="19" xr3:uid="{00000000-0010-0000-0200-000013000000}" name="Column19" dataDxfId="289"/>
    <tableColumn id="20" xr3:uid="{00000000-0010-0000-0200-000014000000}" name="Column20" dataDxfId="288"/>
    <tableColumn id="21" xr3:uid="{00000000-0010-0000-0200-000015000000}" name="Column21" dataDxfId="287"/>
    <tableColumn id="22" xr3:uid="{00000000-0010-0000-0200-000016000000}" name="Column22" dataDxfId="286"/>
    <tableColumn id="23" xr3:uid="{00000000-0010-0000-0200-000017000000}" name="Column23" dataDxfId="285"/>
    <tableColumn id="24" xr3:uid="{00000000-0010-0000-0200-000018000000}" name="Column24" dataDxfId="284"/>
    <tableColumn id="25" xr3:uid="{00000000-0010-0000-0200-000019000000}" name="Column25" dataDxfId="283"/>
    <tableColumn id="26" xr3:uid="{00000000-0010-0000-0200-00001A000000}" name="Column26" dataDxfId="282"/>
    <tableColumn id="27" xr3:uid="{00000000-0010-0000-0200-00001B000000}" name="Column27" dataDxfId="281"/>
    <tableColumn id="28" xr3:uid="{00000000-0010-0000-0200-00001C000000}" name="Column28" dataDxfId="280"/>
    <tableColumn id="29" xr3:uid="{00000000-0010-0000-0200-00001D000000}" name="Column29" dataDxfId="279"/>
    <tableColumn id="30" xr3:uid="{00000000-0010-0000-0200-00001E000000}" name="Column30" dataDxfId="278"/>
    <tableColumn id="31" xr3:uid="{00000000-0010-0000-0200-00001F000000}" name="Column31" dataDxfId="277"/>
    <tableColumn id="32" xr3:uid="{00000000-0010-0000-0200-000020000000}" name="Column32" dataDxfId="276"/>
    <tableColumn id="33" xr3:uid="{00000000-0010-0000-0200-000021000000}" name="Column33"/>
    <tableColumn id="34" xr3:uid="{00000000-0010-0000-0200-000022000000}" name="Column34"/>
    <tableColumn id="35" xr3:uid="{00000000-0010-0000-0200-000023000000}" name="Column35"/>
    <tableColumn id="36" xr3:uid="{00000000-0010-0000-0200-000024000000}" name="Column36"/>
    <tableColumn id="37" xr3:uid="{00000000-0010-0000-0200-000025000000}" name="Column37"/>
    <tableColumn id="38" xr3:uid="{00000000-0010-0000-0200-000026000000}" name="Column38"/>
    <tableColumn id="39" xr3:uid="{00000000-0010-0000-0200-000027000000}" name="Column39"/>
    <tableColumn id="40" xr3:uid="{00000000-0010-0000-0200-000028000000}" name="Column40"/>
    <tableColumn id="41" xr3:uid="{00000000-0010-0000-0200-000029000000}" name="Column41"/>
    <tableColumn id="42" xr3:uid="{00000000-0010-0000-0200-00002A000000}" name="Column42"/>
    <tableColumn id="43" xr3:uid="{00000000-0010-0000-0200-00002B000000}" name="Column43"/>
    <tableColumn id="44" xr3:uid="{00000000-0010-0000-0200-00002C000000}" name="Column44"/>
    <tableColumn id="45" xr3:uid="{00000000-0010-0000-0200-00002D000000}" name="Column45"/>
    <tableColumn id="46" xr3:uid="{00000000-0010-0000-0200-00002E000000}" name="Column46"/>
    <tableColumn id="47" xr3:uid="{00000000-0010-0000-0200-00002F000000}" name="Column47"/>
    <tableColumn id="48" xr3:uid="{00000000-0010-0000-0200-000030000000}" name="Column48"/>
    <tableColumn id="49" xr3:uid="{00000000-0010-0000-0200-000031000000}" name="Column49"/>
    <tableColumn id="83" xr3:uid="{BF59506D-6018-6348-8BFB-C13A7B1B3C86}" name="Stĺpec31" dataDxfId="275"/>
    <tableColumn id="50" xr3:uid="{00000000-0010-0000-0200-000032000000}" name="Column50"/>
    <tableColumn id="51" xr3:uid="{00000000-0010-0000-0200-000033000000}" name="Column51" dataDxfId="274"/>
    <tableColumn id="52" xr3:uid="{00000000-0010-0000-0200-000034000000}" name="Column52" dataDxfId="273"/>
    <tableColumn id="88" xr3:uid="{158510C5-3A53-6B4C-8132-92165FFA7749}" name="Stĺpec36" dataDxfId="272"/>
    <tableColumn id="87" xr3:uid="{C5F991C3-1E40-E246-99F7-847BBA622966}" name="Stĺpec35" dataDxfId="271"/>
    <tableColumn id="86" xr3:uid="{D882EC86-2C9C-304E-BC73-93225FAD2ADD}" name="Stĺpec34" dataDxfId="270"/>
    <tableColumn id="85" xr3:uid="{836CCA44-9168-1B4F-9230-E0D3A1217DB1}" name="Stĺpec33" dataDxfId="269"/>
    <tableColumn id="84" xr3:uid="{697CFCFF-F5A5-9B49-AEA8-1CEFF67DE50B}" name="Stĺpec32" dataDxfId="268"/>
    <tableColumn id="53" xr3:uid="{E4FF4FB7-741B-014F-9233-08655B0D9F48}" name="Stĺpec1" dataDxfId="267"/>
    <tableColumn id="54" xr3:uid="{7817408B-CDFE-9842-8320-859FD9C2C8DC}" name="Stĺpec2" dataDxfId="266"/>
    <tableColumn id="55" xr3:uid="{56DD2A4A-DED9-2A46-8676-58C67A05F75B}" name="Stĺpec3" dataDxfId="265"/>
    <tableColumn id="56" xr3:uid="{29922C8B-5D30-2C43-9A36-744B8706D2BC}" name="Stĺpec4" dataDxfId="264"/>
    <tableColumn id="57" xr3:uid="{5418BCEA-0B2E-0D4A-BCD9-7FF860A5EEE5}" name="Stĺpec5" dataDxfId="263"/>
    <tableColumn id="58" xr3:uid="{1F5F9489-69A9-8E4E-8353-F10017CB8C49}" name="Stĺpec6" dataDxfId="262"/>
    <tableColumn id="59" xr3:uid="{2636C972-9D96-EF4C-AE7F-7F5567CE2A3C}" name="Stĺpec7"/>
    <tableColumn id="60" xr3:uid="{87E16831-8411-5642-80C1-4BBF350CDBF8}" name="Stĺpec8"/>
    <tableColumn id="61" xr3:uid="{82CA8BBF-1CF3-174E-A843-C7D3C095BA0D}" name="Stĺpec9" dataDxfId="261"/>
    <tableColumn id="62" xr3:uid="{D8BF2749-240F-AB45-9F31-7B2E9B976735}" name="Stĺpec10"/>
    <tableColumn id="63" xr3:uid="{089165AD-ABAB-7547-B883-1176CE360191}" name="Stĺpec11"/>
    <tableColumn id="64" xr3:uid="{C0A41A92-8A13-324B-94C0-3D51C7F90711}" name="Stĺpec12"/>
    <tableColumn id="65" xr3:uid="{36FEDA1B-A7B5-3F4A-BD9D-2102B5EC51AE}" name="Stĺpec13"/>
    <tableColumn id="66" xr3:uid="{CC8220DD-D5BF-4E45-91D8-BD84DFF5FC57}" name="Stĺpec14" dataDxfId="260"/>
    <tableColumn id="67" xr3:uid="{9D8BD50E-A59A-4E40-9B1E-473B48814418}" name="Stĺpec15" dataDxfId="259"/>
    <tableColumn id="68" xr3:uid="{86BC348E-B3CD-AA48-9047-F782F1E4922D}" name="Stĺpec16" dataDxfId="258"/>
    <tableColumn id="69" xr3:uid="{F6E0F3AD-5C66-414A-9872-66A7857D3FA6}" name="Stĺpec17" dataDxfId="257"/>
    <tableColumn id="70" xr3:uid="{000DE64E-3EDF-9144-B206-BD24ADA016F0}" name="Stĺpec18" dataDxfId="256"/>
    <tableColumn id="93" xr3:uid="{20C33F2C-1A0B-EE4D-843B-9B76D91E2F4F}" name="Stĺpec41" dataDxfId="255"/>
    <tableColumn id="92" xr3:uid="{15499846-3A2E-F445-8CA6-AD11CDF7870B}" name="Stĺpec40" dataDxfId="254"/>
    <tableColumn id="91" xr3:uid="{6283D022-96CA-8C45-BE20-DFBA1F7FC467}" name="Stĺpec39" dataDxfId="253"/>
    <tableColumn id="90" xr3:uid="{C5CD2979-73BC-8146-9CED-620BFEE97521}" name="Stĺpec38" dataDxfId="252"/>
    <tableColumn id="89" xr3:uid="{038D5CC5-7FF7-EF42-A396-F0FBC7571A3F}" name="Stĺpec37" dataDxfId="251"/>
    <tableColumn id="71" xr3:uid="{E4684EDD-2636-9849-99C8-DC0AE309FEEC}" name="Stĺpec19" dataDxfId="250"/>
    <tableColumn id="72" xr3:uid="{C55D94BA-6769-9343-B0EC-4BB6B71DD47C}" name="Stĺpec20" dataDxfId="249"/>
    <tableColumn id="73" xr3:uid="{B6E2A570-9FBF-4849-B475-6709447AC258}" name="Stĺpec21" dataDxfId="248"/>
    <tableColumn id="74" xr3:uid="{33AF0A1C-3FDA-D640-9A22-AB5307688051}" name="Stĺpec22" dataDxfId="247"/>
    <tableColumn id="75" xr3:uid="{B11E2FF8-1537-1940-9BB9-8F94A7FAF4EF}" name="Stĺpec23" dataDxfId="246"/>
    <tableColumn id="76" xr3:uid="{E6F68074-E10E-C043-BB70-304688634021}" name="Stĺpec24" dataDxfId="245"/>
    <tableColumn id="77" xr3:uid="{D442C41F-6353-0749-A3FB-8E7FE4549B7F}" name="Stĺpec25" dataDxfId="244"/>
    <tableColumn id="78" xr3:uid="{34AD7D75-4486-7A40-8C3F-C2B68BA47137}" name="Stĺpec26" dataDxfId="243"/>
    <tableColumn id="79" xr3:uid="{00EF4BB6-3FA7-8643-B41E-0064DE8D733B}" name="Stĺpec27" dataDxfId="242"/>
    <tableColumn id="80" xr3:uid="{7603B4DA-2A53-B84A-9D05-475E60B94ECA}" name="Stĺpec28"/>
    <tableColumn id="81" xr3:uid="{D11DF84C-2CF2-4C4E-B159-911419CA8BD1}" name="Stĺpec29"/>
    <tableColumn id="82" xr3:uid="{99291CC6-718A-A144-A31D-43491E10CCCD}" name="Stĺpec30"/>
  </tableColumns>
  <tableStyleInfo name="Juniori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9:CO75" headerRowCount="0">
  <tableColumns count="93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 dataDxfId="241">
      <calculatedColumnFormula>SUM(K9:YI9)</calculatedColumnFormula>
    </tableColumn>
    <tableColumn id="10" xr3:uid="{00000000-0010-0000-0300-00000A000000}" name="Column10"/>
    <tableColumn id="11" xr3:uid="{00000000-0010-0000-0300-00000B000000}" name="Column11" dataDxfId="240"/>
    <tableColumn id="13" xr3:uid="{00000000-0010-0000-0300-00000D000000}" name="Column13" dataDxfId="239"/>
    <tableColumn id="15" xr3:uid="{00000000-0010-0000-0300-00000F000000}" name="Column15" dataDxfId="238"/>
    <tableColumn id="16" xr3:uid="{00000000-0010-0000-0300-000010000000}" name="Column16" dataDxfId="237"/>
    <tableColumn id="21" xr3:uid="{00000000-0010-0000-0300-000015000000}" name="Column21" dataDxfId="236"/>
    <tableColumn id="526" xr3:uid="{A598D62C-6737-B141-993B-F213B1D6777D}" name="Stĺpec4" dataDxfId="235"/>
    <tableColumn id="22" xr3:uid="{00000000-0010-0000-0300-000016000000}" name="Column22" dataDxfId="234"/>
    <tableColumn id="23" xr3:uid="{00000000-0010-0000-0300-000017000000}" name="Column23" dataDxfId="233"/>
    <tableColumn id="33" xr3:uid="{00000000-0010-0000-0300-000021000000}" name="Column33" dataDxfId="232"/>
    <tableColumn id="34" xr3:uid="{00000000-0010-0000-0300-000022000000}" name="Column34" dataDxfId="231"/>
    <tableColumn id="35" xr3:uid="{00000000-0010-0000-0300-000023000000}" name="Column35" dataDxfId="230"/>
    <tableColumn id="36" xr3:uid="{00000000-0010-0000-0300-000024000000}" name="Column36" dataDxfId="229"/>
    <tableColumn id="37" xr3:uid="{00000000-0010-0000-0300-000025000000}" name="Column37" dataDxfId="228"/>
    <tableColumn id="38" xr3:uid="{00000000-0010-0000-0300-000026000000}" name="Column38" dataDxfId="227"/>
    <tableColumn id="39" xr3:uid="{00000000-0010-0000-0300-000027000000}" name="Column39" dataDxfId="226"/>
    <tableColumn id="40" xr3:uid="{00000000-0010-0000-0300-000028000000}" name="Column40" dataDxfId="225"/>
    <tableColumn id="44" xr3:uid="{00000000-0010-0000-0300-00002C000000}" name="Column44" dataDxfId="224"/>
    <tableColumn id="45" xr3:uid="{00000000-0010-0000-0300-00002D000000}" name="Column45" dataDxfId="223"/>
    <tableColumn id="46" xr3:uid="{00000000-0010-0000-0300-00002E000000}" name="Column46" dataDxfId="222"/>
    <tableColumn id="523" xr3:uid="{1EA05A10-CC91-8144-BF75-1249F7EF995E}" name="Stĺpec1" dataDxfId="221"/>
    <tableColumn id="528" xr3:uid="{48DF5B36-BC92-7949-B57C-AB8E8DB9E035}" name="Stĺpec6" dataDxfId="220"/>
    <tableColumn id="527" xr3:uid="{F9CF2D49-14E7-3540-AE12-C14F805D94DE}" name="Stĺpec5" dataDxfId="219"/>
    <tableColumn id="47" xr3:uid="{00000000-0010-0000-0300-00002F000000}" name="Column47" dataDxfId="218"/>
    <tableColumn id="48" xr3:uid="{00000000-0010-0000-0300-000030000000}" name="Column48" dataDxfId="217"/>
    <tableColumn id="524" xr3:uid="{2D6BA568-A9EE-8E4C-85F1-20E1A04A22C4}" name="Stĺpec2" dataDxfId="216"/>
    <tableColumn id="54" xr3:uid="{00000000-0010-0000-0300-000036000000}" name="Column54" dataDxfId="215"/>
    <tableColumn id="55" xr3:uid="{00000000-0010-0000-0300-000037000000}" name="Column55" dataDxfId="214"/>
    <tableColumn id="56" xr3:uid="{00000000-0010-0000-0300-000038000000}" name="Column56" dataDxfId="213"/>
    <tableColumn id="57" xr3:uid="{00000000-0010-0000-0300-000039000000}" name="Column57" dataDxfId="212"/>
    <tableColumn id="58" xr3:uid="{00000000-0010-0000-0300-00003A000000}" name="Column58" dataDxfId="211"/>
    <tableColumn id="61" xr3:uid="{00000000-0010-0000-0300-00003D000000}" name="Column61" dataDxfId="210"/>
    <tableColumn id="62" xr3:uid="{00000000-0010-0000-0300-00003E000000}" name="Column62" dataDxfId="209"/>
    <tableColumn id="63" xr3:uid="{00000000-0010-0000-0300-00003F000000}" name="Column63" dataDxfId="208"/>
    <tableColumn id="525" xr3:uid="{45E3995D-1D1F-A841-9A57-AD842D86FEF5}" name="Stĺpec3" dataDxfId="207"/>
    <tableColumn id="67" xr3:uid="{00000000-0010-0000-0300-000043000000}" name="Column67" dataDxfId="206"/>
    <tableColumn id="68" xr3:uid="{00000000-0010-0000-0300-000044000000}" name="Column68" dataDxfId="205"/>
    <tableColumn id="69" xr3:uid="{00000000-0010-0000-0300-000045000000}" name="Column69" dataDxfId="204"/>
    <tableColumn id="70" xr3:uid="{00000000-0010-0000-0300-000046000000}" name="Column70" dataDxfId="203"/>
    <tableColumn id="71" xr3:uid="{00000000-0010-0000-0300-000047000000}" name="Column71" dataDxfId="202"/>
    <tableColumn id="77" xr3:uid="{CC9EEBE5-2BCC-0846-9314-79740D186A64}" name="Stĺpec37" dataDxfId="201"/>
    <tableColumn id="72" xr3:uid="{00000000-0010-0000-0300-000048000000}" name="Column72" dataDxfId="200"/>
    <tableColumn id="73" xr3:uid="{00000000-0010-0000-0300-000049000000}" name="Column73" dataDxfId="199"/>
    <tableColumn id="74" xr3:uid="{00000000-0010-0000-0300-00004A000000}" name="Column74" dataDxfId="198"/>
    <tableColumn id="82" xr3:uid="{0BE0AE0F-694D-5B4E-B4CA-4B0B7BA377A4}" name="Stĺpec42" dataDxfId="197"/>
    <tableColumn id="81" xr3:uid="{66BCD1A8-396C-344D-AA46-A69F4868814B}" name="Stĺpec41" dataDxfId="196"/>
    <tableColumn id="80" xr3:uid="{703A716F-84D0-F741-80B3-721437B9A4BC}" name="Stĺpec40" dataDxfId="195"/>
    <tableColumn id="79" xr3:uid="{7DADE7E1-8EF4-0243-8799-9CD8B635DAE1}" name="Stĺpec39" dataDxfId="194"/>
    <tableColumn id="78" xr3:uid="{A5BF06C3-3C70-6146-9B30-A87DFD9A153C}" name="Stĺpec38" dataDxfId="193"/>
    <tableColumn id="12" xr3:uid="{1BE47433-342B-454B-A597-A6D9589334A4}" name="Stĺpec7" dataDxfId="192"/>
    <tableColumn id="14" xr3:uid="{3C160476-E2B7-0D44-BE12-8C9EE95CA57B}" name="Stĺpec8" dataDxfId="191"/>
    <tableColumn id="17" xr3:uid="{A37FD482-BD01-6E48-9850-E98D91988CA5}" name="Stĺpec9" dataDxfId="190"/>
    <tableColumn id="18" xr3:uid="{FDEF5372-F286-0249-BBD1-8FEF73527948}" name="Stĺpec10" dataDxfId="189"/>
    <tableColumn id="19" xr3:uid="{7EB2B6D1-866D-A24E-B614-CDC613EB19A3}" name="Stĺpec11" dataDxfId="188"/>
    <tableColumn id="20" xr3:uid="{0BFEBF1C-3FDF-3142-9911-6A8CD205ACA7}" name="Stĺpec12" dataDxfId="187"/>
    <tableColumn id="24" xr3:uid="{D45D6908-FEDE-C74F-A492-EC96DCFD7C9A}" name="Stĺpec13" dataDxfId="186"/>
    <tableColumn id="25" xr3:uid="{D12CDF2D-FE14-0A4C-961D-5246C27BA70C}" name="Stĺpec14" dataDxfId="185"/>
    <tableColumn id="26" xr3:uid="{DD4A9FFB-7F9F-CA4C-87BE-D16BF063BB6C}" name="Stĺpec15" dataDxfId="184"/>
    <tableColumn id="27" xr3:uid="{C48AEA12-3E75-954D-B080-9310A2C608CB}" name="Stĺpec16" dataDxfId="183"/>
    <tableColumn id="28" xr3:uid="{27F89891-021C-E44C-BD93-227A9B1B5F46}" name="Stĺpec17" dataDxfId="182"/>
    <tableColumn id="29" xr3:uid="{B548CE22-79F0-3146-84D3-DA70F17D1AE7}" name="Stĺpec18" dataDxfId="181"/>
    <tableColumn id="30" xr3:uid="{66DB0066-2176-9B4E-932E-3604641F5B00}" name="Stĺpec19" dataDxfId="180"/>
    <tableColumn id="31" xr3:uid="{FD917E64-38C9-3D48-956F-B39277D4E913}" name="Stĺpec20" dataDxfId="179"/>
    <tableColumn id="32" xr3:uid="{75776AEB-4E10-5C43-BF85-D2FB59DE3F6D}" name="Stĺpec21" dataDxfId="178"/>
    <tableColumn id="41" xr3:uid="{8B49037F-1479-EA4B-B871-52EF62EC64F5}" name="Stĺpec22" dataDxfId="177"/>
    <tableColumn id="42" xr3:uid="{1F0B65B3-B54E-8A42-BE51-1F88A9AE1D33}" name="Stĺpec23" dataDxfId="176"/>
    <tableColumn id="43" xr3:uid="{F5EBBC89-1B46-D54E-83C8-45185C492201}" name="Stĺpec24" dataDxfId="175"/>
    <tableColumn id="86" xr3:uid="{5B63A1E9-65E7-DD4A-A5E0-AF4EB8FA8565}" name="Stĺpec46" dataDxfId="174"/>
    <tableColumn id="85" xr3:uid="{B0222442-B4AF-364B-AD0A-1D2A9C0638FB}" name="Stĺpec45" dataDxfId="173"/>
    <tableColumn id="84" xr3:uid="{7486304A-072A-8D4B-9B64-9C99336017A4}" name="Stĺpec44" dataDxfId="172"/>
    <tableColumn id="83" xr3:uid="{017AD5AE-FA5F-E949-A72D-FEADAE9A4234}" name="Stĺpec43" dataDxfId="171"/>
    <tableColumn id="87" xr3:uid="{1511DBCB-8723-F94F-BEF9-E5B67F56E82D}" name="Stĺpec47" dataDxfId="170"/>
    <tableColumn id="49" xr3:uid="{2C099359-EB90-EC45-9A3F-542AA2F9E420}" name="Stĺpec25" dataDxfId="169"/>
    <tableColumn id="50" xr3:uid="{BC535634-A44E-404E-AC14-9C1E34562DDA}" name="Stĺpec26" dataDxfId="168"/>
    <tableColumn id="51" xr3:uid="{6112D5E6-555C-804C-B326-E988660B5A33}" name="Stĺpec27" dataDxfId="167"/>
    <tableColumn id="52" xr3:uid="{062AB08D-387F-144A-B32B-5CF2882C99D2}" name="Stĺpec28" dataDxfId="166"/>
    <tableColumn id="53" xr3:uid="{557114D5-F0C0-C14C-B157-E6133759AEC9}" name="Stĺpec29" dataDxfId="165"/>
    <tableColumn id="59" xr3:uid="{721BFEA0-20D0-5643-B4DD-0026A0E92CFB}" name="Stĺpec30" dataDxfId="164"/>
    <tableColumn id="60" xr3:uid="{23E2B49E-0B0A-694F-BFBF-5BC8DC17240C}" name="Stĺpec31" dataDxfId="163"/>
    <tableColumn id="64" xr3:uid="{B32F0520-A053-614D-8FDB-1DEA7C43700D}" name="Stĺpec32" dataDxfId="162"/>
    <tableColumn id="65" xr3:uid="{B2136468-1CDB-BA43-AE07-5B69C9445236}" name="Stĺpec33" dataDxfId="161"/>
    <tableColumn id="66" xr3:uid="{23A55EBB-F572-E14D-AFC9-3A035B265698}" name="Stĺpec34" dataDxfId="160"/>
    <tableColumn id="75" xr3:uid="{8218F7AA-9849-6147-9993-595365816877}" name="Stĺpec35" dataDxfId="159"/>
    <tableColumn id="76" xr3:uid="{31CF3550-A837-9C47-9C7E-98803AFCA0BC}" name="Stĺpec36"/>
  </tableColumns>
  <tableStyleInfo name="Deti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7:CR215" headerRowCount="0">
  <tableColumns count="96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 dataDxfId="158">
      <calculatedColumnFormula>SUM(K7:YI7)</calculatedColumnFormula>
    </tableColumn>
    <tableColumn id="10" xr3:uid="{00000000-0010-0000-0400-00000A000000}" name="Column10"/>
    <tableColumn id="11" xr3:uid="{00000000-0010-0000-0400-00000B000000}" name="Column11" dataDxfId="157"/>
    <tableColumn id="12" xr3:uid="{00000000-0010-0000-0400-00000C000000}" name="Column12" dataDxfId="156">
      <calculatedColumnFormula>Seniori!L6</calculatedColumnFormula>
    </tableColumn>
    <tableColumn id="13" xr3:uid="{00000000-0010-0000-0400-00000D000000}" name="Column13" dataDxfId="155"/>
    <tableColumn id="14" xr3:uid="{00000000-0010-0000-0400-00000E000000}" name="Column14" dataDxfId="154"/>
    <tableColumn id="15" xr3:uid="{00000000-0010-0000-0400-00000F000000}" name="Column15" dataDxfId="153"/>
    <tableColumn id="16" xr3:uid="{00000000-0010-0000-0400-000010000000}" name="Column16" dataDxfId="152"/>
    <tableColumn id="21" xr3:uid="{00000000-0010-0000-0400-000015000000}" name="Column21" dataDxfId="151"/>
    <tableColumn id="22" xr3:uid="{00000000-0010-0000-0400-000016000000}" name="Column22" dataDxfId="150"/>
    <tableColumn id="23" xr3:uid="{00000000-0010-0000-0400-000017000000}" name="Column23" dataDxfId="149"/>
    <tableColumn id="33" xr3:uid="{00000000-0010-0000-0400-000021000000}" name="Column33" dataDxfId="148"/>
    <tableColumn id="34" xr3:uid="{00000000-0010-0000-0400-000022000000}" name="Column34" dataDxfId="147"/>
    <tableColumn id="35" xr3:uid="{00000000-0010-0000-0400-000023000000}" name="Column35" dataDxfId="146"/>
    <tableColumn id="36" xr3:uid="{00000000-0010-0000-0400-000024000000}" name="Column36" dataDxfId="145"/>
    <tableColumn id="37" xr3:uid="{00000000-0010-0000-0400-000025000000}" name="Column37" dataDxfId="144"/>
    <tableColumn id="38" xr3:uid="{00000000-0010-0000-0400-000026000000}" name="Column38" dataDxfId="143"/>
    <tableColumn id="39" xr3:uid="{00000000-0010-0000-0400-000027000000}" name="Column39" dataDxfId="142"/>
    <tableColumn id="40" xr3:uid="{00000000-0010-0000-0400-000028000000}" name="Column40" dataDxfId="141"/>
    <tableColumn id="44" xr3:uid="{00000000-0010-0000-0400-00002C000000}" name="Column44" dataDxfId="140"/>
    <tableColumn id="45" xr3:uid="{00000000-0010-0000-0400-00002D000000}" name="Column45" dataDxfId="139"/>
    <tableColumn id="524" xr3:uid="{95D0FD31-F832-3443-9B5F-F298BAA2F87E}" name="Stĺpec2" dataDxfId="138"/>
    <tableColumn id="46" xr3:uid="{00000000-0010-0000-0400-00002E000000}" name="Column46" dataDxfId="137"/>
    <tableColumn id="525" xr3:uid="{3DB00DD4-6309-CF4A-869E-3460D8B03841}" name="Stĺpec3" dataDxfId="136"/>
    <tableColumn id="47" xr3:uid="{00000000-0010-0000-0400-00002F000000}" name="Column47" dataDxfId="135"/>
    <tableColumn id="48" xr3:uid="{00000000-0010-0000-0400-000030000000}" name="Column48" dataDxfId="134"/>
    <tableColumn id="526" xr3:uid="{96126926-1C9F-394A-8BA9-E99518213E47}" name="Stĺpec4" dataDxfId="133"/>
    <tableColumn id="54" xr3:uid="{00000000-0010-0000-0400-000036000000}" name="Column54" dataDxfId="132"/>
    <tableColumn id="57" xr3:uid="{00000000-0010-0000-0400-000039000000}" name="Column57" dataDxfId="131"/>
    <tableColumn id="58" xr3:uid="{00000000-0010-0000-0400-00003A000000}" name="Column58" dataDxfId="130"/>
    <tableColumn id="523" xr3:uid="{47099851-8CA4-5945-B8EA-77D5FAC44500}" name="Stĺpec1" dataDxfId="129"/>
    <tableColumn id="62" xr3:uid="{00000000-0010-0000-0400-00003E000000}" name="Column62" dataDxfId="128"/>
    <tableColumn id="63" xr3:uid="{00000000-0010-0000-0400-00003F000000}" name="Column63" dataDxfId="127"/>
    <tableColumn id="67" xr3:uid="{00000000-0010-0000-0400-000043000000}" name="Column67" dataDxfId="126"/>
    <tableColumn id="68" xr3:uid="{00000000-0010-0000-0400-000044000000}" name="Column68" dataDxfId="125"/>
    <tableColumn id="527" xr3:uid="{5022D00B-10AD-8B49-93F6-31CB90277381}" name="Stĺpec5" dataDxfId="124"/>
    <tableColumn id="69" xr3:uid="{00000000-0010-0000-0400-000045000000}" name="Column69" dataDxfId="123"/>
    <tableColumn id="73" xr3:uid="{00000000-0010-0000-0400-000049000000}" name="Column73" dataDxfId="122"/>
    <tableColumn id="74" xr3:uid="{00000000-0010-0000-0400-00004A000000}" name="Column74" dataDxfId="121"/>
    <tableColumn id="529" xr3:uid="{27462CFF-A10C-754E-B2F9-70FC6B409E80}" name="Stĺpec6" dataDxfId="120"/>
    <tableColumn id="530" xr3:uid="{8469A26E-C3F5-7542-A6EA-07F24D128C0E}" name="Stĺpec7" dataDxfId="119"/>
    <tableColumn id="76" xr3:uid="{1B2F11E5-7881-CE47-8115-2A062A7673DF}" name="Stĺpec44" dataDxfId="118"/>
    <tableColumn id="531" xr3:uid="{03123DC1-FF74-5E4E-A99B-1126F295E937}" name="Stĺpec8" dataDxfId="117"/>
    <tableColumn id="532" xr3:uid="{BA73A9C2-2BAE-F24C-8004-F4753159D7FF}" name="Stĺpec9" dataDxfId="116"/>
    <tableColumn id="533" xr3:uid="{03DBCA42-36CC-4B43-9ECE-500FAA8CB7A2}" name="Stĺpec10" dataDxfId="115"/>
    <tableColumn id="81" xr3:uid="{AC853D96-0A00-BD44-9F33-D39F83AC9A19}" name="Stĺpec49" dataDxfId="114"/>
    <tableColumn id="80" xr3:uid="{63CD5DAB-C3DE-B945-B929-0B4D388F31BB}" name="Stĺpec48" dataDxfId="113"/>
    <tableColumn id="79" xr3:uid="{9A7F08D7-07A5-F541-8600-24A64D72D709}" name="Stĺpec47" dataDxfId="112"/>
    <tableColumn id="78" xr3:uid="{AEF46578-A550-7B42-AD36-528B17A7CE9B}" name="Stĺpec46" dataDxfId="111"/>
    <tableColumn id="77" xr3:uid="{7CA8198E-D09A-F548-BBFD-AE2B8179A6AA}" name="Stĺpec45" dataDxfId="110"/>
    <tableColumn id="17" xr3:uid="{CC97D933-76F9-924D-86DA-D300B82FBAFE}" name="Stĺpec11" dataDxfId="109"/>
    <tableColumn id="18" xr3:uid="{4B1829D0-3013-B946-9726-B8980B5F4BBE}" name="Stĺpec12" dataDxfId="108">
      <calculatedColumnFormula>Seniori!BH6</calculatedColumnFormula>
    </tableColumn>
    <tableColumn id="19" xr3:uid="{022D1EC1-3F3E-E84E-8F16-1B126594DF83}" name="Stĺpec13" dataDxfId="107"/>
    <tableColumn id="20" xr3:uid="{18CA2083-61EB-3041-9981-1589E7434741}" name="Stĺpec14" dataDxfId="106"/>
    <tableColumn id="24" xr3:uid="{8418BE50-57CB-7E44-BDCF-6B41CE3C4804}" name="Stĺpec15" dataDxfId="105"/>
    <tableColumn id="25" xr3:uid="{1F19712B-62BA-7D42-A86C-A184F27DF521}" name="Stĺpec16" dataDxfId="104"/>
    <tableColumn id="26" xr3:uid="{B12F5145-767E-F644-A5D8-6B7C8617C200}" name="Stĺpec17" dataDxfId="103"/>
    <tableColumn id="27" xr3:uid="{B16A53D9-F621-BA49-A354-B21DD23D0947}" name="Stĺpec18" dataDxfId="102"/>
    <tableColumn id="28" xr3:uid="{E9E0EC13-BAD0-5343-B3E5-A2A600FF3962}" name="Stĺpec19" dataDxfId="101"/>
    <tableColumn id="29" xr3:uid="{AF10D0FA-5A93-3445-9E00-1E2F3910C9A2}" name="Stĺpec20" dataDxfId="100"/>
    <tableColumn id="30" xr3:uid="{E5366689-719E-2140-878E-BA683697F1C4}" name="Stĺpec21" dataDxfId="99"/>
    <tableColumn id="31" xr3:uid="{F632B9E6-1B1C-0644-9D33-0C24305E2A9D}" name="Stĺpec22" dataDxfId="98"/>
    <tableColumn id="32" xr3:uid="{F01A8506-B103-F54A-9F09-F47490362210}" name="Stĺpec23" dataDxfId="97"/>
    <tableColumn id="41" xr3:uid="{B8A0E91E-6A37-F746-A29D-9FE0B9B4E3DC}" name="Stĺpec24" dataDxfId="96"/>
    <tableColumn id="42" xr3:uid="{4013E891-6633-7747-B9CC-C343849BF8F0}" name="Stĺpec25" dataDxfId="95"/>
    <tableColumn id="43" xr3:uid="{74A08DB7-F518-8343-85E1-890C4CFFF1F2}" name="Stĺpec26" dataDxfId="94"/>
    <tableColumn id="49" xr3:uid="{A1DEBE55-1372-AE4A-BA12-9CE5EA71ECEC}" name="Stĺpec27" dataDxfId="93"/>
    <tableColumn id="50" xr3:uid="{5CF9A7DE-7E94-3149-9DA1-CED3EF4FA01A}" name="Stĺpec28" dataDxfId="92"/>
    <tableColumn id="86" xr3:uid="{10C3D043-B28B-FC49-AF0C-FC9AF10B8B38}" name="Stĺpec54" dataDxfId="91"/>
    <tableColumn id="85" xr3:uid="{0D6B7C9C-0FE9-D246-A45A-EEE15DD7AA41}" name="Stĺpec53" dataDxfId="90"/>
    <tableColumn id="84" xr3:uid="{E08C4665-016E-1B47-998E-347D74A123B5}" name="Stĺpec52" dataDxfId="89"/>
    <tableColumn id="83" xr3:uid="{81B3F8D0-1CAC-834A-8EFE-F39D547B2BB5}" name="Stĺpec51" dataDxfId="88"/>
    <tableColumn id="82" xr3:uid="{94C3423B-347B-5345-B5C3-E21F43AC4496}" name="Stĺpec50" dataDxfId="87"/>
    <tableColumn id="51" xr3:uid="{2C1703E0-FD6E-0745-9C83-A71BBD7F2A2B}" name="Stĺpec29" dataDxfId="86"/>
    <tableColumn id="52" xr3:uid="{4AB0431E-F31F-7A4B-B289-6A235DA054DE}" name="Stĺpec30" dataDxfId="85"/>
    <tableColumn id="53" xr3:uid="{5CA5246B-F015-764D-BF99-966AEA87D722}" name="Stĺpec31" dataDxfId="84"/>
    <tableColumn id="55" xr3:uid="{4411CE01-13E6-2645-8530-22CD467034A0}" name="Stĺpec32" dataDxfId="83"/>
    <tableColumn id="56" xr3:uid="{29E60D28-842E-C94A-A257-B2E14B429264}" name="Stĺpec33" dataDxfId="82"/>
    <tableColumn id="59" xr3:uid="{B95E5887-A77D-4A42-98CE-69D162B742B4}" name="Stĺpec34" dataDxfId="81"/>
    <tableColumn id="60" xr3:uid="{D37DA44B-B5EA-314D-8631-DBA15348B892}" name="Stĺpec35" dataDxfId="80"/>
    <tableColumn id="61" xr3:uid="{7EAB2009-D99B-CE42-8160-B4C5802A3B8C}" name="Stĺpec36" dataDxfId="79"/>
    <tableColumn id="64" xr3:uid="{7212D1D9-C85D-0547-8D8C-F9C917D55294}" name="Stĺpec37" dataDxfId="78"/>
    <tableColumn id="65" xr3:uid="{336854E6-0661-1944-9102-947D00A21F27}" name="Stĺpec38" dataDxfId="77"/>
    <tableColumn id="66" xr3:uid="{212765AB-139B-DE45-9DEB-8CDD205F8DD8}" name="Stĺpec39" dataDxfId="76"/>
    <tableColumn id="70" xr3:uid="{B957A5FA-0582-5F4D-881A-6D3B6385C019}" name="Stĺpec40" dataDxfId="75"/>
    <tableColumn id="71" xr3:uid="{EDC9CA02-2F97-5B4E-8FAC-45F8E270136E}" name="Stĺpec41" dataDxfId="74"/>
    <tableColumn id="72" xr3:uid="{F373C794-74D3-8B4B-9E6B-E1ADCF08A245}" name="Stĺpec42" dataDxfId="73"/>
    <tableColumn id="75" xr3:uid="{723B3A06-5B10-2B45-B21A-6F9277198FC7}" name="Stĺpec43" dataDxfId="72"/>
  </tableColumns>
  <tableStyleInfo name="Kôň roka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10:CR76" headerRowCount="0">
  <tableColumns count="96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  <tableColumn id="9" xr3:uid="{00000000-0010-0000-0500-000009000000}" name="Column9" dataDxfId="71">
      <calculatedColumnFormula>SUM(K10:YI10)</calculatedColumnFormula>
    </tableColumn>
    <tableColumn id="10" xr3:uid="{00000000-0010-0000-0500-00000A000000}" name="Column10"/>
    <tableColumn id="11" xr3:uid="{00000000-0010-0000-0500-00000B000000}" name="Column11" dataDxfId="70"/>
    <tableColumn id="12" xr3:uid="{00000000-0010-0000-0500-00000C000000}" name="Column12" dataDxfId="69"/>
    <tableColumn id="13" xr3:uid="{00000000-0010-0000-0500-00000D000000}" name="Column13" dataDxfId="68"/>
    <tableColumn id="14" xr3:uid="{00000000-0010-0000-0500-00000E000000}" name="Column14" dataDxfId="67"/>
    <tableColumn id="15" xr3:uid="{00000000-0010-0000-0500-00000F000000}" name="Column15" dataDxfId="66"/>
    <tableColumn id="16" xr3:uid="{00000000-0010-0000-0500-000010000000}" name="Column16" dataDxfId="65"/>
    <tableColumn id="17" xr3:uid="{00000000-0010-0000-0500-000011000000}" name="Column17" dataDxfId="64"/>
    <tableColumn id="18" xr3:uid="{00000000-0010-0000-0500-000012000000}" name="Column18" dataDxfId="63"/>
    <tableColumn id="19" xr3:uid="{00000000-0010-0000-0500-000013000000}" name="Column19" dataDxfId="62"/>
    <tableColumn id="20" xr3:uid="{00000000-0010-0000-0500-000014000000}" name="Column20" dataDxfId="61"/>
    <tableColumn id="21" xr3:uid="{00000000-0010-0000-0500-000015000000}" name="Column21" dataDxfId="60"/>
    <tableColumn id="22" xr3:uid="{00000000-0010-0000-0500-000016000000}" name="Column22" dataDxfId="59"/>
    <tableColumn id="23" xr3:uid="{00000000-0010-0000-0500-000017000000}" name="Column23" dataDxfId="58"/>
    <tableColumn id="24" xr3:uid="{00000000-0010-0000-0500-000018000000}" name="Column24" dataDxfId="57"/>
    <tableColumn id="25" xr3:uid="{00000000-0010-0000-0500-000019000000}" name="Column25" dataDxfId="56"/>
    <tableColumn id="26" xr3:uid="{00000000-0010-0000-0500-00001A000000}" name="Column26" dataDxfId="55"/>
    <tableColumn id="27" xr3:uid="{00000000-0010-0000-0500-00001B000000}" name="Column27" dataDxfId="54"/>
    <tableColumn id="28" xr3:uid="{00000000-0010-0000-0500-00001C000000}" name="Column28" dataDxfId="53"/>
    <tableColumn id="29" xr3:uid="{00000000-0010-0000-0500-00001D000000}" name="Column29" dataDxfId="52"/>
    <tableColumn id="30" xr3:uid="{00000000-0010-0000-0500-00001E000000}" name="Column30" dataDxfId="51"/>
    <tableColumn id="31" xr3:uid="{00000000-0010-0000-0500-00001F000000}" name="Column31" dataDxfId="50"/>
    <tableColumn id="32" xr3:uid="{00000000-0010-0000-0500-000020000000}" name="Column32" dataDxfId="49"/>
    <tableColumn id="33" xr3:uid="{00000000-0010-0000-0500-000021000000}" name="Column33" dataDxfId="48"/>
    <tableColumn id="34" xr3:uid="{00000000-0010-0000-0500-000022000000}" name="Column34" dataDxfId="47"/>
    <tableColumn id="35" xr3:uid="{00000000-0010-0000-0500-000023000000}" name="Column35" dataDxfId="46"/>
    <tableColumn id="36" xr3:uid="{00000000-0010-0000-0500-000024000000}" name="Column36" dataDxfId="45"/>
    <tableColumn id="37" xr3:uid="{00000000-0010-0000-0500-000025000000}" name="Column37" dataDxfId="44"/>
    <tableColumn id="38" xr3:uid="{00000000-0010-0000-0500-000026000000}" name="Column38" dataDxfId="43"/>
    <tableColumn id="39" xr3:uid="{00000000-0010-0000-0500-000027000000}" name="Column39" dataDxfId="42"/>
    <tableColumn id="40" xr3:uid="{00000000-0010-0000-0500-000028000000}" name="Column40" dataDxfId="41"/>
    <tableColumn id="41" xr3:uid="{00000000-0010-0000-0500-000029000000}" name="Column41" dataDxfId="40"/>
    <tableColumn id="42" xr3:uid="{00000000-0010-0000-0500-00002A000000}" name="Column42" dataDxfId="39"/>
    <tableColumn id="43" xr3:uid="{00000000-0010-0000-0500-00002B000000}" name="Column43" dataDxfId="38"/>
    <tableColumn id="44" xr3:uid="{00000000-0010-0000-0500-00002C000000}" name="Column44" dataDxfId="37"/>
    <tableColumn id="45" xr3:uid="{00000000-0010-0000-0500-00002D000000}" name="Column45" dataDxfId="36"/>
    <tableColumn id="524" xr3:uid="{138E48F1-6BA3-9C49-937A-1DAF82832F3B}" name="Stĺpec2" dataDxfId="35"/>
    <tableColumn id="46" xr3:uid="{00000000-0010-0000-0500-00002E000000}" name="Column46" dataDxfId="34"/>
    <tableColumn id="47" xr3:uid="{00000000-0010-0000-0500-00002F000000}" name="Column47" dataDxfId="33"/>
    <tableColumn id="48" xr3:uid="{00000000-0010-0000-0500-000030000000}" name="Column48" dataDxfId="32"/>
    <tableColumn id="72" xr3:uid="{0D2AC6D2-6C67-B048-A7E5-DEE0B17E4203}" name="Stĺpec22" dataDxfId="31"/>
    <tableColumn id="49" xr3:uid="{00000000-0010-0000-0500-000031000000}" name="Column49" dataDxfId="30"/>
    <tableColumn id="50" xr3:uid="{00000000-0010-0000-0500-000032000000}" name="Column50" dataDxfId="29"/>
    <tableColumn id="51" xr3:uid="{00000000-0010-0000-0500-000033000000}" name="Column51" dataDxfId="28"/>
    <tableColumn id="77" xr3:uid="{8980FCE8-8A57-BC44-A899-144E4CB5302E}" name="Stĺpec27" dataDxfId="27"/>
    <tableColumn id="76" xr3:uid="{0698A061-45D5-A347-963E-C4BFD8D83DF3}" name="Stĺpec26" dataDxfId="26"/>
    <tableColumn id="75" xr3:uid="{C7B4303F-F58C-494D-88A9-4A0C06BA3F49}" name="Stĺpec25" dataDxfId="25"/>
    <tableColumn id="74" xr3:uid="{E2174F9D-751D-1549-ADFA-3052CFDC60A0}" name="Stĺpec24" dataDxfId="24"/>
    <tableColumn id="73" xr3:uid="{CB763477-0613-5D43-AA80-40FF0EE6A8C1}" name="Stĺpec23" dataDxfId="23"/>
    <tableColumn id="510" xr3:uid="{00000000-0010-0000-0500-0000FE010000}" name="Column510" dataDxfId="22"/>
    <tableColumn id="511" xr3:uid="{00000000-0010-0000-0500-0000FF010000}" name="Column511" dataDxfId="21"/>
    <tableColumn id="512" xr3:uid="{00000000-0010-0000-0500-000000020000}" name="Column512" dataDxfId="20"/>
    <tableColumn id="513" xr3:uid="{00000000-0010-0000-0500-000001020000}" name="Column513" dataDxfId="19"/>
    <tableColumn id="514" xr3:uid="{00000000-0010-0000-0500-000002020000}" name="Column514" dataDxfId="18"/>
    <tableColumn id="515" xr3:uid="{00000000-0010-0000-0500-000003020000}" name="Column515" dataDxfId="17"/>
    <tableColumn id="516" xr3:uid="{00000000-0010-0000-0500-000004020000}" name="Column516" dataDxfId="16"/>
    <tableColumn id="517" xr3:uid="{00000000-0010-0000-0500-000005020000}" name="Column517" dataDxfId="15"/>
    <tableColumn id="518" xr3:uid="{00000000-0010-0000-0500-000006020000}" name="Column518" dataDxfId="14"/>
    <tableColumn id="519" xr3:uid="{00000000-0010-0000-0500-000007020000}" name="Column519" dataDxfId="13"/>
    <tableColumn id="520" xr3:uid="{00000000-0010-0000-0500-000008020000}" name="Column520" dataDxfId="12"/>
    <tableColumn id="521" xr3:uid="{00000000-0010-0000-0500-000009020000}" name="Column521" dataDxfId="11"/>
    <tableColumn id="522" xr3:uid="{00000000-0010-0000-0500-00000A020000}" name="Column522" dataDxfId="10"/>
    <tableColumn id="52" xr3:uid="{806B0467-4FDD-9A43-8DA6-D17E5E1A4038}" name="Stĺpec1" dataDxfId="9"/>
    <tableColumn id="53" xr3:uid="{6A51471D-8C5F-404C-9051-A172684B192F}" name="Stĺpec3" dataDxfId="8"/>
    <tableColumn id="54" xr3:uid="{17BE9B61-E901-EA4F-B3F1-4E67F2CE0355}" name="Stĺpec4" dataDxfId="7"/>
    <tableColumn id="55" xr3:uid="{98B58EC1-3CE2-0F42-A656-322766E9EDE8}" name="Stĺpec5" dataDxfId="6"/>
    <tableColumn id="56" xr3:uid="{042AA95F-76AA-9D49-A08D-95224AF08685}" name="Stĺpec6" dataDxfId="5"/>
    <tableColumn id="82" xr3:uid="{051422AB-E3BD-4E4A-A943-614EDCE9CA6F}" name="Stĺpec32" dataDxfId="4"/>
    <tableColumn id="81" xr3:uid="{E13DAE6B-B588-CE47-B7AF-D0FE26E6C3B0}" name="Stĺpec31" dataDxfId="3"/>
    <tableColumn id="80" xr3:uid="{D3F17CBB-2059-CF45-A643-88C7EC9F56A1}" name="Stĺpec30" dataDxfId="2"/>
    <tableColumn id="79" xr3:uid="{72A91561-40E7-B548-97AE-82194AA9F8FB}" name="Stĺpec29"/>
    <tableColumn id="78" xr3:uid="{52BCB5B7-20D7-0A44-A9DD-4466516A6518}" name="Stĺpec28"/>
    <tableColumn id="57" xr3:uid="{F27F76D8-F5B3-1448-9978-8A2BADB5CB21}" name="Stĺpec7" dataDxfId="1"/>
    <tableColumn id="58" xr3:uid="{2350A58B-02C2-6149-B451-88BB86256825}" name="Stĺpec8"/>
    <tableColumn id="59" xr3:uid="{FE8E7039-74DA-7B41-8FD1-863881E8980B}" name="Stĺpec9"/>
    <tableColumn id="60" xr3:uid="{4A6AC82B-A5AF-3E46-8EC5-F9C012BD7ECE}" name="Stĺpec10"/>
    <tableColumn id="61" xr3:uid="{6CB558EB-3887-244C-9164-1F18172D7D9B}" name="Stĺpec11"/>
    <tableColumn id="62" xr3:uid="{A2DC35BD-33E9-EB43-B7B4-A83BDF16A919}" name="Stĺpec12"/>
    <tableColumn id="63" xr3:uid="{FB70A7C6-3DF3-2040-9AA3-DAD26C8DDDB6}" name="Stĺpec13" dataDxfId="0"/>
    <tableColumn id="64" xr3:uid="{FC99DD13-1E9A-C649-A628-4E5CAB7379F9}" name="Stĺpec14"/>
    <tableColumn id="65" xr3:uid="{35E506FA-6D12-7848-9E75-02531B53E4E4}" name="Stĺpec15"/>
    <tableColumn id="66" xr3:uid="{52791806-5170-894C-A307-627D84D79812}" name="Stĺpec16"/>
    <tableColumn id="67" xr3:uid="{57381C40-F06F-C044-A8B0-2BD0574C4A2E}" name="Stĺpec17"/>
    <tableColumn id="68" xr3:uid="{FADD0642-2024-2B43-805D-D34EC786784B}" name="Stĺpec18"/>
    <tableColumn id="69" xr3:uid="{B612706B-93F2-574F-98F9-57EB94BD3163}" name="Stĺpec19"/>
    <tableColumn id="70" xr3:uid="{5AAF162F-F177-3B4F-803C-8304A1597C72}" name="Stĺpec20"/>
    <tableColumn id="71" xr3:uid="{07319C4E-B28D-3F4D-B8FD-923223317142}" name="Stĺpec21"/>
  </tableColumns>
  <tableStyleInfo name="Mladý kôň rok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</sheetPr>
  <dimension ref="A1:CR111"/>
  <sheetViews>
    <sheetView showGridLines="0" tabSelected="1" workbookViewId="0">
      <pane xSplit="10" ySplit="8" topLeftCell="K90" activePane="bottomRight" state="frozen"/>
      <selection pane="topRight" activeCell="K1" sqref="K1"/>
      <selection pane="bottomLeft" activeCell="A9" sqref="A9"/>
      <selection pane="bottomRight" activeCell="B30" sqref="B30"/>
    </sheetView>
  </sheetViews>
  <sheetFormatPr baseColWidth="10" defaultColWidth="14.3984375" defaultRowHeight="15" customHeight="1" x14ac:dyDescent="0.2"/>
  <cols>
    <col min="1" max="1" width="8" bestFit="1" customWidth="1"/>
    <col min="2" max="2" width="28.19921875" bestFit="1" customWidth="1"/>
    <col min="3" max="3" width="11.19921875" bestFit="1" customWidth="1"/>
    <col min="4" max="4" width="33" bestFit="1" customWidth="1"/>
    <col min="5" max="5" width="11.19921875" bestFit="1" customWidth="1"/>
    <col min="6" max="6" width="8.59765625" bestFit="1" customWidth="1"/>
    <col min="7" max="7" width="31.3984375" bestFit="1" customWidth="1"/>
    <col min="8" max="8" width="0.19921875" customWidth="1"/>
    <col min="9" max="9" width="7.3984375" bestFit="1" customWidth="1"/>
    <col min="10" max="10" width="7" bestFit="1" customWidth="1"/>
    <col min="11" max="12" width="5" customWidth="1"/>
    <col min="13" max="13" width="5" bestFit="1" customWidth="1"/>
    <col min="14" max="16" width="5" customWidth="1"/>
    <col min="17" max="17" width="5" bestFit="1" customWidth="1"/>
    <col min="18" max="22" width="5" customWidth="1"/>
    <col min="23" max="23" width="5" bestFit="1" customWidth="1"/>
    <col min="24" max="29" width="5" customWidth="1"/>
    <col min="30" max="30" width="5" bestFit="1" customWidth="1"/>
    <col min="31" max="33" width="5" customWidth="1"/>
    <col min="34" max="34" width="6.19921875" customWidth="1"/>
    <col min="35" max="35" width="3.59765625" bestFit="1" customWidth="1"/>
    <col min="36" max="36" width="13" bestFit="1" customWidth="1"/>
    <col min="37" max="38" width="3.796875" customWidth="1"/>
    <col min="39" max="39" width="5.19921875" bestFit="1" customWidth="1"/>
    <col min="40" max="40" width="4.19921875" customWidth="1"/>
    <col min="41" max="42" width="3.796875" customWidth="1"/>
    <col min="43" max="44" width="4.19921875" bestFit="1" customWidth="1"/>
    <col min="45" max="45" width="5" bestFit="1" customWidth="1"/>
    <col min="46" max="60" width="5" customWidth="1"/>
    <col min="61" max="61" width="5.3984375" style="172" customWidth="1"/>
    <col min="62" max="63" width="5" customWidth="1"/>
    <col min="64" max="81" width="5" style="172" customWidth="1"/>
    <col min="82" max="96" width="5" customWidth="1"/>
  </cols>
  <sheetData>
    <row r="1" spans="1:96" ht="27" customHeight="1" x14ac:dyDescent="0.25">
      <c r="A1" s="213" t="s">
        <v>0</v>
      </c>
      <c r="B1" s="214"/>
      <c r="C1" s="214"/>
      <c r="D1" s="214"/>
      <c r="E1" s="214"/>
      <c r="F1" s="214"/>
      <c r="G1" s="214"/>
      <c r="H1" s="1"/>
      <c r="I1" s="1"/>
      <c r="J1" s="1"/>
      <c r="AR1" s="123"/>
    </row>
    <row r="2" spans="1:96" ht="24.75" customHeight="1" x14ac:dyDescent="0.25">
      <c r="A2" s="213" t="s">
        <v>1</v>
      </c>
      <c r="B2" s="214"/>
      <c r="C2" s="214"/>
      <c r="D2" s="214"/>
      <c r="E2" s="214"/>
      <c r="F2" s="214"/>
      <c r="G2" s="214"/>
      <c r="H2" s="3"/>
      <c r="I2" s="2" t="s">
        <v>2</v>
      </c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96" ht="15" customHeight="1" x14ac:dyDescent="0.25">
      <c r="A3" s="5"/>
      <c r="B3" s="6" t="s">
        <v>2</v>
      </c>
      <c r="C3" s="2"/>
      <c r="D3" s="2"/>
      <c r="E3" s="2" t="s">
        <v>2</v>
      </c>
      <c r="F3" s="2"/>
      <c r="G3" s="2"/>
      <c r="H3" s="2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96" ht="24.75" customHeight="1" x14ac:dyDescent="0.25">
      <c r="A4" s="215" t="s">
        <v>3</v>
      </c>
      <c r="B4" s="214"/>
      <c r="C4" s="214"/>
      <c r="D4" s="214"/>
      <c r="E4" s="214"/>
      <c r="F4" s="214"/>
      <c r="G4" s="214"/>
      <c r="H4" s="9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</row>
    <row r="5" spans="1:96" ht="15" customHeight="1" x14ac:dyDescent="0.2">
      <c r="A5" s="4"/>
      <c r="B5" s="6"/>
      <c r="C5" s="2"/>
      <c r="E5" s="2"/>
      <c r="F5" s="2"/>
      <c r="I5" s="2"/>
      <c r="J5" s="4"/>
    </row>
    <row r="6" spans="1:96" ht="12.75" customHeight="1" x14ac:dyDescent="0.2">
      <c r="A6" s="216" t="s">
        <v>4</v>
      </c>
      <c r="B6" s="209" t="s">
        <v>5</v>
      </c>
      <c r="C6" s="209" t="s">
        <v>6</v>
      </c>
      <c r="D6" s="209" t="s">
        <v>7</v>
      </c>
      <c r="E6" s="209" t="s">
        <v>6</v>
      </c>
      <c r="F6" s="209" t="s">
        <v>8</v>
      </c>
      <c r="G6" s="209" t="s">
        <v>9</v>
      </c>
      <c r="H6" s="11"/>
      <c r="I6" s="212" t="s">
        <v>10</v>
      </c>
      <c r="J6" s="212" t="s">
        <v>11</v>
      </c>
      <c r="K6" s="102" t="s">
        <v>504</v>
      </c>
      <c r="L6" s="13"/>
      <c r="M6" s="13"/>
      <c r="N6" s="13"/>
      <c r="O6" s="13"/>
      <c r="P6" s="13"/>
      <c r="Q6" s="13"/>
      <c r="R6" s="13"/>
      <c r="S6" s="114" t="s">
        <v>517</v>
      </c>
      <c r="T6" s="13"/>
      <c r="U6" s="13"/>
      <c r="V6" s="13"/>
      <c r="W6" s="13"/>
      <c r="X6" s="13"/>
      <c r="Y6" s="13"/>
      <c r="Z6" s="13"/>
      <c r="AA6" s="12"/>
      <c r="AB6" s="12"/>
      <c r="AC6" s="12"/>
      <c r="AD6" s="12"/>
      <c r="AE6" s="12"/>
      <c r="AF6" s="12"/>
      <c r="AG6" s="13"/>
      <c r="AH6" s="114" t="s">
        <v>523</v>
      </c>
      <c r="AI6" s="13"/>
      <c r="AJ6" s="114" t="s">
        <v>523</v>
      </c>
      <c r="AK6" s="13"/>
      <c r="AL6" s="13"/>
      <c r="AM6" s="114" t="s">
        <v>515</v>
      </c>
      <c r="AN6" s="102" t="s">
        <v>521</v>
      </c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14" t="s">
        <v>546</v>
      </c>
      <c r="BC6" s="13"/>
      <c r="BD6" s="13"/>
      <c r="BE6" s="13"/>
      <c r="BF6" s="13"/>
      <c r="BG6" s="114" t="s">
        <v>525</v>
      </c>
      <c r="BH6" s="13"/>
      <c r="BI6" s="175"/>
      <c r="BJ6" s="13"/>
      <c r="BK6" s="13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14" t="s">
        <v>527</v>
      </c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</row>
    <row r="7" spans="1:96" ht="12.75" customHeight="1" x14ac:dyDescent="0.2">
      <c r="A7" s="217"/>
      <c r="B7" s="210"/>
      <c r="C7" s="210"/>
      <c r="D7" s="210"/>
      <c r="E7" s="210"/>
      <c r="F7" s="210"/>
      <c r="G7" s="210"/>
      <c r="H7" s="14"/>
      <c r="I7" s="210"/>
      <c r="J7" s="210"/>
      <c r="K7" s="15" t="s">
        <v>12</v>
      </c>
      <c r="L7" s="16"/>
      <c r="M7" s="16"/>
      <c r="N7" s="16"/>
      <c r="O7" s="16"/>
      <c r="P7" s="113"/>
      <c r="Q7" s="16"/>
      <c r="R7" s="16"/>
      <c r="S7" s="16" t="s">
        <v>12</v>
      </c>
      <c r="T7" s="16"/>
      <c r="U7" s="16"/>
      <c r="V7" s="16"/>
      <c r="W7" s="16"/>
      <c r="X7" s="113"/>
      <c r="Y7" s="16"/>
      <c r="Z7" s="16"/>
      <c r="AA7" s="17"/>
      <c r="AB7" s="17"/>
      <c r="AC7" s="117"/>
      <c r="AD7" s="17"/>
      <c r="AE7" s="117"/>
      <c r="AF7" s="117"/>
      <c r="AG7" s="16"/>
      <c r="AH7" s="16" t="s">
        <v>12</v>
      </c>
      <c r="AI7" s="113"/>
      <c r="AJ7" s="16" t="s">
        <v>13</v>
      </c>
      <c r="AK7" s="16"/>
      <c r="AL7" s="16"/>
      <c r="AM7" s="115" t="s">
        <v>516</v>
      </c>
      <c r="AN7" s="126" t="s">
        <v>12</v>
      </c>
      <c r="AO7" s="125"/>
      <c r="AP7" s="16"/>
      <c r="AQ7" s="16"/>
      <c r="AR7" s="113"/>
      <c r="AS7" s="16"/>
      <c r="AT7" s="113"/>
      <c r="AU7" s="113"/>
      <c r="AV7" s="16"/>
      <c r="AW7" s="16"/>
      <c r="AX7" s="113"/>
      <c r="AY7" s="16"/>
      <c r="AZ7" s="16"/>
      <c r="BA7" s="16"/>
      <c r="BB7" s="115" t="s">
        <v>545</v>
      </c>
      <c r="BC7" s="113"/>
      <c r="BD7" s="113"/>
      <c r="BE7" s="113"/>
      <c r="BF7" s="113"/>
      <c r="BG7" s="114" t="s">
        <v>524</v>
      </c>
      <c r="BH7" s="13"/>
      <c r="BI7" s="175"/>
      <c r="BJ7" s="13"/>
      <c r="BK7" s="13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14" t="s">
        <v>526</v>
      </c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</row>
    <row r="8" spans="1:96" ht="18" customHeight="1" x14ac:dyDescent="0.2">
      <c r="A8" s="218"/>
      <c r="B8" s="211"/>
      <c r="C8" s="211"/>
      <c r="D8" s="211"/>
      <c r="E8" s="211"/>
      <c r="F8" s="211"/>
      <c r="G8" s="211"/>
      <c r="H8" s="18"/>
      <c r="I8" s="211"/>
      <c r="J8" s="211"/>
      <c r="K8" s="19" t="s">
        <v>21</v>
      </c>
      <c r="L8" s="19" t="s">
        <v>16</v>
      </c>
      <c r="M8" s="19" t="s">
        <v>18</v>
      </c>
      <c r="N8" s="19" t="s">
        <v>19</v>
      </c>
      <c r="O8" s="19" t="s">
        <v>16</v>
      </c>
      <c r="P8" s="111" t="s">
        <v>17</v>
      </c>
      <c r="Q8" s="19" t="s">
        <v>18</v>
      </c>
      <c r="R8" s="111" t="s">
        <v>19</v>
      </c>
      <c r="S8" s="19" t="s">
        <v>21</v>
      </c>
      <c r="T8" s="19" t="s">
        <v>15</v>
      </c>
      <c r="U8" s="19" t="s">
        <v>16</v>
      </c>
      <c r="V8" s="19" t="s">
        <v>17</v>
      </c>
      <c r="W8" s="19" t="s">
        <v>18</v>
      </c>
      <c r="X8" s="111" t="s">
        <v>22</v>
      </c>
      <c r="Y8" s="19" t="s">
        <v>19</v>
      </c>
      <c r="Z8" s="111" t="s">
        <v>20</v>
      </c>
      <c r="AA8" s="20" t="s">
        <v>15</v>
      </c>
      <c r="AB8" s="20" t="s">
        <v>16</v>
      </c>
      <c r="AC8" s="118" t="s">
        <v>17</v>
      </c>
      <c r="AD8" s="20" t="s">
        <v>18</v>
      </c>
      <c r="AE8" s="118" t="s">
        <v>22</v>
      </c>
      <c r="AF8" s="118" t="s">
        <v>19</v>
      </c>
      <c r="AG8" s="19" t="s">
        <v>20</v>
      </c>
      <c r="AH8" s="19" t="s">
        <v>16</v>
      </c>
      <c r="AI8" s="111" t="s">
        <v>19</v>
      </c>
      <c r="AJ8" s="19" t="s">
        <v>22</v>
      </c>
      <c r="AK8" s="19" t="s">
        <v>19</v>
      </c>
      <c r="AL8" s="19" t="s">
        <v>20</v>
      </c>
      <c r="AM8" s="111" t="s">
        <v>17</v>
      </c>
      <c r="AN8" s="19" t="s">
        <v>14</v>
      </c>
      <c r="AO8" s="19" t="s">
        <v>15</v>
      </c>
      <c r="AP8" s="19" t="s">
        <v>16</v>
      </c>
      <c r="AQ8" s="19" t="s">
        <v>17</v>
      </c>
      <c r="AR8" s="111" t="s">
        <v>23</v>
      </c>
      <c r="AS8" s="127" t="s">
        <v>18</v>
      </c>
      <c r="AT8" s="111" t="s">
        <v>22</v>
      </c>
      <c r="AU8" s="111" t="s">
        <v>19</v>
      </c>
      <c r="AV8" s="19" t="s">
        <v>16</v>
      </c>
      <c r="AW8" s="19" t="s">
        <v>17</v>
      </c>
      <c r="AX8" s="111" t="s">
        <v>23</v>
      </c>
      <c r="AY8" s="111" t="s">
        <v>18</v>
      </c>
      <c r="AZ8" s="111" t="s">
        <v>22</v>
      </c>
      <c r="BA8" s="111" t="s">
        <v>19</v>
      </c>
      <c r="BB8" s="111" t="s">
        <v>547</v>
      </c>
      <c r="BC8" s="111" t="s">
        <v>18</v>
      </c>
      <c r="BD8" s="111" t="s">
        <v>548</v>
      </c>
      <c r="BE8" s="111" t="s">
        <v>19</v>
      </c>
      <c r="BF8" s="111" t="s">
        <v>549</v>
      </c>
      <c r="BG8" s="114" t="s">
        <v>14</v>
      </c>
      <c r="BH8" s="114" t="s">
        <v>18</v>
      </c>
      <c r="BI8" s="176" t="s">
        <v>16</v>
      </c>
      <c r="BJ8" s="114" t="s">
        <v>17</v>
      </c>
      <c r="BK8" s="114" t="s">
        <v>23</v>
      </c>
      <c r="BL8" s="176" t="s">
        <v>19</v>
      </c>
      <c r="BM8" s="176" t="s">
        <v>540</v>
      </c>
      <c r="BN8" s="176" t="s">
        <v>541</v>
      </c>
      <c r="BO8" s="176" t="s">
        <v>529</v>
      </c>
      <c r="BP8" s="176" t="s">
        <v>530</v>
      </c>
      <c r="BQ8" s="176" t="s">
        <v>542</v>
      </c>
      <c r="BR8" s="176" t="s">
        <v>543</v>
      </c>
      <c r="BS8" s="176" t="s">
        <v>14</v>
      </c>
      <c r="BT8" s="176" t="s">
        <v>18</v>
      </c>
      <c r="BU8" s="176" t="s">
        <v>19</v>
      </c>
      <c r="BV8" s="176" t="s">
        <v>555</v>
      </c>
      <c r="BW8" s="176" t="s">
        <v>556</v>
      </c>
      <c r="BX8" s="176" t="s">
        <v>557</v>
      </c>
      <c r="BY8" s="176" t="s">
        <v>16</v>
      </c>
      <c r="BZ8" s="176" t="s">
        <v>532</v>
      </c>
      <c r="CA8" s="176" t="s">
        <v>558</v>
      </c>
      <c r="CB8" s="176" t="s">
        <v>542</v>
      </c>
      <c r="CC8" s="176" t="s">
        <v>559</v>
      </c>
      <c r="CD8" s="114" t="s">
        <v>17</v>
      </c>
      <c r="CE8" s="114" t="s">
        <v>528</v>
      </c>
      <c r="CF8" s="114" t="s">
        <v>529</v>
      </c>
      <c r="CG8" s="114" t="s">
        <v>533</v>
      </c>
      <c r="CH8" s="114" t="s">
        <v>530</v>
      </c>
      <c r="CI8" s="114" t="s">
        <v>531</v>
      </c>
      <c r="CJ8" s="114" t="s">
        <v>532</v>
      </c>
      <c r="CK8" s="114" t="s">
        <v>561</v>
      </c>
      <c r="CL8" s="114" t="s">
        <v>19</v>
      </c>
      <c r="CM8" s="114" t="s">
        <v>530</v>
      </c>
      <c r="CN8" s="114" t="s">
        <v>534</v>
      </c>
      <c r="CO8" s="176" t="s">
        <v>531</v>
      </c>
      <c r="CP8" s="13"/>
      <c r="CQ8" s="13"/>
    </row>
    <row r="9" spans="1:96" ht="18" customHeight="1" x14ac:dyDescent="0.2">
      <c r="A9" s="4">
        <v>1</v>
      </c>
      <c r="B9" s="6" t="s">
        <v>51</v>
      </c>
      <c r="C9" s="2">
        <v>1742</v>
      </c>
      <c r="D9" s="99" t="s">
        <v>52</v>
      </c>
      <c r="E9" s="21">
        <v>11490</v>
      </c>
      <c r="F9" s="21">
        <v>2017</v>
      </c>
      <c r="G9" s="99" t="s">
        <v>53</v>
      </c>
      <c r="H9" s="26"/>
      <c r="I9" s="2">
        <f t="shared" ref="I9:I36" si="0">SUM(K9:YI9)</f>
        <v>87</v>
      </c>
      <c r="J9" s="4">
        <f>Seniori!$I9+I10+I11+I12</f>
        <v>101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P9" s="172">
        <v>3</v>
      </c>
      <c r="BQ9" s="172">
        <v>14</v>
      </c>
      <c r="CB9" s="172">
        <v>15</v>
      </c>
      <c r="CG9">
        <v>13</v>
      </c>
      <c r="CH9">
        <v>12</v>
      </c>
      <c r="CM9">
        <v>16</v>
      </c>
      <c r="CN9">
        <v>14</v>
      </c>
    </row>
    <row r="10" spans="1:96" ht="18" customHeight="1" x14ac:dyDescent="0.2">
      <c r="A10" s="4"/>
      <c r="B10" s="24"/>
      <c r="C10" s="2"/>
      <c r="D10" s="99" t="s">
        <v>54</v>
      </c>
      <c r="E10" s="21">
        <v>12611</v>
      </c>
      <c r="F10" s="21">
        <v>2020</v>
      </c>
      <c r="G10" s="22"/>
      <c r="H10" s="26"/>
      <c r="I10" s="2">
        <f t="shared" si="0"/>
        <v>14</v>
      </c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I10" s="172">
        <v>3</v>
      </c>
      <c r="BJ10">
        <v>4</v>
      </c>
      <c r="BY10" s="172">
        <v>3</v>
      </c>
      <c r="BZ10" s="172">
        <v>4</v>
      </c>
    </row>
    <row r="11" spans="1:96" ht="18" customHeight="1" x14ac:dyDescent="0.2">
      <c r="A11" s="4"/>
      <c r="B11" s="24"/>
      <c r="C11" s="2"/>
      <c r="D11" s="99" t="s">
        <v>55</v>
      </c>
      <c r="E11" s="2">
        <v>10972</v>
      </c>
      <c r="F11" s="2">
        <v>2014</v>
      </c>
      <c r="G11" s="23"/>
      <c r="H11" s="23"/>
      <c r="I11" s="2">
        <f t="shared" si="0"/>
        <v>0</v>
      </c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96" ht="18" customHeight="1" x14ac:dyDescent="0.2">
      <c r="A12" s="4"/>
      <c r="B12" s="24"/>
      <c r="C12" s="2"/>
      <c r="D12" s="99" t="s">
        <v>56</v>
      </c>
      <c r="E12" s="2">
        <v>10993</v>
      </c>
      <c r="F12" s="2"/>
      <c r="G12" s="23"/>
      <c r="H12" s="23"/>
      <c r="I12" s="2">
        <f t="shared" si="0"/>
        <v>0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96" ht="18" customHeight="1" x14ac:dyDescent="0.2">
      <c r="A13" s="4">
        <v>2</v>
      </c>
      <c r="B13" s="6" t="s">
        <v>33</v>
      </c>
      <c r="C13" s="2">
        <v>2366</v>
      </c>
      <c r="D13" s="99" t="s">
        <v>34</v>
      </c>
      <c r="E13" s="2">
        <v>10267</v>
      </c>
      <c r="F13" s="2">
        <v>2014</v>
      </c>
      <c r="G13" s="99" t="s">
        <v>35</v>
      </c>
      <c r="H13" s="23"/>
      <c r="I13" s="2">
        <f t="shared" si="0"/>
        <v>56</v>
      </c>
      <c r="J13" s="4">
        <f>Seniori!$I13+I14+I15+I16+I17</f>
        <v>80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P13" s="172">
        <v>17</v>
      </c>
      <c r="BQ13" s="172">
        <v>20</v>
      </c>
      <c r="CB13" s="172">
        <v>19</v>
      </c>
    </row>
    <row r="14" spans="1:96" ht="18" customHeight="1" x14ac:dyDescent="0.2">
      <c r="A14" s="4"/>
      <c r="B14" s="24"/>
      <c r="C14" s="2"/>
      <c r="D14" s="99" t="s">
        <v>36</v>
      </c>
      <c r="E14" s="2">
        <v>12714</v>
      </c>
      <c r="F14" s="2">
        <v>2020</v>
      </c>
      <c r="G14" s="99"/>
      <c r="H14" s="23"/>
      <c r="I14" s="2">
        <f t="shared" si="0"/>
        <v>0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96" ht="18" customHeight="1" x14ac:dyDescent="0.2">
      <c r="A15" s="4"/>
      <c r="B15" s="24"/>
      <c r="C15" s="2"/>
      <c r="D15" s="99" t="s">
        <v>37</v>
      </c>
      <c r="E15" s="2">
        <v>11292</v>
      </c>
      <c r="F15" s="2">
        <v>2014</v>
      </c>
      <c r="G15" s="99"/>
      <c r="H15" s="23"/>
      <c r="I15" s="2">
        <f t="shared" si="0"/>
        <v>0</v>
      </c>
      <c r="J15" s="4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</row>
    <row r="16" spans="1:96" ht="18" customHeight="1" x14ac:dyDescent="0.2">
      <c r="A16" s="4"/>
      <c r="B16" s="24"/>
      <c r="C16" s="2"/>
      <c r="D16" s="99" t="s">
        <v>536</v>
      </c>
      <c r="E16" s="2">
        <v>13633</v>
      </c>
      <c r="F16" s="2">
        <v>2022</v>
      </c>
      <c r="G16" s="99"/>
      <c r="H16" s="23"/>
      <c r="I16" s="2">
        <f t="shared" si="0"/>
        <v>24</v>
      </c>
      <c r="J16" s="4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>
        <v>6</v>
      </c>
      <c r="BI16" s="172">
        <v>3</v>
      </c>
      <c r="BT16" s="172">
        <v>9</v>
      </c>
      <c r="BY16" s="172">
        <v>6</v>
      </c>
    </row>
    <row r="17" spans="1:93" ht="18" customHeight="1" x14ac:dyDescent="0.2">
      <c r="A17" s="4"/>
      <c r="B17" s="24"/>
      <c r="C17" s="2"/>
      <c r="D17" s="99" t="s">
        <v>38</v>
      </c>
      <c r="E17" s="2">
        <v>10657</v>
      </c>
      <c r="F17" s="2">
        <v>2011</v>
      </c>
      <c r="G17" s="99"/>
      <c r="H17" s="23"/>
      <c r="I17" s="2">
        <f t="shared" si="0"/>
        <v>0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93" ht="18" customHeight="1" x14ac:dyDescent="0.2">
      <c r="A18" s="4">
        <v>3</v>
      </c>
      <c r="B18" s="6" t="s">
        <v>57</v>
      </c>
      <c r="C18" s="2">
        <v>2965</v>
      </c>
      <c r="D18" s="99" t="s">
        <v>58</v>
      </c>
      <c r="E18" s="2">
        <v>9070</v>
      </c>
      <c r="F18" s="2">
        <v>2011</v>
      </c>
      <c r="G18" s="23" t="s">
        <v>35</v>
      </c>
      <c r="H18" s="23"/>
      <c r="I18" s="2">
        <f t="shared" si="0"/>
        <v>65</v>
      </c>
      <c r="J18" s="4">
        <f>Seniori!$I18+I19</f>
        <v>76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P18" s="172">
        <v>16</v>
      </c>
      <c r="BQ18" s="172">
        <v>17</v>
      </c>
      <c r="CA18" s="172">
        <v>16</v>
      </c>
      <c r="CB18" s="172">
        <v>16</v>
      </c>
    </row>
    <row r="19" spans="1:93" ht="18" customHeight="1" x14ac:dyDescent="0.2">
      <c r="A19" s="4"/>
      <c r="B19" s="24"/>
      <c r="C19" s="2"/>
      <c r="D19" s="99" t="s">
        <v>59</v>
      </c>
      <c r="E19" s="2">
        <v>13488</v>
      </c>
      <c r="F19" s="2">
        <v>2021</v>
      </c>
      <c r="G19" s="23"/>
      <c r="H19" s="23"/>
      <c r="I19" s="2">
        <f t="shared" si="0"/>
        <v>11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I19" s="172">
        <v>5</v>
      </c>
      <c r="BY19" s="172">
        <v>6</v>
      </c>
    </row>
    <row r="20" spans="1:93" ht="18" customHeight="1" x14ac:dyDescent="0.2">
      <c r="A20" s="4">
        <v>4</v>
      </c>
      <c r="B20" s="6" t="s">
        <v>24</v>
      </c>
      <c r="C20" s="21">
        <v>5599</v>
      </c>
      <c r="D20" s="22" t="s">
        <v>25</v>
      </c>
      <c r="E20" s="21">
        <v>11237</v>
      </c>
      <c r="F20" s="21">
        <v>2015</v>
      </c>
      <c r="G20" s="99" t="s">
        <v>26</v>
      </c>
      <c r="H20" s="23"/>
      <c r="I20" s="2">
        <f t="shared" si="0"/>
        <v>38</v>
      </c>
      <c r="J20" s="4">
        <f>Seniori!$I20+I21</f>
        <v>72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CI20">
        <v>21</v>
      </c>
      <c r="CO20">
        <v>17</v>
      </c>
    </row>
    <row r="21" spans="1:93" ht="18" customHeight="1" x14ac:dyDescent="0.2">
      <c r="A21" s="4"/>
      <c r="B21" s="24"/>
      <c r="C21" s="21"/>
      <c r="D21" s="22" t="s">
        <v>27</v>
      </c>
      <c r="E21" s="21">
        <v>13491</v>
      </c>
      <c r="F21" s="21">
        <v>2021</v>
      </c>
      <c r="G21" s="99"/>
      <c r="H21" s="23"/>
      <c r="I21" s="2">
        <f t="shared" si="0"/>
        <v>34</v>
      </c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>
        <v>11</v>
      </c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CD21">
        <v>13</v>
      </c>
      <c r="CJ21">
        <v>10</v>
      </c>
    </row>
    <row r="22" spans="1:93" ht="18" customHeight="1" x14ac:dyDescent="0.2">
      <c r="A22" s="4">
        <v>5</v>
      </c>
      <c r="B22" s="6" t="s">
        <v>68</v>
      </c>
      <c r="C22" s="2">
        <v>2372</v>
      </c>
      <c r="D22" s="22" t="s">
        <v>69</v>
      </c>
      <c r="E22" s="2">
        <v>9449</v>
      </c>
      <c r="F22" s="2">
        <v>2011</v>
      </c>
      <c r="G22" s="22" t="s">
        <v>35</v>
      </c>
      <c r="H22" s="23"/>
      <c r="I22" s="2">
        <f t="shared" si="0"/>
        <v>36</v>
      </c>
      <c r="J22" s="4">
        <f>Seniori!$I22+I23+I24</f>
        <v>48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P22" s="172">
        <v>8</v>
      </c>
      <c r="BQ22" s="172">
        <v>10</v>
      </c>
      <c r="CA22" s="172">
        <v>8</v>
      </c>
      <c r="CB22" s="172">
        <v>10</v>
      </c>
    </row>
    <row r="23" spans="1:93" ht="18" customHeight="1" x14ac:dyDescent="0.2">
      <c r="A23" s="4"/>
      <c r="B23" s="6"/>
      <c r="C23" s="2"/>
      <c r="D23" s="99" t="s">
        <v>537</v>
      </c>
      <c r="E23" s="2">
        <v>13634</v>
      </c>
      <c r="F23" s="2">
        <v>2022</v>
      </c>
      <c r="G23" s="22"/>
      <c r="H23" s="23"/>
      <c r="I23" s="2">
        <f t="shared" si="0"/>
        <v>12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I23" s="172">
        <v>5</v>
      </c>
      <c r="BT23" s="172">
        <v>3</v>
      </c>
      <c r="BY23" s="172">
        <v>4</v>
      </c>
    </row>
    <row r="24" spans="1:93" ht="18" customHeight="1" x14ac:dyDescent="0.2">
      <c r="A24" s="4"/>
      <c r="B24" s="24"/>
      <c r="C24" s="2"/>
      <c r="D24" s="22" t="s">
        <v>70</v>
      </c>
      <c r="E24" s="2">
        <v>13160</v>
      </c>
      <c r="F24" s="2">
        <v>2020</v>
      </c>
      <c r="G24" s="22"/>
      <c r="H24" s="23"/>
      <c r="I24" s="2">
        <f t="shared" si="0"/>
        <v>0</v>
      </c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93" s="98" customFormat="1" ht="18" customHeight="1" x14ac:dyDescent="0.15">
      <c r="A25" s="91">
        <v>6</v>
      </c>
      <c r="B25" s="94" t="s">
        <v>205</v>
      </c>
      <c r="C25" s="92">
        <v>7365</v>
      </c>
      <c r="D25" s="93" t="s">
        <v>207</v>
      </c>
      <c r="E25" s="92">
        <v>11585</v>
      </c>
      <c r="F25" s="92">
        <v>2010</v>
      </c>
      <c r="G25" s="93" t="s">
        <v>503</v>
      </c>
      <c r="H25" s="95"/>
      <c r="I25" s="92">
        <f t="shared" si="0"/>
        <v>33</v>
      </c>
      <c r="J25" s="91">
        <f>Seniori!$I25</f>
        <v>33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7"/>
      <c r="AB25" s="97"/>
      <c r="AC25" s="97"/>
      <c r="AD25" s="97"/>
      <c r="AE25" s="97"/>
      <c r="AF25" s="97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I25" s="177"/>
      <c r="BL25" s="177"/>
      <c r="BM25" s="177"/>
      <c r="BN25" s="177"/>
      <c r="BO25" s="177"/>
      <c r="BP25" s="177"/>
      <c r="BQ25" s="177"/>
      <c r="BR25" s="177">
        <v>24</v>
      </c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>
        <v>9</v>
      </c>
    </row>
    <row r="26" spans="1:93" ht="18" customHeight="1" x14ac:dyDescent="0.2">
      <c r="A26" s="4">
        <v>7</v>
      </c>
      <c r="B26" s="1" t="s">
        <v>71</v>
      </c>
      <c r="C26" s="2">
        <v>7749</v>
      </c>
      <c r="D26" s="22" t="s">
        <v>72</v>
      </c>
      <c r="E26" s="2">
        <v>11486</v>
      </c>
      <c r="F26" s="2"/>
      <c r="G26" s="22" t="s">
        <v>73</v>
      </c>
      <c r="H26" s="23"/>
      <c r="I26" s="2">
        <f t="shared" si="0"/>
        <v>0</v>
      </c>
      <c r="J26" s="4">
        <f>Seniori!$I26+I27+I28+I29</f>
        <v>25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</row>
    <row r="27" spans="1:93" ht="18" customHeight="1" x14ac:dyDescent="0.2">
      <c r="A27" s="4"/>
      <c r="B27" s="24"/>
      <c r="C27" s="2"/>
      <c r="D27" s="22" t="s">
        <v>74</v>
      </c>
      <c r="E27" s="2">
        <v>13316</v>
      </c>
      <c r="F27" s="2"/>
      <c r="G27" s="22"/>
      <c r="H27" s="23"/>
      <c r="I27" s="2">
        <f t="shared" si="0"/>
        <v>1</v>
      </c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>
        <v>1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</row>
    <row r="28" spans="1:93" ht="18" customHeight="1" x14ac:dyDescent="0.2">
      <c r="A28" s="4"/>
      <c r="B28" s="24"/>
      <c r="C28" s="2"/>
      <c r="D28" s="22" t="s">
        <v>75</v>
      </c>
      <c r="E28" s="2">
        <v>13079</v>
      </c>
      <c r="F28" s="2"/>
      <c r="G28" s="22"/>
      <c r="H28" s="23"/>
      <c r="I28" s="2">
        <f t="shared" si="0"/>
        <v>0</v>
      </c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</row>
    <row r="29" spans="1:93" ht="18" customHeight="1" x14ac:dyDescent="0.2">
      <c r="A29" s="4"/>
      <c r="B29" s="24"/>
      <c r="C29" s="2"/>
      <c r="D29" s="22" t="s">
        <v>76</v>
      </c>
      <c r="E29" s="2">
        <v>12871</v>
      </c>
      <c r="F29" s="2">
        <v>2020</v>
      </c>
      <c r="G29" s="22"/>
      <c r="H29" s="23"/>
      <c r="I29" s="2">
        <f t="shared" si="0"/>
        <v>24</v>
      </c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>
        <v>4</v>
      </c>
      <c r="AR29" s="2">
        <v>5</v>
      </c>
      <c r="AS29" s="2"/>
      <c r="AT29" s="2"/>
      <c r="AU29" s="2"/>
      <c r="AV29" s="2"/>
      <c r="AW29" s="2">
        <v>11</v>
      </c>
      <c r="AX29" s="2">
        <v>4</v>
      </c>
      <c r="AY29" s="2"/>
      <c r="AZ29" s="2"/>
      <c r="BA29" s="2"/>
      <c r="BB29" s="2"/>
      <c r="BC29" s="2"/>
      <c r="BD29" s="2"/>
      <c r="BE29" s="2"/>
      <c r="BF29" s="2"/>
      <c r="BG29" s="2"/>
    </row>
    <row r="30" spans="1:93" ht="18" customHeight="1" x14ac:dyDescent="0.2">
      <c r="A30" s="4">
        <v>8</v>
      </c>
      <c r="B30" s="173" t="s">
        <v>553</v>
      </c>
      <c r="C30" s="2">
        <v>2093</v>
      </c>
      <c r="D30" s="22" t="s">
        <v>85</v>
      </c>
      <c r="E30" s="2">
        <v>11791</v>
      </c>
      <c r="F30" s="2">
        <v>2018</v>
      </c>
      <c r="G30" s="23" t="s">
        <v>86</v>
      </c>
      <c r="H30" s="23"/>
      <c r="I30" s="2">
        <f t="shared" si="0"/>
        <v>22</v>
      </c>
      <c r="J30" s="4">
        <f>Seniori!$I30+I31</f>
        <v>24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M30" s="172">
        <v>12</v>
      </c>
      <c r="BO30" s="172">
        <v>10</v>
      </c>
    </row>
    <row r="31" spans="1:93" ht="18" customHeight="1" x14ac:dyDescent="0.2">
      <c r="A31" s="4"/>
      <c r="B31" s="24"/>
      <c r="C31" s="2"/>
      <c r="D31" s="22" t="s">
        <v>87</v>
      </c>
      <c r="E31" s="2">
        <v>12156</v>
      </c>
      <c r="F31" s="2">
        <v>2019</v>
      </c>
      <c r="G31" s="23"/>
      <c r="H31" s="23"/>
      <c r="I31" s="2">
        <f t="shared" si="0"/>
        <v>2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M31" s="172">
        <v>2</v>
      </c>
    </row>
    <row r="32" spans="1:93" ht="18" customHeight="1" x14ac:dyDescent="0.2">
      <c r="A32" s="4">
        <v>8</v>
      </c>
      <c r="B32" s="6" t="s">
        <v>138</v>
      </c>
      <c r="C32" s="2">
        <v>4582</v>
      </c>
      <c r="D32" s="22" t="s">
        <v>139</v>
      </c>
      <c r="E32" s="2">
        <v>11793</v>
      </c>
      <c r="F32" s="2">
        <v>2015</v>
      </c>
      <c r="G32" s="22" t="s">
        <v>86</v>
      </c>
      <c r="H32" s="23"/>
      <c r="I32" s="2">
        <f t="shared" si="0"/>
        <v>24</v>
      </c>
      <c r="J32" s="4">
        <f>Seniori!$I32</f>
        <v>24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L32" s="172">
        <v>8</v>
      </c>
      <c r="BN32" s="172">
        <v>8</v>
      </c>
      <c r="BU32" s="172">
        <v>8</v>
      </c>
    </row>
    <row r="33" spans="1:77" ht="18" customHeight="1" x14ac:dyDescent="0.2">
      <c r="A33" s="4">
        <v>10</v>
      </c>
      <c r="B33" s="6" t="s">
        <v>60</v>
      </c>
      <c r="C33" s="2">
        <v>135</v>
      </c>
      <c r="D33" s="99" t="s">
        <v>61</v>
      </c>
      <c r="E33" s="2">
        <v>11826</v>
      </c>
      <c r="F33" s="2">
        <v>2018</v>
      </c>
      <c r="G33" s="23" t="s">
        <v>35</v>
      </c>
      <c r="H33" s="23"/>
      <c r="I33" s="2">
        <f t="shared" si="0"/>
        <v>9</v>
      </c>
      <c r="J33" s="4">
        <f>Seniori!$I33+I34+I35</f>
        <v>19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N33" s="172">
        <v>1</v>
      </c>
      <c r="BX33" s="172">
        <v>8</v>
      </c>
    </row>
    <row r="34" spans="1:77" ht="18" customHeight="1" x14ac:dyDescent="0.2">
      <c r="A34" s="4"/>
      <c r="B34" s="24"/>
      <c r="C34" s="2"/>
      <c r="D34" s="22" t="s">
        <v>62</v>
      </c>
      <c r="E34" s="2"/>
      <c r="F34" s="2"/>
      <c r="G34" s="23"/>
      <c r="H34" s="23"/>
      <c r="I34" s="2">
        <f t="shared" si="0"/>
        <v>10</v>
      </c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I34" s="172">
        <v>2</v>
      </c>
      <c r="BJ34">
        <v>4</v>
      </c>
      <c r="BY34" s="172">
        <v>4</v>
      </c>
    </row>
    <row r="35" spans="1:77" ht="18" customHeight="1" x14ac:dyDescent="0.2">
      <c r="A35" s="4"/>
      <c r="B35" s="6"/>
      <c r="C35" s="2"/>
      <c r="D35" s="99" t="s">
        <v>63</v>
      </c>
      <c r="E35" s="2">
        <v>9454</v>
      </c>
      <c r="F35" s="2">
        <v>2009</v>
      </c>
      <c r="G35" s="23"/>
      <c r="H35" s="23"/>
      <c r="I35" s="2">
        <f t="shared" si="0"/>
        <v>0</v>
      </c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spans="1:77" ht="18" customHeight="1" x14ac:dyDescent="0.2">
      <c r="A36" s="4">
        <v>11</v>
      </c>
      <c r="B36" s="6" t="s">
        <v>121</v>
      </c>
      <c r="C36" s="2">
        <v>6693</v>
      </c>
      <c r="D36" s="22" t="s">
        <v>122</v>
      </c>
      <c r="E36" s="2">
        <v>13181</v>
      </c>
      <c r="F36" s="2">
        <v>2021</v>
      </c>
      <c r="G36" s="99" t="s">
        <v>123</v>
      </c>
      <c r="H36" s="23"/>
      <c r="I36" s="2">
        <f t="shared" si="0"/>
        <v>0</v>
      </c>
      <c r="J36" s="4">
        <f>Seniori!$I36+I37+I38+I39</f>
        <v>15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77" ht="18" customHeight="1" x14ac:dyDescent="0.2">
      <c r="A37" s="4"/>
      <c r="B37" s="6"/>
      <c r="C37" s="2"/>
      <c r="D37" s="99" t="s">
        <v>507</v>
      </c>
      <c r="E37" s="2">
        <v>13611</v>
      </c>
      <c r="F37" s="2">
        <v>2022</v>
      </c>
      <c r="G37" s="99"/>
      <c r="H37" s="23"/>
      <c r="I37" s="2">
        <f t="shared" ref="I37:I39" si="1">SUM(K37:YI37)</f>
        <v>8</v>
      </c>
      <c r="J37" s="4"/>
      <c r="K37" s="2"/>
      <c r="L37" s="2">
        <v>1</v>
      </c>
      <c r="M37" s="2"/>
      <c r="N37" s="2"/>
      <c r="O37" s="2">
        <v>1</v>
      </c>
      <c r="P37" s="2"/>
      <c r="Q37" s="2"/>
      <c r="R37" s="2"/>
      <c r="S37" s="2"/>
      <c r="T37" s="2"/>
      <c r="U37" s="2">
        <v>5</v>
      </c>
      <c r="V37" s="2"/>
      <c r="W37" s="2"/>
      <c r="X37" s="2"/>
      <c r="Y37" s="2"/>
      <c r="Z37" s="2"/>
      <c r="AA37" s="2"/>
      <c r="AB37" s="2">
        <v>1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77" ht="18" customHeight="1" x14ac:dyDescent="0.2">
      <c r="A38" s="4"/>
      <c r="B38" s="6"/>
      <c r="C38" s="2"/>
      <c r="D38" s="99" t="s">
        <v>518</v>
      </c>
      <c r="E38" s="2">
        <v>13609</v>
      </c>
      <c r="F38" s="2">
        <v>2022</v>
      </c>
      <c r="G38" s="99"/>
      <c r="H38" s="23"/>
      <c r="I38" s="2">
        <f t="shared" si="1"/>
        <v>7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>
        <v>3</v>
      </c>
      <c r="V38" s="2"/>
      <c r="W38" s="2"/>
      <c r="X38" s="2"/>
      <c r="Y38" s="2"/>
      <c r="Z38" s="2"/>
      <c r="AA38" s="2"/>
      <c r="AB38" s="2">
        <v>4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  <row r="39" spans="1:77" ht="18" customHeight="1" x14ac:dyDescent="0.2">
      <c r="A39" s="4"/>
      <c r="B39" s="24"/>
      <c r="C39" s="2"/>
      <c r="D39" s="99" t="s">
        <v>124</v>
      </c>
      <c r="E39" s="2">
        <v>13439</v>
      </c>
      <c r="F39" s="2">
        <v>2021</v>
      </c>
      <c r="G39" s="99"/>
      <c r="H39" s="23"/>
      <c r="I39" s="2">
        <f t="shared" si="1"/>
        <v>0</v>
      </c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spans="1:77" ht="18" customHeight="1" x14ac:dyDescent="0.2">
      <c r="A40" s="4">
        <v>12</v>
      </c>
      <c r="B40" s="6" t="s">
        <v>28</v>
      </c>
      <c r="C40" s="2">
        <v>4920</v>
      </c>
      <c r="D40" s="23" t="s">
        <v>29</v>
      </c>
      <c r="E40" s="2">
        <v>9051</v>
      </c>
      <c r="F40" s="2">
        <v>2010</v>
      </c>
      <c r="G40" s="99" t="s">
        <v>30</v>
      </c>
      <c r="H40" s="23"/>
      <c r="I40" s="2">
        <f t="shared" ref="I40:I45" si="2">SUM(K40:YI40)</f>
        <v>0</v>
      </c>
      <c r="J40" s="4">
        <f>Seniori!$I40+I41+I42</f>
        <v>14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</row>
    <row r="41" spans="1:77" ht="18" customHeight="1" x14ac:dyDescent="0.2">
      <c r="A41" s="4"/>
      <c r="B41" s="24"/>
      <c r="C41" s="2"/>
      <c r="D41" s="99" t="s">
        <v>31</v>
      </c>
      <c r="E41" s="2">
        <v>12840</v>
      </c>
      <c r="F41" s="2">
        <v>2019</v>
      </c>
      <c r="G41" s="99"/>
      <c r="H41" s="23"/>
      <c r="I41" s="2">
        <f t="shared" si="2"/>
        <v>0</v>
      </c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</row>
    <row r="42" spans="1:77" ht="18" customHeight="1" x14ac:dyDescent="0.2">
      <c r="A42" s="4"/>
      <c r="B42" s="24"/>
      <c r="C42" s="2"/>
      <c r="D42" s="99" t="s">
        <v>32</v>
      </c>
      <c r="E42" s="2">
        <v>13278</v>
      </c>
      <c r="F42" s="2">
        <v>2020</v>
      </c>
      <c r="G42" s="99"/>
      <c r="H42" s="23"/>
      <c r="I42" s="2">
        <f t="shared" si="2"/>
        <v>14</v>
      </c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J42">
        <v>6</v>
      </c>
      <c r="BT42" s="172">
        <v>8</v>
      </c>
    </row>
    <row r="43" spans="1:77" ht="19.75" customHeight="1" x14ac:dyDescent="0.2">
      <c r="A43" s="4">
        <v>13</v>
      </c>
      <c r="B43" s="6" t="s">
        <v>243</v>
      </c>
      <c r="C43" s="2">
        <v>7553</v>
      </c>
      <c r="D43" s="22" t="s">
        <v>244</v>
      </c>
      <c r="E43" s="2">
        <v>9288</v>
      </c>
      <c r="F43" s="2"/>
      <c r="G43" s="22" t="s">
        <v>179</v>
      </c>
      <c r="H43" s="23"/>
      <c r="I43" s="2">
        <f t="shared" si="2"/>
        <v>0</v>
      </c>
      <c r="J43" s="4">
        <f>Seniori!$I43+I44</f>
        <v>10</v>
      </c>
      <c r="K43" s="2"/>
      <c r="L43" s="2"/>
      <c r="M43" s="2"/>
      <c r="N43" s="6"/>
      <c r="O43" s="22"/>
      <c r="P43" s="2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77" ht="18" customHeight="1" x14ac:dyDescent="0.2">
      <c r="A44" s="4"/>
      <c r="B44" s="24"/>
      <c r="C44" s="2"/>
      <c r="D44" s="22" t="s">
        <v>245</v>
      </c>
      <c r="E44" s="2">
        <v>8371</v>
      </c>
      <c r="F44" s="2"/>
      <c r="G44" s="22"/>
      <c r="H44" s="23"/>
      <c r="I44" s="2">
        <f t="shared" si="2"/>
        <v>10</v>
      </c>
      <c r="J44" s="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V44" s="172">
        <v>4</v>
      </c>
      <c r="BX44" s="172">
        <v>6</v>
      </c>
    </row>
    <row r="45" spans="1:77" ht="18" customHeight="1" x14ac:dyDescent="0.2">
      <c r="A45" s="4">
        <v>14</v>
      </c>
      <c r="B45" s="6" t="s">
        <v>119</v>
      </c>
      <c r="C45" s="2">
        <v>2165</v>
      </c>
      <c r="D45" s="23" t="s">
        <v>120</v>
      </c>
      <c r="E45" s="2">
        <v>12971</v>
      </c>
      <c r="F45" s="2">
        <v>2018</v>
      </c>
      <c r="G45" s="23" t="s">
        <v>79</v>
      </c>
      <c r="H45" s="23"/>
      <c r="I45" s="2">
        <f t="shared" si="2"/>
        <v>8</v>
      </c>
      <c r="J45" s="4">
        <f>Seniori!$I45</f>
        <v>8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>
        <v>2</v>
      </c>
      <c r="BL45" s="172">
        <v>2</v>
      </c>
      <c r="BT45" s="172">
        <v>4</v>
      </c>
    </row>
    <row r="46" spans="1:77" ht="18" customHeight="1" x14ac:dyDescent="0.2">
      <c r="A46" s="4">
        <v>15</v>
      </c>
      <c r="B46" s="6" t="s">
        <v>164</v>
      </c>
      <c r="C46" s="2">
        <v>7028</v>
      </c>
      <c r="D46" s="22" t="s">
        <v>165</v>
      </c>
      <c r="E46" s="2">
        <v>11749</v>
      </c>
      <c r="F46" s="2">
        <v>2009</v>
      </c>
      <c r="G46" s="99" t="s">
        <v>134</v>
      </c>
      <c r="H46" s="23"/>
      <c r="I46" s="2">
        <f t="shared" ref="I46:I54" si="3">SUM(K46:YI46)</f>
        <v>3</v>
      </c>
      <c r="J46" s="4">
        <f>Seniori!$I46</f>
        <v>3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>
        <v>1</v>
      </c>
      <c r="Z46" s="2"/>
      <c r="AA46" s="2"/>
      <c r="AB46" s="2"/>
      <c r="AC46" s="2"/>
      <c r="AD46" s="2"/>
      <c r="AE46" s="2"/>
      <c r="AF46" s="2">
        <v>2</v>
      </c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77" ht="18" customHeight="1" x14ac:dyDescent="0.2">
      <c r="A47" s="4"/>
      <c r="B47" s="1" t="s">
        <v>39</v>
      </c>
      <c r="C47" s="2">
        <v>5701</v>
      </c>
      <c r="D47" s="99" t="s">
        <v>40</v>
      </c>
      <c r="E47" s="2">
        <v>10640</v>
      </c>
      <c r="F47" s="2">
        <v>2007</v>
      </c>
      <c r="G47" s="99" t="s">
        <v>41</v>
      </c>
      <c r="H47" s="23"/>
      <c r="I47" s="2">
        <f t="shared" si="3"/>
        <v>0</v>
      </c>
      <c r="J47" s="4">
        <f>Seniori!$I47+I48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77" ht="18" customHeight="1" x14ac:dyDescent="0.2">
      <c r="A48" s="4"/>
      <c r="B48" s="24"/>
      <c r="C48" s="21"/>
      <c r="D48" s="99" t="s">
        <v>42</v>
      </c>
      <c r="E48" s="2">
        <v>12161</v>
      </c>
      <c r="F48" s="2">
        <v>2021</v>
      </c>
      <c r="G48" s="99"/>
      <c r="H48" s="23"/>
      <c r="I48" s="2">
        <f t="shared" si="3"/>
        <v>0</v>
      </c>
      <c r="J48" s="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ht="18" customHeight="1" x14ac:dyDescent="0.2">
      <c r="A49" s="4"/>
      <c r="B49" s="6" t="s">
        <v>43</v>
      </c>
      <c r="C49" s="2" t="s">
        <v>44</v>
      </c>
      <c r="D49" s="99" t="s">
        <v>45</v>
      </c>
      <c r="E49" s="2">
        <v>12478</v>
      </c>
      <c r="F49" s="2">
        <v>2017</v>
      </c>
      <c r="G49" s="99" t="s">
        <v>46</v>
      </c>
      <c r="H49" s="23"/>
      <c r="I49" s="2">
        <f t="shared" si="3"/>
        <v>0</v>
      </c>
      <c r="J49" s="4">
        <f>Seniori!$I49+I50+I51+I52+I53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ht="18" customHeight="1" x14ac:dyDescent="0.2">
      <c r="A50" s="4"/>
      <c r="B50" s="24"/>
      <c r="C50" s="2"/>
      <c r="D50" s="99" t="s">
        <v>47</v>
      </c>
      <c r="E50" s="2">
        <v>11480</v>
      </c>
      <c r="F50" s="2">
        <v>2017</v>
      </c>
      <c r="G50" s="99"/>
      <c r="H50" s="23"/>
      <c r="I50" s="2">
        <f t="shared" si="3"/>
        <v>0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ht="18" customHeight="1" x14ac:dyDescent="0.2">
      <c r="A51" s="4"/>
      <c r="B51" s="24"/>
      <c r="C51" s="2"/>
      <c r="D51" s="99" t="s">
        <v>48</v>
      </c>
      <c r="E51" s="2">
        <v>12825</v>
      </c>
      <c r="F51" s="2">
        <v>2020</v>
      </c>
      <c r="G51" s="99"/>
      <c r="H51" s="23"/>
      <c r="I51" s="2">
        <f t="shared" si="3"/>
        <v>0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ht="18" customHeight="1" x14ac:dyDescent="0.2">
      <c r="A52" s="4"/>
      <c r="B52" s="24"/>
      <c r="C52" s="2"/>
      <c r="D52" s="99" t="s">
        <v>49</v>
      </c>
      <c r="E52" s="2">
        <v>13120</v>
      </c>
      <c r="F52" s="2"/>
      <c r="G52" s="99"/>
      <c r="H52" s="23"/>
      <c r="I52" s="2">
        <f t="shared" si="3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ht="18" customHeight="1" x14ac:dyDescent="0.2">
      <c r="A53" s="4"/>
      <c r="B53" s="24"/>
      <c r="C53" s="2"/>
      <c r="D53" s="99" t="s">
        <v>50</v>
      </c>
      <c r="E53" s="2">
        <v>13336</v>
      </c>
      <c r="F53" s="2"/>
      <c r="G53" s="99"/>
      <c r="H53" s="23"/>
      <c r="I53" s="2">
        <f t="shared" si="3"/>
        <v>0</v>
      </c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ht="18" customHeight="1" x14ac:dyDescent="0.2">
      <c r="A54" s="4"/>
      <c r="B54" s="6" t="s">
        <v>64</v>
      </c>
      <c r="C54" s="2">
        <v>3021</v>
      </c>
      <c r="D54" s="22" t="s">
        <v>65</v>
      </c>
      <c r="E54" s="2">
        <v>12223</v>
      </c>
      <c r="F54" s="2">
        <v>2019</v>
      </c>
      <c r="G54" s="22" t="s">
        <v>66</v>
      </c>
      <c r="H54" s="23"/>
      <c r="I54" s="2">
        <f t="shared" si="3"/>
        <v>0</v>
      </c>
      <c r="J54" s="4">
        <f>Seniori!$I54+I55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ht="18" customHeight="1" x14ac:dyDescent="0.2">
      <c r="A55" s="4"/>
      <c r="B55" s="24"/>
      <c r="C55" s="2"/>
      <c r="D55" s="22" t="s">
        <v>67</v>
      </c>
      <c r="E55" s="2">
        <v>13225</v>
      </c>
      <c r="F55" s="2">
        <v>2021</v>
      </c>
      <c r="G55" s="22"/>
      <c r="H55" s="23"/>
      <c r="I55" s="2">
        <f t="shared" ref="I55:I76" si="4">SUM(K55:YI55)</f>
        <v>0</v>
      </c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 ht="18" customHeight="1" x14ac:dyDescent="0.2">
      <c r="A56" s="4"/>
      <c r="B56" s="6" t="s">
        <v>77</v>
      </c>
      <c r="C56" s="2">
        <v>7279</v>
      </c>
      <c r="D56" s="23" t="s">
        <v>78</v>
      </c>
      <c r="E56" s="2">
        <v>7279</v>
      </c>
      <c r="F56" s="2">
        <v>2021</v>
      </c>
      <c r="G56" s="22" t="s">
        <v>79</v>
      </c>
      <c r="H56" s="23"/>
      <c r="I56" s="2">
        <f t="shared" si="4"/>
        <v>0</v>
      </c>
      <c r="J56" s="4">
        <f>Seniori!$I56+I57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 ht="18" customHeight="1" x14ac:dyDescent="0.2">
      <c r="A57" s="4"/>
      <c r="B57" s="24"/>
      <c r="C57" s="2"/>
      <c r="D57" s="23" t="s">
        <v>80</v>
      </c>
      <c r="E57" s="2">
        <v>13235</v>
      </c>
      <c r="F57" s="2"/>
      <c r="G57" s="23"/>
      <c r="H57" s="23"/>
      <c r="I57" s="2">
        <f t="shared" si="4"/>
        <v>0</v>
      </c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 ht="18" customHeight="1" x14ac:dyDescent="0.2">
      <c r="A58" s="4">
        <v>20</v>
      </c>
      <c r="B58" s="6" t="s">
        <v>81</v>
      </c>
      <c r="C58" s="2">
        <v>5106</v>
      </c>
      <c r="D58" s="25" t="s">
        <v>82</v>
      </c>
      <c r="E58" s="2">
        <v>13274</v>
      </c>
      <c r="F58" s="2">
        <v>2021</v>
      </c>
      <c r="G58" s="22" t="s">
        <v>83</v>
      </c>
      <c r="H58" s="23"/>
      <c r="I58" s="2">
        <f t="shared" si="4"/>
        <v>0</v>
      </c>
      <c r="J58" s="4">
        <f>Seniori!$I58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 ht="18" customHeight="1" x14ac:dyDescent="0.2">
      <c r="A59" s="4"/>
      <c r="B59" s="6" t="s">
        <v>88</v>
      </c>
      <c r="C59" s="2">
        <v>4589</v>
      </c>
      <c r="D59" s="22" t="s">
        <v>89</v>
      </c>
      <c r="E59" s="2">
        <v>13180</v>
      </c>
      <c r="F59" s="2">
        <v>2021</v>
      </c>
      <c r="G59" s="22" t="s">
        <v>90</v>
      </c>
      <c r="H59" s="23"/>
      <c r="I59" s="2">
        <f t="shared" si="4"/>
        <v>0</v>
      </c>
      <c r="J59" s="4">
        <f>Seniori!$I59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 ht="18" customHeight="1" x14ac:dyDescent="0.2">
      <c r="A60" s="4"/>
      <c r="B60" s="6" t="s">
        <v>91</v>
      </c>
      <c r="C60" s="2">
        <v>6972</v>
      </c>
      <c r="D60" s="23" t="s">
        <v>92</v>
      </c>
      <c r="E60" s="2"/>
      <c r="F60" s="2">
        <v>2018</v>
      </c>
      <c r="G60" s="23"/>
      <c r="H60" s="23"/>
      <c r="I60" s="2">
        <f t="shared" si="4"/>
        <v>0</v>
      </c>
      <c r="J60" s="4">
        <f>Seniori!$I60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 ht="18" customHeight="1" x14ac:dyDescent="0.2">
      <c r="A61" s="4"/>
      <c r="B61" s="6" t="s">
        <v>93</v>
      </c>
      <c r="C61" s="2">
        <v>4112</v>
      </c>
      <c r="D61" s="23" t="s">
        <v>94</v>
      </c>
      <c r="E61" s="2">
        <v>9461</v>
      </c>
      <c r="F61" s="2">
        <v>2012</v>
      </c>
      <c r="G61" s="23" t="s">
        <v>86</v>
      </c>
      <c r="H61" s="23"/>
      <c r="I61" s="2">
        <f t="shared" si="4"/>
        <v>0</v>
      </c>
      <c r="J61" s="4">
        <f>Seniori!$I61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59" ht="18" customHeight="1" x14ac:dyDescent="0.2">
      <c r="A62" s="4"/>
      <c r="B62" s="6" t="s">
        <v>95</v>
      </c>
      <c r="C62" s="2">
        <v>7998</v>
      </c>
      <c r="D62" s="22" t="s">
        <v>96</v>
      </c>
      <c r="E62" s="2">
        <v>12296</v>
      </c>
      <c r="F62" s="2">
        <v>2019</v>
      </c>
      <c r="G62" s="22"/>
      <c r="H62" s="23"/>
      <c r="I62" s="2">
        <f t="shared" si="4"/>
        <v>0</v>
      </c>
      <c r="J62" s="4">
        <f>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1:59" ht="18" customHeight="1" x14ac:dyDescent="0.2">
      <c r="A63" s="4"/>
      <c r="B63" s="6" t="s">
        <v>97</v>
      </c>
      <c r="C63" s="2">
        <v>2208</v>
      </c>
      <c r="D63" s="22" t="s">
        <v>98</v>
      </c>
      <c r="E63" s="2">
        <v>12252</v>
      </c>
      <c r="F63" s="2"/>
      <c r="G63" s="23" t="s">
        <v>99</v>
      </c>
      <c r="H63" s="23"/>
      <c r="I63" s="2">
        <f t="shared" si="4"/>
        <v>0</v>
      </c>
      <c r="J63" s="4">
        <f>Seniori!$I63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 ht="18" customHeight="1" x14ac:dyDescent="0.2">
      <c r="A64" s="4"/>
      <c r="B64" s="6" t="s">
        <v>100</v>
      </c>
      <c r="C64" s="2">
        <v>2964</v>
      </c>
      <c r="D64" s="22" t="s">
        <v>101</v>
      </c>
      <c r="E64" s="2">
        <v>11786</v>
      </c>
      <c r="F64" s="2">
        <v>2014</v>
      </c>
      <c r="G64" s="23" t="s">
        <v>102</v>
      </c>
      <c r="H64" s="23"/>
      <c r="I64" s="2">
        <f t="shared" si="4"/>
        <v>0</v>
      </c>
      <c r="J64" s="4">
        <f>Seniori!$I64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ht="18" customHeight="1" x14ac:dyDescent="0.2">
      <c r="A65" s="4"/>
      <c r="B65" s="6" t="s">
        <v>234</v>
      </c>
      <c r="C65" s="2">
        <v>10274</v>
      </c>
      <c r="D65" s="22" t="s">
        <v>235</v>
      </c>
      <c r="E65" s="2">
        <v>8781</v>
      </c>
      <c r="F65" s="2"/>
      <c r="G65" s="22" t="s">
        <v>218</v>
      </c>
      <c r="H65" s="23"/>
      <c r="I65" s="2">
        <f t="shared" si="4"/>
        <v>0</v>
      </c>
      <c r="J65" s="4">
        <f>Seniori!$I65+I66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ht="18" customHeight="1" x14ac:dyDescent="0.2">
      <c r="A66" s="4"/>
      <c r="B66" s="24"/>
      <c r="C66" s="2"/>
      <c r="D66" s="22" t="s">
        <v>236</v>
      </c>
      <c r="E66" s="2">
        <v>10195</v>
      </c>
      <c r="F66" s="2"/>
      <c r="G66" s="22"/>
      <c r="H66" s="23"/>
      <c r="I66" s="2">
        <f t="shared" si="4"/>
        <v>0</v>
      </c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 ht="18" customHeight="1" x14ac:dyDescent="0.2">
      <c r="A67" s="4"/>
      <c r="B67" s="6" t="s">
        <v>103</v>
      </c>
      <c r="C67" s="2">
        <v>4969</v>
      </c>
      <c r="D67" s="22" t="s">
        <v>104</v>
      </c>
      <c r="E67" s="2"/>
      <c r="F67" s="2">
        <v>2021</v>
      </c>
      <c r="G67" s="22"/>
      <c r="H67" s="22"/>
      <c r="I67" s="2">
        <f t="shared" si="4"/>
        <v>0</v>
      </c>
      <c r="J67" s="4">
        <f>Seniori!$I67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 ht="18" customHeight="1" x14ac:dyDescent="0.2">
      <c r="A68" s="4"/>
      <c r="B68" s="6" t="s">
        <v>105</v>
      </c>
      <c r="C68" s="2">
        <v>2856</v>
      </c>
      <c r="D68" s="23" t="s">
        <v>106</v>
      </c>
      <c r="E68" s="2">
        <v>12493</v>
      </c>
      <c r="F68" s="2"/>
      <c r="G68" s="23" t="s">
        <v>107</v>
      </c>
      <c r="H68" s="23"/>
      <c r="I68" s="2">
        <f t="shared" si="4"/>
        <v>0</v>
      </c>
      <c r="J68" s="4">
        <f>Seniori!$I68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ht="18" customHeight="1" x14ac:dyDescent="0.2">
      <c r="A69" s="4">
        <v>30</v>
      </c>
      <c r="B69" s="6" t="s">
        <v>108</v>
      </c>
      <c r="C69" s="2">
        <v>7127</v>
      </c>
      <c r="D69" s="23" t="s">
        <v>109</v>
      </c>
      <c r="E69" s="2">
        <v>13318</v>
      </c>
      <c r="F69" s="2"/>
      <c r="G69" s="23" t="s">
        <v>110</v>
      </c>
      <c r="H69" s="23"/>
      <c r="I69" s="2">
        <f t="shared" si="4"/>
        <v>0</v>
      </c>
      <c r="J69" s="4">
        <f>Seniori!$I69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ht="18" customHeight="1" x14ac:dyDescent="0.2">
      <c r="A70" s="4"/>
      <c r="B70" s="6" t="s">
        <v>111</v>
      </c>
      <c r="C70" s="2">
        <v>2362</v>
      </c>
      <c r="D70" s="25" t="s">
        <v>112</v>
      </c>
      <c r="E70" s="2">
        <v>12985</v>
      </c>
      <c r="F70" s="2"/>
      <c r="G70" s="23" t="s">
        <v>113</v>
      </c>
      <c r="H70" s="23"/>
      <c r="I70" s="2">
        <f t="shared" si="4"/>
        <v>0</v>
      </c>
      <c r="J70" s="4">
        <f>Seniori!$I70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 ht="18" customHeight="1" x14ac:dyDescent="0.2">
      <c r="A71" s="4"/>
      <c r="B71" s="6" t="s">
        <v>114</v>
      </c>
      <c r="C71" s="2">
        <v>9226</v>
      </c>
      <c r="D71" s="23" t="s">
        <v>115</v>
      </c>
      <c r="E71" s="2">
        <v>9994</v>
      </c>
      <c r="F71" s="2"/>
      <c r="G71" s="23" t="s">
        <v>102</v>
      </c>
      <c r="H71" s="23"/>
      <c r="I71" s="2">
        <f t="shared" si="4"/>
        <v>0</v>
      </c>
      <c r="J71" s="4">
        <f>Seniori!$I71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 ht="18" customHeight="1" x14ac:dyDescent="0.2">
      <c r="A72" s="4"/>
      <c r="B72" s="6" t="s">
        <v>116</v>
      </c>
      <c r="C72" s="2">
        <v>3559</v>
      </c>
      <c r="D72" s="22" t="s">
        <v>117</v>
      </c>
      <c r="E72" s="2">
        <v>12216</v>
      </c>
      <c r="F72" s="2">
        <v>2019</v>
      </c>
      <c r="G72" s="22" t="s">
        <v>118</v>
      </c>
      <c r="H72" s="23"/>
      <c r="I72" s="2">
        <f t="shared" si="4"/>
        <v>0</v>
      </c>
      <c r="J72" s="4">
        <f>Seniori!$I72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ht="18" customHeight="1" x14ac:dyDescent="0.2">
      <c r="A73" s="4"/>
      <c r="B73" s="6" t="s">
        <v>125</v>
      </c>
      <c r="C73" s="2">
        <v>1329</v>
      </c>
      <c r="D73" s="22" t="s">
        <v>126</v>
      </c>
      <c r="E73" s="2">
        <v>10998</v>
      </c>
      <c r="F73" s="2">
        <v>2013</v>
      </c>
      <c r="G73" s="23" t="s">
        <v>127</v>
      </c>
      <c r="H73" s="23"/>
      <c r="I73" s="2">
        <f t="shared" si="4"/>
        <v>0</v>
      </c>
      <c r="J73" s="4">
        <f>Seniori!$I73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 ht="18" customHeight="1" x14ac:dyDescent="0.2">
      <c r="A74" s="4"/>
      <c r="B74" s="6" t="s">
        <v>237</v>
      </c>
      <c r="C74" s="2">
        <v>8305</v>
      </c>
      <c r="D74" s="22" t="s">
        <v>238</v>
      </c>
      <c r="E74" s="2">
        <v>13314</v>
      </c>
      <c r="F74" s="2"/>
      <c r="G74" s="22" t="s">
        <v>110</v>
      </c>
      <c r="H74" s="23"/>
      <c r="I74" s="2">
        <f t="shared" si="4"/>
        <v>0</v>
      </c>
      <c r="J74" s="4">
        <f>Seniori!$I74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ht="18" customHeight="1" x14ac:dyDescent="0.2">
      <c r="A75" s="4"/>
      <c r="B75" s="6" t="s">
        <v>239</v>
      </c>
      <c r="C75" s="2"/>
      <c r="D75" s="22" t="s">
        <v>240</v>
      </c>
      <c r="E75" s="2">
        <v>13100</v>
      </c>
      <c r="F75" s="2">
        <v>2021</v>
      </c>
      <c r="G75" s="22" t="s">
        <v>83</v>
      </c>
      <c r="H75" s="23"/>
      <c r="I75" s="2">
        <f t="shared" si="4"/>
        <v>0</v>
      </c>
      <c r="J75" s="4">
        <f>Seniori!$I75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ht="18" customHeight="1" x14ac:dyDescent="0.2">
      <c r="A76" s="4"/>
      <c r="B76" s="6" t="s">
        <v>128</v>
      </c>
      <c r="C76" s="2">
        <v>7105</v>
      </c>
      <c r="D76" s="22" t="s">
        <v>129</v>
      </c>
      <c r="E76" s="2">
        <v>13220</v>
      </c>
      <c r="F76" s="2">
        <v>2021</v>
      </c>
      <c r="G76" s="22" t="s">
        <v>130</v>
      </c>
      <c r="H76" s="23"/>
      <c r="I76" s="2">
        <f t="shared" si="4"/>
        <v>0</v>
      </c>
      <c r="J76" s="4">
        <f>Seniori!$I76+I77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18" customHeight="1" x14ac:dyDescent="0.2">
      <c r="A77" s="4"/>
      <c r="B77" s="24"/>
      <c r="C77" s="2"/>
      <c r="D77" s="22" t="s">
        <v>131</v>
      </c>
      <c r="E77" s="2">
        <v>10538</v>
      </c>
      <c r="F77" s="2">
        <v>2007</v>
      </c>
      <c r="G77" s="22"/>
      <c r="H77" s="23"/>
      <c r="I77" s="2">
        <f t="shared" ref="I77:I105" si="5">SUM(K77:YI77)</f>
        <v>0</v>
      </c>
      <c r="J77" s="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ht="18" customHeight="1" x14ac:dyDescent="0.2">
      <c r="A78" s="4"/>
      <c r="B78" s="6" t="s">
        <v>132</v>
      </c>
      <c r="C78" s="2">
        <v>265</v>
      </c>
      <c r="D78" s="22" t="s">
        <v>133</v>
      </c>
      <c r="E78" s="2">
        <v>9403</v>
      </c>
      <c r="F78" s="2">
        <v>2011</v>
      </c>
      <c r="G78" s="22" t="s">
        <v>134</v>
      </c>
      <c r="H78" s="23"/>
      <c r="I78" s="2">
        <f t="shared" si="5"/>
        <v>0</v>
      </c>
      <c r="J78" s="4">
        <f>Seniori!$I78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ht="18" customHeight="1" x14ac:dyDescent="0.2">
      <c r="A79" s="4"/>
      <c r="B79" s="6" t="s">
        <v>135</v>
      </c>
      <c r="C79" s="2">
        <v>3057</v>
      </c>
      <c r="D79" s="23" t="s">
        <v>136</v>
      </c>
      <c r="E79" s="2">
        <v>11709</v>
      </c>
      <c r="F79" s="2">
        <v>2018</v>
      </c>
      <c r="G79" s="23" t="s">
        <v>137</v>
      </c>
      <c r="H79" s="23"/>
      <c r="I79" s="2">
        <f t="shared" si="5"/>
        <v>0</v>
      </c>
      <c r="J79" s="4">
        <f>Seniori!$I79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1:59" ht="18" customHeight="1" x14ac:dyDescent="0.2">
      <c r="A80" s="4">
        <v>40</v>
      </c>
      <c r="B80" s="6" t="s">
        <v>140</v>
      </c>
      <c r="C80" s="2">
        <v>6605</v>
      </c>
      <c r="D80" s="23" t="s">
        <v>141</v>
      </c>
      <c r="E80" s="2">
        <v>10079</v>
      </c>
      <c r="F80" s="2"/>
      <c r="G80" s="23" t="s">
        <v>142</v>
      </c>
      <c r="H80" s="23"/>
      <c r="I80" s="2">
        <f t="shared" si="5"/>
        <v>0</v>
      </c>
      <c r="J80" s="4">
        <f>Seniori!$I80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 ht="18" customHeight="1" x14ac:dyDescent="0.2">
      <c r="A81" s="4"/>
      <c r="B81" s="6" t="s">
        <v>143</v>
      </c>
      <c r="C81" s="2">
        <v>10909</v>
      </c>
      <c r="D81" s="22" t="s">
        <v>144</v>
      </c>
      <c r="E81" s="2"/>
      <c r="F81" s="2"/>
      <c r="G81" s="22" t="s">
        <v>79</v>
      </c>
      <c r="H81" s="23"/>
      <c r="I81" s="2">
        <f t="shared" si="5"/>
        <v>0</v>
      </c>
      <c r="J81" s="4">
        <f>Seniori!$I81</f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ht="18" customHeight="1" x14ac:dyDescent="0.2">
      <c r="A82" s="4"/>
      <c r="B82" s="6" t="s">
        <v>145</v>
      </c>
      <c r="C82" s="2">
        <v>4911</v>
      </c>
      <c r="D82" s="23" t="s">
        <v>146</v>
      </c>
      <c r="E82" s="2">
        <v>11112</v>
      </c>
      <c r="F82" s="2"/>
      <c r="G82" s="23" t="s">
        <v>107</v>
      </c>
      <c r="H82" s="23"/>
      <c r="I82" s="2">
        <f t="shared" si="5"/>
        <v>0</v>
      </c>
      <c r="J82" s="4">
        <f>Seniori!$I82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ht="18" customHeight="1" x14ac:dyDescent="0.2">
      <c r="A83" s="4"/>
      <c r="B83" s="6" t="s">
        <v>147</v>
      </c>
      <c r="C83" s="2" t="s">
        <v>148</v>
      </c>
      <c r="D83" s="22" t="s">
        <v>122</v>
      </c>
      <c r="E83" s="2">
        <v>13181</v>
      </c>
      <c r="F83" s="2">
        <v>2021</v>
      </c>
      <c r="G83" s="22" t="s">
        <v>90</v>
      </c>
      <c r="H83" s="23"/>
      <c r="I83" s="2">
        <f t="shared" si="5"/>
        <v>0</v>
      </c>
      <c r="J83" s="4">
        <f>Seniori!$I83</f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ht="18" customHeight="1" x14ac:dyDescent="0.2">
      <c r="A84" s="4"/>
      <c r="B84" s="6" t="s">
        <v>149</v>
      </c>
      <c r="C84" s="2">
        <v>441</v>
      </c>
      <c r="D84" s="22" t="s">
        <v>150</v>
      </c>
      <c r="E84" s="2">
        <v>12171</v>
      </c>
      <c r="F84" s="2"/>
      <c r="G84" s="22" t="s">
        <v>110</v>
      </c>
      <c r="H84" s="22"/>
      <c r="I84" s="2">
        <f t="shared" si="5"/>
        <v>0</v>
      </c>
      <c r="J84" s="4">
        <f>Seniori!$I84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</row>
    <row r="85" spans="1:59" ht="18" customHeight="1" x14ac:dyDescent="0.2">
      <c r="A85" s="4"/>
      <c r="B85" s="6" t="s">
        <v>151</v>
      </c>
      <c r="C85" s="2">
        <v>10592</v>
      </c>
      <c r="D85" s="22" t="s">
        <v>152</v>
      </c>
      <c r="E85" s="2">
        <v>13410</v>
      </c>
      <c r="F85" s="2">
        <v>2012</v>
      </c>
      <c r="G85" s="22" t="s">
        <v>90</v>
      </c>
      <c r="H85" s="22"/>
      <c r="I85" s="2">
        <f t="shared" si="5"/>
        <v>0</v>
      </c>
      <c r="J85" s="4">
        <f>Seniori!$I85</f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59" ht="18" customHeight="1" x14ac:dyDescent="0.2">
      <c r="A86" s="4"/>
      <c r="B86" s="6" t="s">
        <v>153</v>
      </c>
      <c r="C86" s="2">
        <v>9701</v>
      </c>
      <c r="D86" s="23" t="s">
        <v>154</v>
      </c>
      <c r="E86" s="2">
        <v>11468</v>
      </c>
      <c r="F86" s="2"/>
      <c r="G86" s="23" t="s">
        <v>155</v>
      </c>
      <c r="H86" s="23"/>
      <c r="I86" s="2">
        <f t="shared" si="5"/>
        <v>0</v>
      </c>
      <c r="J86" s="4">
        <f>Seniori!$I86</f>
        <v>0</v>
      </c>
      <c r="K86" s="2"/>
      <c r="L86" s="2"/>
      <c r="M86" s="2"/>
      <c r="N86" s="6"/>
      <c r="O86" s="22"/>
      <c r="P86" s="2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 ht="18" customHeight="1" x14ac:dyDescent="0.2">
      <c r="A87" s="4"/>
      <c r="B87" s="6" t="s">
        <v>266</v>
      </c>
      <c r="C87" s="2">
        <v>9237</v>
      </c>
      <c r="D87" s="22" t="s">
        <v>267</v>
      </c>
      <c r="E87" s="2">
        <v>11810</v>
      </c>
      <c r="F87" s="2">
        <v>2016</v>
      </c>
      <c r="G87" s="22" t="s">
        <v>268</v>
      </c>
      <c r="H87" s="23"/>
      <c r="I87" s="2">
        <f t="shared" si="5"/>
        <v>0</v>
      </c>
      <c r="J87" s="4">
        <f>Seniori!$I87</f>
        <v>0</v>
      </c>
      <c r="K87" s="2"/>
      <c r="L87" s="2"/>
      <c r="M87" s="2"/>
      <c r="N87" s="6"/>
      <c r="O87" s="22"/>
      <c r="P87" s="2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 ht="18" customHeight="1" x14ac:dyDescent="0.2">
      <c r="A88" s="4"/>
      <c r="B88" s="6" t="s">
        <v>256</v>
      </c>
      <c r="C88" s="2">
        <v>8182</v>
      </c>
      <c r="D88" s="22" t="s">
        <v>257</v>
      </c>
      <c r="E88" s="2">
        <v>9149</v>
      </c>
      <c r="F88" s="2"/>
      <c r="G88" s="22" t="s">
        <v>258</v>
      </c>
      <c r="H88" s="23"/>
      <c r="I88" s="2">
        <f t="shared" si="5"/>
        <v>0</v>
      </c>
      <c r="J88" s="4">
        <f>Seniori!$I88</f>
        <v>0</v>
      </c>
      <c r="K88" s="2"/>
      <c r="L88" s="2"/>
      <c r="M88" s="2"/>
      <c r="N88" s="6"/>
      <c r="O88" s="22"/>
      <c r="P88" s="2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 ht="18" customHeight="1" x14ac:dyDescent="0.2">
      <c r="A89" s="4"/>
      <c r="B89" s="6" t="s">
        <v>241</v>
      </c>
      <c r="C89" s="2">
        <v>9514</v>
      </c>
      <c r="D89" s="22" t="s">
        <v>242</v>
      </c>
      <c r="E89" s="2">
        <v>12843</v>
      </c>
      <c r="F89" s="2">
        <v>2016</v>
      </c>
      <c r="G89" s="22" t="s">
        <v>218</v>
      </c>
      <c r="H89" s="23"/>
      <c r="I89" s="2">
        <f t="shared" si="5"/>
        <v>0</v>
      </c>
      <c r="J89" s="4">
        <f>Seniori!$I89</f>
        <v>0</v>
      </c>
      <c r="K89" s="2"/>
      <c r="L89" s="2"/>
      <c r="M89" s="2"/>
      <c r="N89" s="6"/>
      <c r="O89" s="22"/>
      <c r="P89" s="2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 ht="18" customHeight="1" x14ac:dyDescent="0.2">
      <c r="A90" s="4">
        <v>50</v>
      </c>
      <c r="B90" s="6" t="s">
        <v>156</v>
      </c>
      <c r="C90" s="2">
        <v>8847</v>
      </c>
      <c r="D90" s="23" t="s">
        <v>157</v>
      </c>
      <c r="E90" s="2">
        <v>11037</v>
      </c>
      <c r="F90" s="2">
        <v>2016</v>
      </c>
      <c r="G90" s="23" t="s">
        <v>158</v>
      </c>
      <c r="H90" s="23"/>
      <c r="I90" s="2">
        <f t="shared" si="5"/>
        <v>0</v>
      </c>
      <c r="J90" s="4">
        <f>Seniori!$I90</f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 ht="18" customHeight="1" x14ac:dyDescent="0.2">
      <c r="A91" s="4"/>
      <c r="B91" s="6" t="s">
        <v>159</v>
      </c>
      <c r="C91" s="2">
        <v>6175</v>
      </c>
      <c r="D91" s="22" t="s">
        <v>160</v>
      </c>
      <c r="E91" s="2">
        <v>11039</v>
      </c>
      <c r="F91" s="2">
        <v>2016</v>
      </c>
      <c r="G91" s="22" t="s">
        <v>161</v>
      </c>
      <c r="H91" s="23"/>
      <c r="I91" s="2">
        <f t="shared" si="5"/>
        <v>0</v>
      </c>
      <c r="J91" s="4">
        <f>Seniori!$I91</f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 ht="18" customHeight="1" x14ac:dyDescent="0.2">
      <c r="A92" s="4"/>
      <c r="B92" s="6" t="s">
        <v>162</v>
      </c>
      <c r="C92" s="2">
        <v>7342</v>
      </c>
      <c r="D92" s="23" t="s">
        <v>163</v>
      </c>
      <c r="E92" s="2">
        <v>12961</v>
      </c>
      <c r="F92" s="2"/>
      <c r="G92" s="23" t="s">
        <v>90</v>
      </c>
      <c r="H92" s="23"/>
      <c r="I92" s="2">
        <f t="shared" si="5"/>
        <v>0</v>
      </c>
      <c r="J92" s="4">
        <f>Seniori!$I92</f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59" ht="18" customHeight="1" x14ac:dyDescent="0.2">
      <c r="A93" s="4"/>
      <c r="B93" s="6" t="s">
        <v>166</v>
      </c>
      <c r="C93" s="2">
        <v>6801</v>
      </c>
      <c r="D93" s="25" t="s">
        <v>167</v>
      </c>
      <c r="E93" s="2">
        <v>11102</v>
      </c>
      <c r="F93" s="2"/>
      <c r="G93" s="22" t="s">
        <v>168</v>
      </c>
      <c r="H93" s="22"/>
      <c r="I93" s="2">
        <f t="shared" si="5"/>
        <v>0</v>
      </c>
      <c r="J93" s="4">
        <f>Seniori!$I93</f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59" ht="18.75" customHeight="1" x14ac:dyDescent="0.2">
      <c r="A94" s="4"/>
      <c r="B94" s="6" t="s">
        <v>169</v>
      </c>
      <c r="C94" s="2">
        <v>5985</v>
      </c>
      <c r="D94" s="22" t="s">
        <v>170</v>
      </c>
      <c r="E94" s="2">
        <v>13351</v>
      </c>
      <c r="F94" s="2"/>
      <c r="G94" s="22" t="s">
        <v>155</v>
      </c>
      <c r="H94" s="22"/>
      <c r="I94" s="2">
        <f t="shared" si="5"/>
        <v>0</v>
      </c>
      <c r="J94" s="4">
        <f>Seniori!$I94</f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 ht="18" customHeight="1" x14ac:dyDescent="0.2">
      <c r="A95" s="4"/>
      <c r="B95" s="6" t="s">
        <v>171</v>
      </c>
      <c r="C95" s="2">
        <v>10061</v>
      </c>
      <c r="D95" s="22" t="s">
        <v>172</v>
      </c>
      <c r="E95" s="2">
        <v>11651</v>
      </c>
      <c r="F95" s="2"/>
      <c r="G95" s="22" t="s">
        <v>173</v>
      </c>
      <c r="H95" s="22"/>
      <c r="I95" s="2">
        <f t="shared" si="5"/>
        <v>0</v>
      </c>
      <c r="J95" s="4">
        <f>Seniori!$I95</f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 ht="18" customHeight="1" x14ac:dyDescent="0.2">
      <c r="A96" s="4"/>
      <c r="B96" s="6" t="s">
        <v>174</v>
      </c>
      <c r="C96" s="2">
        <v>9378</v>
      </c>
      <c r="D96" s="23" t="s">
        <v>175</v>
      </c>
      <c r="E96" s="2">
        <v>10515</v>
      </c>
      <c r="F96" s="2">
        <v>2013</v>
      </c>
      <c r="G96" s="23" t="s">
        <v>176</v>
      </c>
      <c r="H96" s="23"/>
      <c r="I96" s="2">
        <f t="shared" si="5"/>
        <v>0</v>
      </c>
      <c r="J96" s="4">
        <f>Seniori!$I96</f>
        <v>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59" ht="18" customHeight="1" x14ac:dyDescent="0.2">
      <c r="A97" s="4"/>
      <c r="B97" s="6" t="s">
        <v>177</v>
      </c>
      <c r="C97" s="2">
        <v>5734</v>
      </c>
      <c r="D97" s="22" t="s">
        <v>178</v>
      </c>
      <c r="E97" s="2">
        <v>10332</v>
      </c>
      <c r="F97" s="2"/>
      <c r="G97" s="22" t="s">
        <v>179</v>
      </c>
      <c r="H97" s="22"/>
      <c r="I97" s="2">
        <f t="shared" si="5"/>
        <v>0</v>
      </c>
      <c r="J97" s="4">
        <f>Seniori!$I97</f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1:59" ht="18" customHeight="1" x14ac:dyDescent="0.2">
      <c r="A98" s="4"/>
      <c r="B98" s="6" t="s">
        <v>180</v>
      </c>
      <c r="C98" s="2">
        <v>9484</v>
      </c>
      <c r="D98" s="22" t="s">
        <v>181</v>
      </c>
      <c r="E98" s="2">
        <v>9217</v>
      </c>
      <c r="F98" s="2"/>
      <c r="G98" s="22" t="s">
        <v>110</v>
      </c>
      <c r="H98" s="22"/>
      <c r="I98" s="2">
        <f t="shared" si="5"/>
        <v>0</v>
      </c>
      <c r="J98" s="4">
        <f>Seniori!$I98</f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1:59" ht="18" customHeight="1" x14ac:dyDescent="0.2">
      <c r="A99" s="4"/>
      <c r="B99" s="6" t="s">
        <v>182</v>
      </c>
      <c r="C99" s="2">
        <v>5778</v>
      </c>
      <c r="D99" s="23" t="s">
        <v>183</v>
      </c>
      <c r="E99" s="2">
        <v>12438</v>
      </c>
      <c r="F99" s="2">
        <v>2018</v>
      </c>
      <c r="G99" s="23" t="s">
        <v>184</v>
      </c>
      <c r="H99" s="23"/>
      <c r="I99" s="2">
        <f t="shared" si="5"/>
        <v>0</v>
      </c>
      <c r="J99" s="4">
        <f>Seniori!$I99</f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1:59" ht="18" customHeight="1" x14ac:dyDescent="0.2">
      <c r="A100" s="4">
        <v>60</v>
      </c>
      <c r="B100" s="6" t="s">
        <v>185</v>
      </c>
      <c r="C100" s="2">
        <v>10343</v>
      </c>
      <c r="D100" s="23" t="s">
        <v>186</v>
      </c>
      <c r="E100" s="2">
        <v>10576</v>
      </c>
      <c r="F100" s="2"/>
      <c r="G100" s="23" t="s">
        <v>187</v>
      </c>
      <c r="H100" s="23"/>
      <c r="I100" s="2">
        <f t="shared" si="5"/>
        <v>0</v>
      </c>
      <c r="J100" s="4">
        <f>Seniori!$I100</f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1:59" ht="18" customHeight="1" x14ac:dyDescent="0.2">
      <c r="A101" s="4"/>
      <c r="B101" s="6" t="s">
        <v>188</v>
      </c>
      <c r="C101" s="2">
        <v>5692</v>
      </c>
      <c r="D101" s="22" t="s">
        <v>189</v>
      </c>
      <c r="E101" s="2">
        <v>8643</v>
      </c>
      <c r="F101" s="2"/>
      <c r="G101" s="22" t="s">
        <v>184</v>
      </c>
      <c r="H101" s="23"/>
      <c r="I101" s="2">
        <f t="shared" si="5"/>
        <v>0</v>
      </c>
      <c r="J101" s="4">
        <f>Seniori!$I101</f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1:59" ht="18" customHeight="1" x14ac:dyDescent="0.2">
      <c r="A102" s="4"/>
      <c r="B102" s="6" t="s">
        <v>190</v>
      </c>
      <c r="C102" s="2">
        <v>47117</v>
      </c>
      <c r="D102" s="23" t="s">
        <v>191</v>
      </c>
      <c r="E102" s="2">
        <v>12718</v>
      </c>
      <c r="F102" s="2">
        <v>2019</v>
      </c>
      <c r="G102" s="23" t="s">
        <v>35</v>
      </c>
      <c r="H102" s="23"/>
      <c r="I102" s="2">
        <f t="shared" si="5"/>
        <v>0</v>
      </c>
      <c r="J102" s="4">
        <f>Seniori!$I102</f>
        <v>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1:59" ht="18" customHeight="1" x14ac:dyDescent="0.2">
      <c r="A103" s="4"/>
      <c r="B103" s="6" t="s">
        <v>192</v>
      </c>
      <c r="C103" s="2">
        <v>110</v>
      </c>
      <c r="D103" s="23" t="s">
        <v>193</v>
      </c>
      <c r="E103" s="2">
        <v>11741</v>
      </c>
      <c r="F103" s="2"/>
      <c r="G103" s="23" t="s">
        <v>179</v>
      </c>
      <c r="H103" s="23"/>
      <c r="I103" s="2">
        <f t="shared" si="5"/>
        <v>0</v>
      </c>
      <c r="J103" s="4">
        <f>Seniori!$I103</f>
        <v>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  <row r="104" spans="1:59" ht="18" customHeight="1" x14ac:dyDescent="0.2">
      <c r="A104" s="4"/>
      <c r="B104" s="6" t="s">
        <v>194</v>
      </c>
      <c r="C104" s="2">
        <v>4462</v>
      </c>
      <c r="D104" s="23" t="s">
        <v>195</v>
      </c>
      <c r="E104" s="2">
        <v>11600</v>
      </c>
      <c r="F104" s="2"/>
      <c r="G104" s="23" t="s">
        <v>155</v>
      </c>
      <c r="H104" s="23"/>
      <c r="I104" s="2">
        <f t="shared" si="5"/>
        <v>0</v>
      </c>
      <c r="J104" s="4">
        <f>Seniori!$I104</f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</row>
    <row r="105" spans="1:59" ht="18" customHeight="1" x14ac:dyDescent="0.2">
      <c r="A105" s="4"/>
      <c r="B105" s="1" t="s">
        <v>301</v>
      </c>
      <c r="C105" s="2">
        <v>9708</v>
      </c>
      <c r="D105" s="22" t="s">
        <v>80</v>
      </c>
      <c r="E105" s="2">
        <v>13235</v>
      </c>
      <c r="F105" s="2"/>
      <c r="G105" s="23" t="s">
        <v>282</v>
      </c>
      <c r="H105" s="23"/>
      <c r="I105" s="2">
        <f t="shared" si="5"/>
        <v>0</v>
      </c>
      <c r="J105" s="4">
        <f>Seniori!$I105</f>
        <v>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1:59" ht="18" customHeight="1" x14ac:dyDescent="0.2">
      <c r="A106" s="4"/>
      <c r="B106" s="6" t="s">
        <v>196</v>
      </c>
      <c r="C106" s="2">
        <v>1457</v>
      </c>
      <c r="D106" s="23" t="s">
        <v>197</v>
      </c>
      <c r="E106" s="2">
        <v>12575</v>
      </c>
      <c r="F106" s="2"/>
      <c r="G106" s="23" t="s">
        <v>198</v>
      </c>
      <c r="H106" s="23"/>
      <c r="I106" s="2">
        <f t="shared" ref="I106:I111" si="6">SUM(K106:YI106)</f>
        <v>0</v>
      </c>
      <c r="J106" s="4">
        <f>Seniori!$I106</f>
        <v>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</row>
    <row r="107" spans="1:59" ht="18" customHeight="1" x14ac:dyDescent="0.2">
      <c r="A107" s="4"/>
      <c r="B107" s="6" t="s">
        <v>199</v>
      </c>
      <c r="C107" s="2">
        <v>4050</v>
      </c>
      <c r="D107" s="22" t="s">
        <v>200</v>
      </c>
      <c r="E107" s="2">
        <v>10136</v>
      </c>
      <c r="F107" s="2">
        <v>2020</v>
      </c>
      <c r="G107" s="22" t="s">
        <v>201</v>
      </c>
      <c r="H107" s="23"/>
      <c r="I107" s="2">
        <f t="shared" si="6"/>
        <v>0</v>
      </c>
      <c r="J107" s="4">
        <f>Seniori!$I107</f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</row>
    <row r="108" spans="1:59" ht="18" customHeight="1" x14ac:dyDescent="0.2">
      <c r="A108" s="4"/>
      <c r="B108" s="6" t="s">
        <v>202</v>
      </c>
      <c r="C108" s="2">
        <v>10720</v>
      </c>
      <c r="D108" s="22" t="s">
        <v>56</v>
      </c>
      <c r="E108" s="2">
        <v>11441</v>
      </c>
      <c r="F108" s="2"/>
      <c r="G108" s="22" t="s">
        <v>53</v>
      </c>
      <c r="H108" s="23"/>
      <c r="I108" s="2">
        <f t="shared" si="6"/>
        <v>0</v>
      </c>
      <c r="J108" s="4">
        <f>Seniori!$I108</f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59" ht="18" customHeight="1" x14ac:dyDescent="0.2">
      <c r="A109" s="4">
        <v>68</v>
      </c>
      <c r="B109" s="6" t="s">
        <v>203</v>
      </c>
      <c r="C109" s="2"/>
      <c r="D109" s="22"/>
      <c r="E109" s="2"/>
      <c r="F109" s="2"/>
      <c r="G109" s="22"/>
      <c r="H109" s="23"/>
      <c r="I109" s="2">
        <f t="shared" si="6"/>
        <v>0</v>
      </c>
      <c r="J109" s="4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59" ht="18" customHeight="1" x14ac:dyDescent="0.2">
      <c r="A110" s="4"/>
      <c r="B110" s="24"/>
      <c r="C110" s="2"/>
      <c r="D110" s="22"/>
      <c r="E110" s="2"/>
      <c r="F110" s="2"/>
      <c r="G110" s="22"/>
      <c r="H110" s="23"/>
      <c r="I110" s="2">
        <f t="shared" si="6"/>
        <v>0</v>
      </c>
      <c r="J110" s="4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59" ht="15.75" customHeight="1" x14ac:dyDescent="0.2">
      <c r="A111" s="4"/>
      <c r="B111" s="24"/>
      <c r="C111" s="2"/>
      <c r="D111" s="22"/>
      <c r="E111" s="2"/>
      <c r="F111" s="2"/>
      <c r="G111" s="22"/>
      <c r="H111" s="23"/>
      <c r="I111" s="2">
        <f t="shared" si="6"/>
        <v>0</v>
      </c>
      <c r="J111" s="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U1004"/>
  <sheetViews>
    <sheetView showGridLines="0" workbookViewId="0">
      <pane xSplit="10" ySplit="8" topLeftCell="BM9" activePane="bottomRight" state="frozen"/>
      <selection pane="topRight" activeCell="K1" sqref="K1"/>
      <selection pane="bottomLeft" activeCell="A9" sqref="A9"/>
      <selection pane="bottomRight" activeCell="B24" sqref="B24"/>
    </sheetView>
  </sheetViews>
  <sheetFormatPr baseColWidth="10" defaultColWidth="14.3984375" defaultRowHeight="15" customHeight="1" x14ac:dyDescent="0.2"/>
  <cols>
    <col min="1" max="1" width="8" bestFit="1" customWidth="1"/>
    <col min="2" max="2" width="23" bestFit="1" customWidth="1"/>
    <col min="3" max="3" width="11.19921875" bestFit="1" customWidth="1"/>
    <col min="4" max="4" width="29.796875" bestFit="1" customWidth="1"/>
    <col min="5" max="5" width="11.19921875" bestFit="1" customWidth="1"/>
    <col min="6" max="6" width="8.59765625" bestFit="1" customWidth="1"/>
    <col min="7" max="7" width="30.59765625" bestFit="1" customWidth="1"/>
    <col min="8" max="8" width="0.19921875" customWidth="1"/>
    <col min="9" max="9" width="7.3984375" bestFit="1" customWidth="1"/>
    <col min="10" max="10" width="7" bestFit="1" customWidth="1"/>
    <col min="11" max="12" width="5" customWidth="1"/>
    <col min="13" max="13" width="5" bestFit="1" customWidth="1"/>
    <col min="14" max="16" width="5" customWidth="1"/>
    <col min="17" max="17" width="5" bestFit="1" customWidth="1"/>
    <col min="18" max="22" width="5" customWidth="1"/>
    <col min="23" max="23" width="5" bestFit="1" customWidth="1"/>
    <col min="24" max="29" width="5" customWidth="1"/>
    <col min="30" max="30" width="5" bestFit="1" customWidth="1"/>
    <col min="31" max="35" width="5" customWidth="1"/>
    <col min="36" max="36" width="12" customWidth="1"/>
    <col min="37" max="44" width="5" customWidth="1"/>
    <col min="45" max="45" width="5" bestFit="1" customWidth="1"/>
    <col min="46" max="50" width="5" customWidth="1"/>
    <col min="51" max="51" width="5" bestFit="1" customWidth="1"/>
    <col min="52" max="99" width="5" customWidth="1"/>
  </cols>
  <sheetData>
    <row r="1" spans="1:99" ht="29.25" customHeight="1" x14ac:dyDescent="0.25">
      <c r="A1" s="222" t="s">
        <v>0</v>
      </c>
      <c r="B1" s="214"/>
      <c r="C1" s="214"/>
      <c r="D1" s="214"/>
      <c r="E1" s="214"/>
      <c r="F1" s="214"/>
      <c r="G1" s="214"/>
      <c r="I1" s="2"/>
      <c r="J1" s="4"/>
    </row>
    <row r="2" spans="1:99" ht="24.75" customHeight="1" x14ac:dyDescent="0.25">
      <c r="A2" s="222" t="s">
        <v>1</v>
      </c>
      <c r="B2" s="214"/>
      <c r="C2" s="214"/>
      <c r="D2" s="214"/>
      <c r="E2" s="214"/>
      <c r="F2" s="214"/>
      <c r="G2" s="214"/>
      <c r="H2" s="28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99" ht="15" customHeight="1" x14ac:dyDescent="0.25">
      <c r="A3" s="27"/>
      <c r="B3" s="29" t="s">
        <v>2</v>
      </c>
      <c r="C3" s="28"/>
      <c r="D3" s="28"/>
      <c r="E3" s="28"/>
      <c r="F3" s="28"/>
      <c r="G3" s="28"/>
      <c r="H3" s="28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99" ht="24.75" customHeight="1" x14ac:dyDescent="0.25">
      <c r="A4" s="223" t="s">
        <v>204</v>
      </c>
      <c r="B4" s="214"/>
      <c r="C4" s="214"/>
      <c r="D4" s="214"/>
      <c r="E4" s="214"/>
      <c r="F4" s="214"/>
      <c r="G4" s="214"/>
      <c r="H4" s="30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99" ht="15" customHeight="1" x14ac:dyDescent="0.2">
      <c r="A5" s="31"/>
      <c r="B5" s="29"/>
      <c r="C5" s="28"/>
      <c r="D5" s="32"/>
      <c r="E5" s="28"/>
      <c r="F5" s="28"/>
      <c r="G5" s="32"/>
      <c r="H5" s="32"/>
      <c r="I5" s="2"/>
      <c r="J5" s="4"/>
    </row>
    <row r="6" spans="1:99" ht="12.75" customHeight="1" x14ac:dyDescent="0.2">
      <c r="A6" s="224" t="s">
        <v>4</v>
      </c>
      <c r="B6" s="219" t="s">
        <v>5</v>
      </c>
      <c r="C6" s="219" t="s">
        <v>6</v>
      </c>
      <c r="D6" s="219" t="s">
        <v>7</v>
      </c>
      <c r="E6" s="219" t="s">
        <v>6</v>
      </c>
      <c r="F6" s="219" t="s">
        <v>8</v>
      </c>
      <c r="G6" s="219" t="s">
        <v>9</v>
      </c>
      <c r="H6" s="33"/>
      <c r="I6" s="221" t="s">
        <v>10</v>
      </c>
      <c r="J6" s="221" t="s">
        <v>11</v>
      </c>
      <c r="K6" s="34" t="str">
        <f>Seniori!K6</f>
        <v>06.-08.02.</v>
      </c>
      <c r="L6" s="35"/>
      <c r="M6" s="35"/>
      <c r="N6" s="35"/>
      <c r="O6" s="35"/>
      <c r="P6" s="35"/>
      <c r="Q6" s="35"/>
      <c r="R6" s="35"/>
      <c r="S6" s="35" t="str">
        <f>Seniori!S6</f>
        <v>27.2.-1.3.</v>
      </c>
      <c r="T6" s="35"/>
      <c r="U6" s="35"/>
      <c r="V6" s="35"/>
      <c r="W6" s="35"/>
      <c r="X6" s="35"/>
      <c r="Y6" s="35"/>
      <c r="Z6" s="34"/>
      <c r="AA6" s="34"/>
      <c r="AB6" s="35"/>
      <c r="AC6" s="35"/>
      <c r="AD6" s="34"/>
      <c r="AE6" s="34"/>
      <c r="AF6" s="34"/>
      <c r="AG6" s="35"/>
      <c r="AH6" s="35" t="str">
        <f>Seniori!AH6</f>
        <v>05.-07.03.</v>
      </c>
      <c r="AI6" s="35"/>
      <c r="AJ6" s="35" t="str">
        <f>Seniori!AJ6</f>
        <v>05.-07.03.</v>
      </c>
      <c r="AK6" s="35"/>
      <c r="AL6" s="35"/>
      <c r="AM6" s="35" t="str">
        <f>Seniori!AM6</f>
        <v>5.4.</v>
      </c>
      <c r="AN6" s="34"/>
      <c r="AO6" s="34" t="str">
        <f>Seniori!AN6</f>
        <v>2.-4.4.</v>
      </c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171" t="s">
        <v>546</v>
      </c>
      <c r="BC6" s="35"/>
      <c r="BD6" s="35"/>
      <c r="BE6" s="35"/>
      <c r="BF6" s="35"/>
      <c r="BG6" s="35" t="str">
        <f>Seniori!BG6</f>
        <v>18.-19.4.</v>
      </c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 t="str">
        <f>Seniori!CD6</f>
        <v>25.-26.4.</v>
      </c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</row>
    <row r="7" spans="1:99" ht="12.75" customHeight="1" x14ac:dyDescent="0.2">
      <c r="A7" s="225"/>
      <c r="B7" s="210"/>
      <c r="C7" s="210"/>
      <c r="D7" s="210"/>
      <c r="E7" s="210"/>
      <c r="F7" s="210"/>
      <c r="G7" s="210"/>
      <c r="H7" s="36"/>
      <c r="I7" s="210"/>
      <c r="J7" s="210"/>
      <c r="K7" s="37" t="str">
        <f>Seniori!K7</f>
        <v>Motešice</v>
      </c>
      <c r="L7" s="37"/>
      <c r="M7" s="37"/>
      <c r="N7" s="37"/>
      <c r="O7" s="37"/>
      <c r="P7" s="128"/>
      <c r="Q7" s="37"/>
      <c r="R7" s="37"/>
      <c r="S7" s="37" t="str">
        <f>Seniori!S7</f>
        <v>Motešice</v>
      </c>
      <c r="T7" s="37"/>
      <c r="U7" s="37"/>
      <c r="V7" s="37"/>
      <c r="W7" s="37"/>
      <c r="X7" s="37"/>
      <c r="Y7" s="37"/>
      <c r="Z7" s="38"/>
      <c r="AA7" s="38"/>
      <c r="AB7" s="37"/>
      <c r="AC7" s="37"/>
      <c r="AD7" s="38"/>
      <c r="AE7" s="119"/>
      <c r="AF7" s="38"/>
      <c r="AG7" s="37"/>
      <c r="AH7" s="37" t="str">
        <f>Seniori!AH7</f>
        <v>Motešice</v>
      </c>
      <c r="AI7" s="37"/>
      <c r="AJ7" s="37" t="str">
        <f>Seniori!AJ7</f>
        <v>Motešice CDI</v>
      </c>
      <c r="AK7" s="37"/>
      <c r="AL7" s="37"/>
      <c r="AM7" s="128" t="str">
        <f>Seniori!AM7</f>
        <v>Brno</v>
      </c>
      <c r="AN7" s="130"/>
      <c r="AO7" s="130" t="s">
        <v>12</v>
      </c>
      <c r="AP7" s="37"/>
      <c r="AQ7" s="37"/>
      <c r="AR7" s="128"/>
      <c r="AS7" s="37"/>
      <c r="AT7" s="128"/>
      <c r="AU7" s="128"/>
      <c r="AV7" s="37"/>
      <c r="AW7" s="37"/>
      <c r="AX7" s="128"/>
      <c r="AY7" s="37"/>
      <c r="AZ7" s="37"/>
      <c r="BA7" s="37"/>
      <c r="BB7" s="170" t="s">
        <v>545</v>
      </c>
      <c r="BC7" s="128"/>
      <c r="BD7" s="128"/>
      <c r="BE7" s="128"/>
      <c r="BF7" s="128"/>
      <c r="BG7" s="37" t="str">
        <f>Seniori!BG7</f>
        <v>Dunajský Klátov</v>
      </c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128"/>
      <c r="BZ7" s="128"/>
      <c r="CA7" s="128"/>
      <c r="CB7" s="128"/>
      <c r="CC7" s="128"/>
      <c r="CD7" s="37" t="str">
        <f>Seniori!CD7</f>
        <v>Těšánky</v>
      </c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</row>
    <row r="8" spans="1:99" ht="18" customHeight="1" x14ac:dyDescent="0.2">
      <c r="A8" s="226"/>
      <c r="B8" s="220"/>
      <c r="C8" s="220"/>
      <c r="D8" s="220"/>
      <c r="E8" s="220"/>
      <c r="F8" s="220"/>
      <c r="G8" s="220"/>
      <c r="H8" s="39"/>
      <c r="I8" s="220"/>
      <c r="J8" s="220"/>
      <c r="K8" s="40" t="str">
        <f>Seniori!K8</f>
        <v>Z2</v>
      </c>
      <c r="L8" s="40" t="str">
        <f>Seniori!L8</f>
        <v>4r</v>
      </c>
      <c r="M8" s="40" t="str">
        <f>Seniori!M8</f>
        <v>DUA</v>
      </c>
      <c r="N8" s="40" t="str">
        <f>Seniori!N8</f>
        <v>DD</v>
      </c>
      <c r="O8" s="40" t="str">
        <f>Seniori!O8</f>
        <v>4r</v>
      </c>
      <c r="P8" s="40" t="str">
        <f>Seniori!P8</f>
        <v>5rU</v>
      </c>
      <c r="Q8" s="40" t="str">
        <f>Seniori!Q8</f>
        <v>DUA</v>
      </c>
      <c r="R8" s="40" t="str">
        <f>Seniori!R8</f>
        <v>DD</v>
      </c>
      <c r="S8" s="40" t="str">
        <f>Seniori!S8</f>
        <v>Z2</v>
      </c>
      <c r="T8" s="40" t="str">
        <f>Seniori!T8</f>
        <v>P3</v>
      </c>
      <c r="U8" s="40" t="str">
        <f>Seniori!U8</f>
        <v>4r</v>
      </c>
      <c r="V8" s="40" t="str">
        <f>Seniori!V8</f>
        <v>5rU</v>
      </c>
      <c r="W8" s="40" t="str">
        <f>Seniori!W8</f>
        <v>DUA</v>
      </c>
      <c r="X8" s="40" t="str">
        <f>Seniori!X8</f>
        <v>DUB</v>
      </c>
      <c r="Y8" s="40" t="str">
        <f>Seniori!Y8</f>
        <v>DD</v>
      </c>
      <c r="Z8" s="40" t="str">
        <f>Seniori!Z8</f>
        <v>DJ</v>
      </c>
      <c r="AA8" s="40" t="str">
        <f>Seniori!AA8</f>
        <v>P3</v>
      </c>
      <c r="AB8" s="40" t="str">
        <f>Seniori!AB8</f>
        <v>4r</v>
      </c>
      <c r="AC8" s="40" t="str">
        <f>Seniori!AC8</f>
        <v>5rU</v>
      </c>
      <c r="AD8" s="40" t="str">
        <f>Seniori!AD8</f>
        <v>DUA</v>
      </c>
      <c r="AE8" s="40" t="str">
        <f>Seniori!AE8</f>
        <v>DUB</v>
      </c>
      <c r="AF8" s="40" t="str">
        <f>Seniori!AF8</f>
        <v>DD</v>
      </c>
      <c r="AG8" s="40" t="str">
        <f>Seniori!AG8</f>
        <v>DJ</v>
      </c>
      <c r="AH8" s="40" t="str">
        <f>Seniori!AH8</f>
        <v>4r</v>
      </c>
      <c r="AI8" s="40" t="str">
        <f>Seniori!AI8</f>
        <v>DD</v>
      </c>
      <c r="AJ8" s="40" t="str">
        <f>Seniori!AJ8</f>
        <v>DUB</v>
      </c>
      <c r="AK8" s="40" t="str">
        <f>Seniori!AK8</f>
        <v>DD</v>
      </c>
      <c r="AL8" s="40" t="str">
        <f>Seniori!AL8</f>
        <v>DJ</v>
      </c>
      <c r="AM8" s="129" t="str">
        <f>Seniori!AM8</f>
        <v>5rU</v>
      </c>
      <c r="AN8" s="40" t="str">
        <f>Seniori!AN8</f>
        <v>P1</v>
      </c>
      <c r="AO8" s="40" t="str">
        <f>Seniori!AO8</f>
        <v>P3</v>
      </c>
      <c r="AP8" s="40" t="str">
        <f>Seniori!AP8</f>
        <v>4r</v>
      </c>
      <c r="AQ8" s="40" t="str">
        <f>Seniori!AQ8</f>
        <v>5rU</v>
      </c>
      <c r="AR8" s="129" t="str">
        <f>Seniori!AR8</f>
        <v>6rU</v>
      </c>
      <c r="AS8" s="40" t="str">
        <f>Seniori!AS8</f>
        <v>DUA</v>
      </c>
      <c r="AT8" s="129" t="str">
        <f>Seniori!AT8</f>
        <v>DUB</v>
      </c>
      <c r="AU8" s="129" t="str">
        <f>Seniori!AU8</f>
        <v>DD</v>
      </c>
      <c r="AV8" s="40" t="str">
        <f>Seniori!AV8</f>
        <v>4r</v>
      </c>
      <c r="AW8" s="40" t="str">
        <f>Seniori!AW8</f>
        <v>5rU</v>
      </c>
      <c r="AX8" s="166" t="s">
        <v>23</v>
      </c>
      <c r="AY8" s="40" t="str">
        <f>Seniori!AY8</f>
        <v>DUA</v>
      </c>
      <c r="AZ8" s="40" t="str">
        <f>Seniori!AZ8</f>
        <v>DUB</v>
      </c>
      <c r="BA8" s="40" t="str">
        <f>Seniori!BA8</f>
        <v>DD</v>
      </c>
      <c r="BB8" s="166" t="s">
        <v>547</v>
      </c>
      <c r="BC8" s="166" t="s">
        <v>18</v>
      </c>
      <c r="BD8" s="166" t="s">
        <v>548</v>
      </c>
      <c r="BE8" s="166" t="s">
        <v>19</v>
      </c>
      <c r="BF8" s="166" t="s">
        <v>549</v>
      </c>
      <c r="BG8" s="40" t="str">
        <f>Seniori!BG8</f>
        <v>P1</v>
      </c>
      <c r="BH8" s="40" t="str">
        <f>Seniori!BH8</f>
        <v>DUA</v>
      </c>
      <c r="BI8" s="40" t="str">
        <f>Seniori!BI8</f>
        <v>4r</v>
      </c>
      <c r="BJ8" s="40" t="str">
        <f>Seniori!BJ8</f>
        <v>5rU</v>
      </c>
      <c r="BK8" s="40" t="str">
        <f>Seniori!BK8</f>
        <v>6rU</v>
      </c>
      <c r="BL8" s="40" t="str">
        <f>Seniori!BL8</f>
        <v>DD</v>
      </c>
      <c r="BM8" s="40" t="str">
        <f>Seniori!BM8</f>
        <v>LP4</v>
      </c>
      <c r="BN8" s="40" t="str">
        <f>Seniori!BN8</f>
        <v>LS5</v>
      </c>
      <c r="BO8" s="40" t="str">
        <f>Seniori!BO8</f>
        <v>JD</v>
      </c>
      <c r="BP8" s="40" t="str">
        <f>Seniori!BP8</f>
        <v>SG</v>
      </c>
      <c r="BQ8" s="40" t="str">
        <f>Seniori!BQ8</f>
        <v>IMI</v>
      </c>
      <c r="BR8" s="40" t="str">
        <f>Seniori!BR8</f>
        <v>IMII</v>
      </c>
      <c r="BS8" s="160" t="s">
        <v>14</v>
      </c>
      <c r="BT8" s="160" t="s">
        <v>18</v>
      </c>
      <c r="BU8" s="160" t="s">
        <v>19</v>
      </c>
      <c r="BV8" s="160" t="s">
        <v>555</v>
      </c>
      <c r="BW8" s="160" t="s">
        <v>556</v>
      </c>
      <c r="BX8" s="160" t="s">
        <v>557</v>
      </c>
      <c r="BY8" s="166" t="s">
        <v>16</v>
      </c>
      <c r="BZ8" s="166" t="s">
        <v>532</v>
      </c>
      <c r="CA8" s="166" t="s">
        <v>558</v>
      </c>
      <c r="CB8" s="166" t="s">
        <v>542</v>
      </c>
      <c r="CC8" s="166" t="s">
        <v>559</v>
      </c>
      <c r="CD8" s="40" t="str">
        <f>Seniori!CD8</f>
        <v>5rU</v>
      </c>
      <c r="CE8" s="40" t="str">
        <f>Seniori!CE8</f>
        <v>JU</v>
      </c>
      <c r="CF8" s="40" t="str">
        <f>Seniori!CF8</f>
        <v>JD</v>
      </c>
      <c r="CG8" s="40" t="str">
        <f>Seniori!CG8</f>
        <v>YU</v>
      </c>
      <c r="CH8" s="40" t="str">
        <f>Seniori!CH8</f>
        <v>SG</v>
      </c>
      <c r="CI8" s="40" t="str">
        <f>Seniori!CI8</f>
        <v>IMA</v>
      </c>
      <c r="CJ8" s="40" t="str">
        <f>Seniori!CJ8</f>
        <v>5rF</v>
      </c>
      <c r="CK8" s="40" t="str">
        <f>Seniori!CK8</f>
        <v>L0</v>
      </c>
      <c r="CL8" s="40" t="str">
        <f>Seniori!CL8</f>
        <v>DD</v>
      </c>
      <c r="CM8" s="40" t="str">
        <f>Seniori!CM8</f>
        <v>SG</v>
      </c>
      <c r="CN8" s="160" t="str">
        <f>Seniori!CN8</f>
        <v>IM1</v>
      </c>
      <c r="CO8" s="40" t="str">
        <f>Seniori!CO8</f>
        <v>IMA</v>
      </c>
      <c r="CP8" s="40"/>
      <c r="CQ8" s="40"/>
      <c r="CR8" s="40"/>
      <c r="CS8" s="40"/>
      <c r="CT8" s="40"/>
      <c r="CU8" s="40"/>
    </row>
    <row r="9" spans="1:99" ht="18" customHeight="1" x14ac:dyDescent="0.2">
      <c r="A9" s="136">
        <v>1</v>
      </c>
      <c r="B9" s="137" t="s">
        <v>277</v>
      </c>
      <c r="C9" s="138">
        <v>8401</v>
      </c>
      <c r="D9" s="139" t="s">
        <v>240</v>
      </c>
      <c r="E9" s="138">
        <v>13100</v>
      </c>
      <c r="F9" s="138">
        <v>2021</v>
      </c>
      <c r="G9" s="139" t="s">
        <v>90</v>
      </c>
      <c r="H9" s="139"/>
      <c r="I9" s="140">
        <f t="shared" ref="I9:I51" si="0">SUM(K9:YI9)</f>
        <v>33</v>
      </c>
      <c r="J9" s="141">
        <f>'Mladí jazdci'!$I9+I10+I11+I12+I13</f>
        <v>57</v>
      </c>
      <c r="K9" s="138"/>
      <c r="L9" s="142">
        <v>5</v>
      </c>
      <c r="M9" s="143"/>
      <c r="N9" s="138"/>
      <c r="O9" s="138"/>
      <c r="P9" s="138">
        <v>4</v>
      </c>
      <c r="Q9" s="138"/>
      <c r="R9" s="138"/>
      <c r="S9" s="138"/>
      <c r="T9" s="138"/>
      <c r="U9" s="138"/>
      <c r="V9" s="138">
        <v>5</v>
      </c>
      <c r="W9" s="138"/>
      <c r="X9" s="138"/>
      <c r="Y9" s="138"/>
      <c r="Z9" s="138"/>
      <c r="AA9" s="138"/>
      <c r="AB9" s="138"/>
      <c r="AC9" s="138">
        <v>4</v>
      </c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>
        <v>2</v>
      </c>
      <c r="AR9" s="138"/>
      <c r="AS9" s="138"/>
      <c r="AT9" s="138"/>
      <c r="AU9" s="138"/>
      <c r="AV9" s="138"/>
      <c r="AW9" s="138">
        <v>13</v>
      </c>
      <c r="AX9" s="138"/>
      <c r="AY9" s="138"/>
      <c r="AZ9" s="138"/>
      <c r="BA9" s="138"/>
      <c r="BB9" s="138"/>
      <c r="BC9" s="138"/>
      <c r="BD9" s="138"/>
      <c r="BE9" s="138"/>
      <c r="BF9" s="138"/>
    </row>
    <row r="10" spans="1:99" ht="18" customHeight="1" x14ac:dyDescent="0.2">
      <c r="A10" s="144"/>
      <c r="B10" s="145"/>
      <c r="C10" s="146"/>
      <c r="D10" s="147" t="s">
        <v>506</v>
      </c>
      <c r="E10" s="146">
        <v>13608</v>
      </c>
      <c r="F10" s="146">
        <v>2022</v>
      </c>
      <c r="G10" s="148"/>
      <c r="H10" s="149"/>
      <c r="I10" s="150">
        <f t="shared" si="0"/>
        <v>19</v>
      </c>
      <c r="J10" s="144"/>
      <c r="K10" s="146"/>
      <c r="L10" s="151">
        <v>2</v>
      </c>
      <c r="M10" s="149"/>
      <c r="N10" s="146"/>
      <c r="O10" s="146">
        <v>5</v>
      </c>
      <c r="P10" s="146"/>
      <c r="Q10" s="146"/>
      <c r="R10" s="146"/>
      <c r="S10" s="146"/>
      <c r="T10" s="146"/>
      <c r="U10" s="146">
        <v>4</v>
      </c>
      <c r="V10" s="146"/>
      <c r="W10" s="146"/>
      <c r="X10" s="146"/>
      <c r="Y10" s="146"/>
      <c r="Z10" s="146"/>
      <c r="AA10" s="146"/>
      <c r="AB10" s="146">
        <v>5</v>
      </c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53" t="s">
        <v>505</v>
      </c>
      <c r="AQ10" s="146"/>
      <c r="AR10" s="146"/>
      <c r="AS10" s="146"/>
      <c r="AT10" s="146"/>
      <c r="AU10" s="146"/>
      <c r="AV10" s="146">
        <v>3</v>
      </c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</row>
    <row r="11" spans="1:99" ht="18" customHeight="1" x14ac:dyDescent="0.2">
      <c r="A11" s="136"/>
      <c r="B11" s="137"/>
      <c r="C11" s="138"/>
      <c r="D11" s="139" t="s">
        <v>278</v>
      </c>
      <c r="E11" s="138">
        <v>13439</v>
      </c>
      <c r="F11" s="138">
        <v>2021</v>
      </c>
      <c r="G11" s="152"/>
      <c r="H11" s="139"/>
      <c r="I11" s="140">
        <f t="shared" si="0"/>
        <v>5</v>
      </c>
      <c r="J11" s="136"/>
      <c r="K11" s="138"/>
      <c r="L11" s="142"/>
      <c r="M11" s="139"/>
      <c r="N11" s="138"/>
      <c r="O11" s="138"/>
      <c r="P11" s="138"/>
      <c r="Q11" s="138"/>
      <c r="R11" s="138"/>
      <c r="S11" s="138"/>
      <c r="T11" s="138"/>
      <c r="U11" s="138"/>
      <c r="V11" s="138"/>
      <c r="W11" s="138">
        <v>2</v>
      </c>
      <c r="X11" s="138"/>
      <c r="Y11" s="138"/>
      <c r="Z11" s="138"/>
      <c r="AA11" s="138"/>
      <c r="AB11" s="138"/>
      <c r="AC11" s="138"/>
      <c r="AD11" s="138">
        <v>3</v>
      </c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</row>
    <row r="12" spans="1:99" ht="18" customHeight="1" x14ac:dyDescent="0.2">
      <c r="A12" s="144"/>
      <c r="B12" s="145"/>
      <c r="C12" s="146"/>
      <c r="D12" s="147" t="s">
        <v>511</v>
      </c>
      <c r="E12" s="146">
        <v>13610</v>
      </c>
      <c r="F12" s="146">
        <v>2018</v>
      </c>
      <c r="G12" s="148"/>
      <c r="H12" s="149"/>
      <c r="I12" s="150">
        <f t="shared" si="0"/>
        <v>0</v>
      </c>
      <c r="J12" s="144"/>
      <c r="K12" s="146"/>
      <c r="L12" s="153"/>
      <c r="M12" s="153" t="s">
        <v>505</v>
      </c>
      <c r="N12" s="146"/>
      <c r="O12" s="146"/>
      <c r="P12" s="146"/>
      <c r="Q12" s="153" t="s">
        <v>505</v>
      </c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</row>
    <row r="13" spans="1:99" ht="18" customHeight="1" x14ac:dyDescent="0.2">
      <c r="A13" s="136"/>
      <c r="B13" s="137"/>
      <c r="C13" s="138"/>
      <c r="D13" s="143" t="s">
        <v>279</v>
      </c>
      <c r="E13" s="138">
        <v>11682</v>
      </c>
      <c r="F13" s="138">
        <v>2018</v>
      </c>
      <c r="G13" s="152"/>
      <c r="H13" s="139"/>
      <c r="I13" s="140">
        <f t="shared" si="0"/>
        <v>0</v>
      </c>
      <c r="J13" s="136"/>
      <c r="K13" s="138"/>
      <c r="L13" s="142"/>
      <c r="M13" s="139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</row>
    <row r="14" spans="1:99" ht="18" customHeight="1" x14ac:dyDescent="0.2">
      <c r="A14" s="4">
        <v>2</v>
      </c>
      <c r="B14" s="1" t="s">
        <v>208</v>
      </c>
      <c r="C14" s="2">
        <v>6761</v>
      </c>
      <c r="D14" s="25" t="s">
        <v>209</v>
      </c>
      <c r="E14" s="2">
        <v>12143</v>
      </c>
      <c r="F14" s="2">
        <v>2019</v>
      </c>
      <c r="G14" s="22" t="s">
        <v>90</v>
      </c>
      <c r="H14" s="23"/>
      <c r="I14" s="41">
        <f t="shared" si="0"/>
        <v>8</v>
      </c>
      <c r="J14" s="42">
        <f>'Mladí jazdci'!$I14+I15+I16+I17+I19</f>
        <v>32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3</v>
      </c>
      <c r="X14" s="2"/>
      <c r="Y14" s="2"/>
      <c r="Z14" s="2"/>
      <c r="AA14" s="2"/>
      <c r="AB14" s="2"/>
      <c r="AC14" s="2"/>
      <c r="AD14" s="2">
        <v>5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99" ht="18" customHeight="1" x14ac:dyDescent="0.2">
      <c r="A15" s="4"/>
      <c r="B15" s="1" t="s">
        <v>2</v>
      </c>
      <c r="C15" s="2"/>
      <c r="D15" s="106" t="s">
        <v>210</v>
      </c>
      <c r="E15" s="2">
        <v>12751</v>
      </c>
      <c r="F15" s="2">
        <v>2020</v>
      </c>
      <c r="G15" s="23"/>
      <c r="H15" s="23"/>
      <c r="I15" s="41">
        <f t="shared" si="0"/>
        <v>11</v>
      </c>
      <c r="J15" s="43"/>
      <c r="K15" s="2"/>
      <c r="L15" s="2">
        <v>3</v>
      </c>
      <c r="M15" s="2"/>
      <c r="N15" s="100" t="s">
        <v>505</v>
      </c>
      <c r="O15" s="2"/>
      <c r="P15" s="2">
        <v>1</v>
      </c>
      <c r="Q15" s="2"/>
      <c r="R15" s="100">
        <v>1</v>
      </c>
      <c r="S15" s="2"/>
      <c r="T15" s="2"/>
      <c r="U15" s="2">
        <v>3</v>
      </c>
      <c r="V15" s="2"/>
      <c r="W15" s="2"/>
      <c r="X15" s="2"/>
      <c r="Y15" s="2"/>
      <c r="Z15" s="2"/>
      <c r="AA15" s="2"/>
      <c r="AB15" s="2">
        <v>3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99" ht="18" customHeight="1" x14ac:dyDescent="0.2">
      <c r="A16" s="4"/>
      <c r="B16" s="1"/>
      <c r="C16" s="2"/>
      <c r="D16" s="22" t="s">
        <v>211</v>
      </c>
      <c r="E16" s="2">
        <v>11998</v>
      </c>
      <c r="F16" s="2"/>
      <c r="G16" s="23"/>
      <c r="H16" s="23"/>
      <c r="I16" s="41">
        <f t="shared" si="0"/>
        <v>0</v>
      </c>
      <c r="J16" s="4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78" ht="18" customHeight="1" x14ac:dyDescent="0.2">
      <c r="A17" s="4"/>
      <c r="B17" s="1"/>
      <c r="C17" s="2"/>
      <c r="D17" s="106" t="s">
        <v>508</v>
      </c>
      <c r="E17" s="2">
        <v>13607</v>
      </c>
      <c r="F17" s="2">
        <v>2022</v>
      </c>
      <c r="G17" s="23"/>
      <c r="H17" s="23"/>
      <c r="I17" s="41">
        <f t="shared" si="0"/>
        <v>13</v>
      </c>
      <c r="J17" s="43"/>
      <c r="K17" s="2"/>
      <c r="L17" s="2">
        <v>6</v>
      </c>
      <c r="M17" s="2"/>
      <c r="N17" s="2"/>
      <c r="O17" s="2">
        <v>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78" ht="18" customHeight="1" x14ac:dyDescent="0.2">
      <c r="A18" s="4"/>
      <c r="B18" s="1"/>
      <c r="C18" s="2"/>
      <c r="D18" s="99" t="s">
        <v>483</v>
      </c>
      <c r="E18" s="2">
        <v>12750</v>
      </c>
      <c r="F18" s="2">
        <v>2020</v>
      </c>
      <c r="G18" s="23"/>
      <c r="H18" s="23"/>
      <c r="I18" s="41">
        <f t="shared" si="0"/>
        <v>0</v>
      </c>
      <c r="J18" s="4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00" t="s">
        <v>505</v>
      </c>
      <c r="X18" s="2"/>
      <c r="Y18" s="2"/>
      <c r="Z18" s="2"/>
      <c r="AA18" s="2"/>
      <c r="AB18" s="2"/>
      <c r="AC18" s="2"/>
      <c r="AD18" s="100" t="s">
        <v>505</v>
      </c>
      <c r="AE18" s="2"/>
      <c r="AF18" s="100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78" ht="18" customHeight="1" x14ac:dyDescent="0.2">
      <c r="A19" s="43"/>
      <c r="B19" s="24"/>
      <c r="C19" s="2"/>
      <c r="D19" s="22" t="s">
        <v>212</v>
      </c>
      <c r="E19" s="2">
        <v>12144</v>
      </c>
      <c r="F19" s="2"/>
      <c r="G19" s="23"/>
      <c r="H19" s="22"/>
      <c r="I19" s="41">
        <f t="shared" si="0"/>
        <v>0</v>
      </c>
      <c r="J19" s="43"/>
      <c r="K19" s="2"/>
      <c r="L19" s="100"/>
      <c r="M19" s="2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78" ht="18" customHeight="1" x14ac:dyDescent="0.2">
      <c r="A20" s="4">
        <v>3</v>
      </c>
      <c r="B20" s="6" t="s">
        <v>216</v>
      </c>
      <c r="C20" s="2">
        <v>8540</v>
      </c>
      <c r="D20" s="22" t="s">
        <v>217</v>
      </c>
      <c r="E20" s="2">
        <v>12846</v>
      </c>
      <c r="F20" s="2">
        <v>2020</v>
      </c>
      <c r="G20" s="22" t="s">
        <v>218</v>
      </c>
      <c r="H20" s="22"/>
      <c r="I20" s="41">
        <f>SUM(K20:YI20)</f>
        <v>20</v>
      </c>
      <c r="J20" s="42">
        <f>'Mladí jazdci'!$I20</f>
        <v>20</v>
      </c>
      <c r="K20" s="2"/>
      <c r="L20" s="100"/>
      <c r="M20" s="2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>
        <v>6</v>
      </c>
      <c r="BD20" s="2"/>
      <c r="BE20" s="2">
        <v>6</v>
      </c>
      <c r="BF20" s="2"/>
      <c r="BH20" s="172">
        <v>1</v>
      </c>
      <c r="BT20">
        <v>3</v>
      </c>
      <c r="BZ20">
        <v>4</v>
      </c>
    </row>
    <row r="21" spans="1:78" ht="18" customHeight="1" x14ac:dyDescent="0.2">
      <c r="A21" s="4">
        <v>4</v>
      </c>
      <c r="B21" s="1" t="s">
        <v>213</v>
      </c>
      <c r="C21" s="2">
        <v>8828</v>
      </c>
      <c r="D21" s="25" t="s">
        <v>214</v>
      </c>
      <c r="E21" s="2">
        <v>13104</v>
      </c>
      <c r="F21" s="2">
        <v>2021</v>
      </c>
      <c r="G21" s="22" t="s">
        <v>90</v>
      </c>
      <c r="H21" s="22"/>
      <c r="I21" s="41">
        <f t="shared" si="0"/>
        <v>0</v>
      </c>
      <c r="J21" s="42">
        <f>'Mladí jazdci'!$I21+I22</f>
        <v>0</v>
      </c>
      <c r="K21" s="2"/>
      <c r="L21" s="100"/>
      <c r="M21" s="2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78" ht="18" customHeight="1" x14ac:dyDescent="0.2">
      <c r="A22" s="4"/>
      <c r="B22" s="1"/>
      <c r="C22" s="2"/>
      <c r="D22" s="25" t="s">
        <v>215</v>
      </c>
      <c r="E22" s="2">
        <v>13103</v>
      </c>
      <c r="F22" s="2">
        <v>2021</v>
      </c>
      <c r="G22" s="22"/>
      <c r="H22" s="22"/>
      <c r="I22" s="41">
        <f t="shared" si="0"/>
        <v>0</v>
      </c>
      <c r="J22" s="4"/>
      <c r="K22" s="2"/>
      <c r="L22" s="100"/>
      <c r="M22" s="2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78" ht="18" customHeight="1" x14ac:dyDescent="0.2">
      <c r="A23" s="4">
        <v>5</v>
      </c>
      <c r="B23" s="1" t="s">
        <v>283</v>
      </c>
      <c r="C23" s="2">
        <v>9241</v>
      </c>
      <c r="D23" s="22" t="s">
        <v>284</v>
      </c>
      <c r="E23" s="2">
        <v>12984</v>
      </c>
      <c r="F23" s="2">
        <v>2019</v>
      </c>
      <c r="G23" s="22" t="s">
        <v>233</v>
      </c>
      <c r="H23" s="22"/>
      <c r="I23" s="41">
        <f t="shared" si="0"/>
        <v>0</v>
      </c>
      <c r="J23" s="42">
        <f>'Mladí jazdci'!$I23</f>
        <v>0</v>
      </c>
      <c r="K23" s="2"/>
      <c r="L23" s="100"/>
      <c r="M23" s="2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78" ht="18" customHeight="1" x14ac:dyDescent="0.2">
      <c r="A24" s="4">
        <v>6</v>
      </c>
      <c r="B24" s="1" t="s">
        <v>219</v>
      </c>
      <c r="C24" s="2">
        <v>7530</v>
      </c>
      <c r="D24" s="22" t="s">
        <v>220</v>
      </c>
      <c r="E24" s="2"/>
      <c r="F24" s="2"/>
      <c r="G24" s="22" t="s">
        <v>221</v>
      </c>
      <c r="H24" s="22"/>
      <c r="I24" s="41">
        <f t="shared" si="0"/>
        <v>0</v>
      </c>
      <c r="J24" s="42">
        <f>'Mladí jazdci'!$I24</f>
        <v>0</v>
      </c>
      <c r="K24" s="2"/>
      <c r="L24" s="10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78" ht="18" customHeight="1" x14ac:dyDescent="0.2">
      <c r="A25" s="4">
        <v>7</v>
      </c>
      <c r="B25" s="6" t="s">
        <v>222</v>
      </c>
      <c r="C25" s="2">
        <v>9643</v>
      </c>
      <c r="D25" s="22" t="s">
        <v>223</v>
      </c>
      <c r="E25" s="2">
        <v>12995</v>
      </c>
      <c r="F25" s="2">
        <v>2015</v>
      </c>
      <c r="G25" s="23" t="s">
        <v>224</v>
      </c>
      <c r="H25" s="22"/>
      <c r="I25" s="41">
        <f t="shared" si="0"/>
        <v>0</v>
      </c>
      <c r="J25" s="42">
        <f>'Mladí jazdci'!$I25</f>
        <v>0</v>
      </c>
      <c r="K25" s="2"/>
      <c r="L25" s="10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78" ht="18" customHeight="1" x14ac:dyDescent="0.2">
      <c r="A26" s="4">
        <v>8</v>
      </c>
      <c r="B26" s="1" t="s">
        <v>337</v>
      </c>
      <c r="C26" s="2">
        <v>9077</v>
      </c>
      <c r="D26" s="22" t="s">
        <v>338</v>
      </c>
      <c r="E26" s="2">
        <v>9794</v>
      </c>
      <c r="F26" s="2"/>
      <c r="G26" s="22" t="s">
        <v>90</v>
      </c>
      <c r="H26" s="22"/>
      <c r="I26" s="41">
        <f t="shared" si="0"/>
        <v>0</v>
      </c>
      <c r="J26" s="42">
        <f>'Mladí jazdci'!$I26</f>
        <v>0</v>
      </c>
      <c r="K26" s="2"/>
      <c r="L26" s="10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78" ht="18" customHeight="1" x14ac:dyDescent="0.2">
      <c r="A27" s="4">
        <v>9</v>
      </c>
      <c r="B27" s="1" t="s">
        <v>312</v>
      </c>
      <c r="C27" s="2">
        <v>9286</v>
      </c>
      <c r="D27" s="22" t="s">
        <v>313</v>
      </c>
      <c r="E27" s="2">
        <v>11613</v>
      </c>
      <c r="F27" s="2"/>
      <c r="G27" s="22" t="s">
        <v>179</v>
      </c>
      <c r="H27" s="22"/>
      <c r="I27" s="41">
        <f t="shared" si="0"/>
        <v>0</v>
      </c>
      <c r="J27" s="42">
        <f>'Mladí jazdci'!$I27</f>
        <v>0</v>
      </c>
      <c r="K27" s="2"/>
      <c r="L27" s="10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78" ht="18" customHeight="1" x14ac:dyDescent="0.2">
      <c r="A28" s="4">
        <v>10</v>
      </c>
      <c r="B28" s="1" t="s">
        <v>298</v>
      </c>
      <c r="C28" s="2">
        <v>8840</v>
      </c>
      <c r="D28" s="23" t="s">
        <v>299</v>
      </c>
      <c r="E28" s="2">
        <v>9951</v>
      </c>
      <c r="F28" s="2">
        <v>2005</v>
      </c>
      <c r="G28" s="23" t="s">
        <v>300</v>
      </c>
      <c r="H28" s="22"/>
      <c r="I28" s="41">
        <f t="shared" si="0"/>
        <v>0</v>
      </c>
      <c r="J28" s="42">
        <f>'Mladí jazdci'!$I28</f>
        <v>0</v>
      </c>
      <c r="K28" s="2"/>
      <c r="L28" s="10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78" ht="18" customHeight="1" x14ac:dyDescent="0.2">
      <c r="A29" s="4">
        <v>11</v>
      </c>
      <c r="B29" s="1" t="s">
        <v>297</v>
      </c>
      <c r="C29" s="2">
        <v>9512</v>
      </c>
      <c r="D29" s="22" t="s">
        <v>229</v>
      </c>
      <c r="E29" s="2">
        <v>12160</v>
      </c>
      <c r="F29" s="2">
        <v>2018</v>
      </c>
      <c r="G29" s="22" t="s">
        <v>218</v>
      </c>
      <c r="H29" s="22"/>
      <c r="I29" s="41">
        <f t="shared" si="0"/>
        <v>0</v>
      </c>
      <c r="J29" s="42">
        <f>'Mladí jazdci'!$I29</f>
        <v>0</v>
      </c>
      <c r="K29" s="2"/>
      <c r="L29" s="10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78" ht="18" customHeight="1" x14ac:dyDescent="0.2">
      <c r="A30" s="4">
        <v>12</v>
      </c>
      <c r="B30" s="1" t="s">
        <v>295</v>
      </c>
      <c r="C30" s="2">
        <v>7987</v>
      </c>
      <c r="D30" s="22" t="s">
        <v>296</v>
      </c>
      <c r="E30" s="2">
        <v>8021</v>
      </c>
      <c r="F30" s="2"/>
      <c r="G30" s="22" t="s">
        <v>30</v>
      </c>
      <c r="H30" s="22"/>
      <c r="I30" s="41">
        <f t="shared" si="0"/>
        <v>0</v>
      </c>
      <c r="J30" s="42">
        <f>'Mladí jazdci'!$I30</f>
        <v>0</v>
      </c>
      <c r="K30" s="2"/>
      <c r="L30" s="10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78" ht="18" customHeight="1" x14ac:dyDescent="0.2">
      <c r="A31" s="4">
        <v>13</v>
      </c>
      <c r="B31" s="1" t="s">
        <v>225</v>
      </c>
      <c r="C31" s="2">
        <v>7124</v>
      </c>
      <c r="D31" s="22" t="s">
        <v>226</v>
      </c>
      <c r="E31" s="2">
        <v>11747</v>
      </c>
      <c r="F31" s="2">
        <v>2017</v>
      </c>
      <c r="G31" s="23" t="s">
        <v>134</v>
      </c>
      <c r="H31" s="22"/>
      <c r="I31" s="41">
        <f t="shared" si="0"/>
        <v>0</v>
      </c>
      <c r="J31" s="42">
        <f>'Mladí jazdci'!$I31+I32</f>
        <v>0</v>
      </c>
      <c r="K31" s="2"/>
      <c r="L31" s="10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78" ht="18" customHeight="1" x14ac:dyDescent="0.2">
      <c r="A32" s="43"/>
      <c r="B32" s="24"/>
      <c r="C32" s="2"/>
      <c r="D32" s="22" t="s">
        <v>227</v>
      </c>
      <c r="E32" s="2">
        <v>12188</v>
      </c>
      <c r="F32" s="2">
        <v>2010</v>
      </c>
      <c r="G32" s="23"/>
      <c r="H32" s="22"/>
      <c r="I32" s="41">
        <f t="shared" si="0"/>
        <v>0</v>
      </c>
      <c r="J32" s="4"/>
      <c r="K32" s="2"/>
      <c r="L32" s="10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64" ht="18" customHeight="1" x14ac:dyDescent="0.2">
      <c r="A33" s="4">
        <v>14</v>
      </c>
      <c r="B33" s="6" t="s">
        <v>228</v>
      </c>
      <c r="C33" s="2"/>
      <c r="D33" s="22" t="s">
        <v>229</v>
      </c>
      <c r="E33" s="2">
        <v>12160</v>
      </c>
      <c r="F33" s="2">
        <v>2018</v>
      </c>
      <c r="G33" s="22" t="s">
        <v>218</v>
      </c>
      <c r="H33" s="22"/>
      <c r="I33" s="41">
        <f t="shared" si="0"/>
        <v>0</v>
      </c>
      <c r="J33" s="42">
        <f>'Mladí jazdci'!$I33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4" ht="18" customHeight="1" x14ac:dyDescent="0.2">
      <c r="A34" s="4">
        <v>15</v>
      </c>
      <c r="B34" s="6" t="s">
        <v>230</v>
      </c>
      <c r="C34" s="2">
        <v>9946</v>
      </c>
      <c r="D34" s="22" t="s">
        <v>231</v>
      </c>
      <c r="E34" s="2">
        <v>10339</v>
      </c>
      <c r="F34" s="2"/>
      <c r="G34" s="22" t="s">
        <v>184</v>
      </c>
      <c r="H34" s="22"/>
      <c r="I34" s="41">
        <f t="shared" si="0"/>
        <v>0</v>
      </c>
      <c r="J34" s="42">
        <f>'Mladí jazdci'!$I34+I35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64" ht="18" customHeight="1" x14ac:dyDescent="0.2">
      <c r="A35" s="43"/>
      <c r="B35" s="24"/>
      <c r="C35" s="2"/>
      <c r="D35" s="22" t="s">
        <v>232</v>
      </c>
      <c r="E35" s="2">
        <v>12984</v>
      </c>
      <c r="F35" s="2"/>
      <c r="G35" s="22" t="s">
        <v>233</v>
      </c>
      <c r="H35" s="22"/>
      <c r="I35" s="41">
        <f t="shared" si="0"/>
        <v>0</v>
      </c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64" ht="18" customHeight="1" x14ac:dyDescent="0.2">
      <c r="A36" s="4">
        <v>16</v>
      </c>
      <c r="B36" s="1" t="s">
        <v>246</v>
      </c>
      <c r="C36" s="2">
        <v>8891</v>
      </c>
      <c r="D36" s="22" t="s">
        <v>126</v>
      </c>
      <c r="E36" s="2">
        <v>10998</v>
      </c>
      <c r="F36" s="2">
        <v>2013</v>
      </c>
      <c r="G36" s="22" t="s">
        <v>247</v>
      </c>
      <c r="H36" s="22"/>
      <c r="I36" s="41">
        <f t="shared" si="0"/>
        <v>0</v>
      </c>
      <c r="J36" s="42">
        <f>'Mladí jazdci'!$I36+I37+I38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64" ht="18" customHeight="1" x14ac:dyDescent="0.2">
      <c r="A37" s="43"/>
      <c r="B37" s="24"/>
      <c r="C37" s="2"/>
      <c r="D37" s="22" t="s">
        <v>248</v>
      </c>
      <c r="E37" s="2">
        <v>13031</v>
      </c>
      <c r="F37" s="2">
        <v>2009</v>
      </c>
      <c r="G37" s="22"/>
      <c r="H37" s="22"/>
      <c r="I37" s="41">
        <f t="shared" si="0"/>
        <v>0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64" ht="18" customHeight="1" x14ac:dyDescent="0.2">
      <c r="A38" s="43"/>
      <c r="B38" s="24"/>
      <c r="C38" s="2"/>
      <c r="D38" s="22" t="s">
        <v>249</v>
      </c>
      <c r="E38" s="2">
        <v>12445</v>
      </c>
      <c r="F38" s="2">
        <v>2015</v>
      </c>
      <c r="G38" s="22"/>
      <c r="H38" s="22"/>
      <c r="I38" s="41">
        <f t="shared" si="0"/>
        <v>0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64" ht="18" customHeight="1" x14ac:dyDescent="0.2">
      <c r="A39" s="43">
        <v>17</v>
      </c>
      <c r="B39" s="6" t="s">
        <v>250</v>
      </c>
      <c r="C39" s="2">
        <v>9946</v>
      </c>
      <c r="D39" s="22" t="s">
        <v>251</v>
      </c>
      <c r="E39" s="2">
        <v>6647</v>
      </c>
      <c r="F39" s="2"/>
      <c r="G39" s="22" t="s">
        <v>184</v>
      </c>
      <c r="H39" s="22"/>
      <c r="I39" s="41">
        <f t="shared" si="0"/>
        <v>0</v>
      </c>
      <c r="J39" s="42">
        <f>'Mladí jazdci'!$I39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64" ht="18" customHeight="1" x14ac:dyDescent="0.2">
      <c r="A40" s="4">
        <v>18</v>
      </c>
      <c r="B40" s="6" t="s">
        <v>252</v>
      </c>
      <c r="C40" s="2">
        <v>9595</v>
      </c>
      <c r="D40" s="22" t="s">
        <v>253</v>
      </c>
      <c r="E40" s="2">
        <v>9419</v>
      </c>
      <c r="F40" s="2"/>
      <c r="G40" s="22" t="s">
        <v>224</v>
      </c>
      <c r="H40" s="22"/>
      <c r="I40" s="41">
        <f t="shared" si="0"/>
        <v>0</v>
      </c>
      <c r="J40" s="42">
        <f>'Mladí jazdci'!$I40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64" ht="18" customHeight="1" x14ac:dyDescent="0.2">
      <c r="A41" s="43">
        <v>19</v>
      </c>
      <c r="B41" s="6" t="s">
        <v>254</v>
      </c>
      <c r="C41" s="2">
        <v>9593</v>
      </c>
      <c r="D41" s="22" t="s">
        <v>255</v>
      </c>
      <c r="E41" s="2">
        <v>10669</v>
      </c>
      <c r="F41" s="2"/>
      <c r="G41" s="22" t="s">
        <v>224</v>
      </c>
      <c r="H41" s="22"/>
      <c r="I41" s="41">
        <f t="shared" si="0"/>
        <v>0</v>
      </c>
      <c r="J41" s="42">
        <f>'Mladí jazdci'!$I41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64" ht="18" customHeight="1" x14ac:dyDescent="0.2">
      <c r="A42" s="43">
        <v>20</v>
      </c>
      <c r="B42" s="6" t="s">
        <v>259</v>
      </c>
      <c r="C42" s="2">
        <v>8956</v>
      </c>
      <c r="D42" s="22" t="s">
        <v>260</v>
      </c>
      <c r="E42" s="2">
        <v>7559</v>
      </c>
      <c r="F42" s="2">
        <v>2006</v>
      </c>
      <c r="G42" s="22" t="s">
        <v>261</v>
      </c>
      <c r="H42" s="22"/>
      <c r="I42" s="41">
        <f t="shared" si="0"/>
        <v>0</v>
      </c>
      <c r="J42" s="42">
        <f>'Mladí jazdci'!$I42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L42" s="164" t="s">
        <v>505</v>
      </c>
    </row>
    <row r="43" spans="1:64" ht="18" customHeight="1" x14ac:dyDescent="0.2">
      <c r="A43" s="43">
        <v>21</v>
      </c>
      <c r="B43" s="6" t="s">
        <v>262</v>
      </c>
      <c r="C43" s="2">
        <v>8837</v>
      </c>
      <c r="D43" s="22" t="s">
        <v>263</v>
      </c>
      <c r="E43" s="2">
        <v>10277</v>
      </c>
      <c r="F43" s="2"/>
      <c r="G43" s="22" t="s">
        <v>161</v>
      </c>
      <c r="H43" s="22"/>
      <c r="I43" s="41">
        <f t="shared" si="0"/>
        <v>0</v>
      </c>
      <c r="J43" s="42">
        <f>'Mladí jazdci'!$I43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64" ht="18" customHeight="1" x14ac:dyDescent="0.2">
      <c r="A44" s="43">
        <v>22</v>
      </c>
      <c r="B44" s="6" t="s">
        <v>264</v>
      </c>
      <c r="C44" s="2">
        <v>8786</v>
      </c>
      <c r="D44" s="22" t="s">
        <v>265</v>
      </c>
      <c r="E44" s="2">
        <v>8874</v>
      </c>
      <c r="F44" s="2"/>
      <c r="G44" s="22" t="s">
        <v>184</v>
      </c>
      <c r="H44" s="22"/>
      <c r="I44" s="41">
        <f t="shared" si="0"/>
        <v>0</v>
      </c>
      <c r="J44" s="42">
        <f>'Mladí jazdci'!$I44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64" ht="18" customHeight="1" x14ac:dyDescent="0.2">
      <c r="A45" s="4">
        <v>23</v>
      </c>
      <c r="B45" s="1" t="s">
        <v>364</v>
      </c>
      <c r="C45" s="2">
        <v>9384</v>
      </c>
      <c r="D45" s="22" t="s">
        <v>186</v>
      </c>
      <c r="E45" s="2">
        <v>10576</v>
      </c>
      <c r="F45" s="2"/>
      <c r="G45" s="22" t="s">
        <v>187</v>
      </c>
      <c r="H45" s="22"/>
      <c r="I45" s="41">
        <f t="shared" si="0"/>
        <v>0</v>
      </c>
      <c r="J45" s="42">
        <f>'Mladí jazdci'!$I45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64" ht="18" customHeight="1" x14ac:dyDescent="0.2">
      <c r="A46" s="4">
        <v>24</v>
      </c>
      <c r="B46" s="1" t="s">
        <v>357</v>
      </c>
      <c r="C46" s="2">
        <v>10184</v>
      </c>
      <c r="D46" s="22" t="s">
        <v>358</v>
      </c>
      <c r="E46" s="2">
        <v>13038</v>
      </c>
      <c r="F46" s="2"/>
      <c r="G46" s="22" t="s">
        <v>359</v>
      </c>
      <c r="H46" s="22"/>
      <c r="I46" s="41">
        <f t="shared" si="0"/>
        <v>0</v>
      </c>
      <c r="J46" s="42">
        <f>'Mladí jazdci'!$I46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64" ht="18" customHeight="1" x14ac:dyDescent="0.2">
      <c r="A47" s="43">
        <v>25</v>
      </c>
      <c r="B47" s="6" t="s">
        <v>269</v>
      </c>
      <c r="C47" s="2">
        <v>9173</v>
      </c>
      <c r="D47" s="22" t="s">
        <v>270</v>
      </c>
      <c r="E47" s="2">
        <v>6054</v>
      </c>
      <c r="F47" s="2"/>
      <c r="G47" s="22" t="s">
        <v>271</v>
      </c>
      <c r="H47" s="22"/>
      <c r="I47" s="41">
        <f t="shared" si="0"/>
        <v>0</v>
      </c>
      <c r="J47" s="42">
        <f>'Mladí jazdci'!$I47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64" ht="15.75" customHeight="1" x14ac:dyDescent="0.2">
      <c r="A48" s="4">
        <v>25</v>
      </c>
      <c r="B48" s="6" t="s">
        <v>203</v>
      </c>
      <c r="C48" s="2"/>
      <c r="D48" s="22"/>
      <c r="E48" s="2"/>
      <c r="F48" s="2"/>
      <c r="G48" s="23"/>
      <c r="H48" s="22"/>
      <c r="I48" s="41">
        <f t="shared" si="0"/>
        <v>0</v>
      </c>
      <c r="J48" s="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ht="12.75" customHeight="1" x14ac:dyDescent="0.2">
      <c r="A49" s="43"/>
      <c r="B49" s="24"/>
      <c r="C49" s="2"/>
      <c r="D49" s="22"/>
      <c r="E49" s="2"/>
      <c r="F49" s="2"/>
      <c r="G49" s="23"/>
      <c r="H49" s="22"/>
      <c r="I49" s="41">
        <f t="shared" si="0"/>
        <v>0</v>
      </c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ht="12.75" customHeight="1" x14ac:dyDescent="0.2">
      <c r="A50" s="43"/>
      <c r="B50" s="24"/>
      <c r="C50" s="2"/>
      <c r="D50" s="22"/>
      <c r="E50" s="2"/>
      <c r="F50" s="2"/>
      <c r="G50" s="22"/>
      <c r="H50" s="22"/>
      <c r="I50" s="41">
        <f t="shared" si="0"/>
        <v>0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ht="12.75" customHeight="1" x14ac:dyDescent="0.2">
      <c r="A51" s="43"/>
      <c r="B51" s="24"/>
      <c r="C51" s="2"/>
      <c r="D51" s="22"/>
      <c r="E51" s="2"/>
      <c r="F51" s="2"/>
      <c r="G51" s="22"/>
      <c r="H51" s="22"/>
      <c r="I51" s="41">
        <f t="shared" si="0"/>
        <v>0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ht="12.75" customHeight="1" x14ac:dyDescent="0.2">
      <c r="A52" s="4"/>
      <c r="B52" s="6"/>
      <c r="C52" s="2"/>
      <c r="E52" s="2"/>
      <c r="F52" s="2"/>
      <c r="I52" s="2"/>
      <c r="J52" s="4"/>
    </row>
    <row r="58" spans="1:58" ht="12.75" customHeight="1" x14ac:dyDescent="0.2">
      <c r="A58" s="4"/>
      <c r="B58" s="6"/>
      <c r="C58" s="2"/>
      <c r="E58" s="2"/>
      <c r="F58" s="2"/>
      <c r="I58" s="2"/>
      <c r="J58" s="4"/>
    </row>
    <row r="59" spans="1:58" ht="12.75" customHeight="1" x14ac:dyDescent="0.2">
      <c r="A59" s="4"/>
      <c r="B59" s="6"/>
      <c r="C59" s="2"/>
      <c r="E59" s="2"/>
      <c r="F59" s="2"/>
      <c r="I59" s="2"/>
      <c r="J59" s="4"/>
    </row>
    <row r="60" spans="1:58" ht="12.75" customHeight="1" x14ac:dyDescent="0.2">
      <c r="A60" s="4"/>
      <c r="B60" s="6"/>
      <c r="C60" s="2"/>
      <c r="E60" s="2"/>
      <c r="F60" s="2"/>
      <c r="I60" s="2"/>
      <c r="J60" s="4"/>
    </row>
    <row r="61" spans="1:58" ht="12.75" customHeight="1" x14ac:dyDescent="0.2">
      <c r="A61" s="4"/>
      <c r="B61" s="6"/>
      <c r="C61" s="2"/>
      <c r="E61" s="2"/>
      <c r="F61" s="2"/>
      <c r="I61" s="2"/>
      <c r="J61" s="4"/>
    </row>
    <row r="62" spans="1:58" ht="12.75" customHeight="1" x14ac:dyDescent="0.2">
      <c r="A62" s="4"/>
      <c r="B62" s="6"/>
      <c r="C62" s="2"/>
      <c r="E62" s="2"/>
      <c r="F62" s="2"/>
      <c r="I62" s="2"/>
      <c r="J62" s="4"/>
    </row>
    <row r="63" spans="1:58" ht="12.75" customHeight="1" x14ac:dyDescent="0.2">
      <c r="A63" s="4"/>
      <c r="B63" s="6"/>
      <c r="C63" s="2"/>
      <c r="E63" s="2"/>
      <c r="F63" s="2"/>
      <c r="I63" s="2"/>
      <c r="J63" s="4"/>
    </row>
    <row r="64" spans="1:58" ht="12.75" customHeight="1" x14ac:dyDescent="0.2">
      <c r="A64" s="4"/>
      <c r="B64" s="6"/>
      <c r="C64" s="2"/>
      <c r="E64" s="2"/>
      <c r="F64" s="2"/>
      <c r="I64" s="2"/>
      <c r="J64" s="4"/>
    </row>
    <row r="65" spans="1:10" ht="12.75" customHeight="1" x14ac:dyDescent="0.2">
      <c r="A65" s="4"/>
      <c r="B65" s="6"/>
      <c r="C65" s="2"/>
      <c r="E65" s="2"/>
      <c r="F65" s="2"/>
      <c r="I65" s="2"/>
      <c r="J65" s="4"/>
    </row>
    <row r="66" spans="1:10" ht="12.75" customHeight="1" x14ac:dyDescent="0.2">
      <c r="A66" s="4"/>
      <c r="B66" s="6"/>
      <c r="C66" s="2"/>
      <c r="E66" s="2"/>
      <c r="F66" s="2"/>
      <c r="I66" s="2"/>
      <c r="J66" s="4"/>
    </row>
    <row r="67" spans="1:10" ht="12.75" customHeight="1" x14ac:dyDescent="0.2">
      <c r="A67" s="4"/>
      <c r="B67" s="6"/>
      <c r="C67" s="2"/>
      <c r="E67" s="2"/>
      <c r="F67" s="2"/>
      <c r="I67" s="2"/>
      <c r="J67" s="4"/>
    </row>
    <row r="68" spans="1:10" ht="12.75" customHeight="1" x14ac:dyDescent="0.2">
      <c r="A68" s="4"/>
      <c r="B68" s="6"/>
      <c r="C68" s="2"/>
      <c r="E68" s="2"/>
      <c r="F68" s="2"/>
      <c r="I68" s="2"/>
      <c r="J68" s="4"/>
    </row>
    <row r="69" spans="1:10" ht="12.75" customHeight="1" x14ac:dyDescent="0.2">
      <c r="A69" s="4"/>
      <c r="B69" s="6"/>
      <c r="C69" s="2"/>
      <c r="E69" s="2"/>
      <c r="F69" s="2"/>
      <c r="I69" s="2"/>
      <c r="J69" s="4"/>
    </row>
    <row r="70" spans="1:10" ht="12.75" customHeight="1" x14ac:dyDescent="0.2">
      <c r="A70" s="4"/>
      <c r="B70" s="6"/>
      <c r="C70" s="2"/>
      <c r="E70" s="2"/>
      <c r="F70" s="2"/>
      <c r="I70" s="2"/>
      <c r="J70" s="4"/>
    </row>
    <row r="71" spans="1:10" ht="12.75" customHeight="1" x14ac:dyDescent="0.2">
      <c r="A71" s="4"/>
      <c r="B71" s="6"/>
      <c r="C71" s="2"/>
      <c r="E71" s="2"/>
      <c r="F71" s="2"/>
      <c r="I71" s="2"/>
      <c r="J71" s="4"/>
    </row>
    <row r="72" spans="1:10" ht="12.75" customHeight="1" x14ac:dyDescent="0.2">
      <c r="A72" s="4"/>
      <c r="B72" s="6"/>
      <c r="C72" s="2"/>
      <c r="E72" s="2"/>
      <c r="F72" s="2"/>
      <c r="I72" s="2"/>
      <c r="J72" s="4"/>
    </row>
    <row r="73" spans="1:10" ht="12.75" customHeight="1" x14ac:dyDescent="0.2">
      <c r="A73" s="4"/>
      <c r="B73" s="6"/>
      <c r="C73" s="2"/>
      <c r="E73" s="2"/>
      <c r="F73" s="2"/>
      <c r="I73" s="2"/>
      <c r="J73" s="4"/>
    </row>
    <row r="74" spans="1:10" ht="12.75" customHeight="1" x14ac:dyDescent="0.2">
      <c r="A74" s="4"/>
      <c r="B74" s="6"/>
      <c r="C74" s="2"/>
      <c r="E74" s="2"/>
      <c r="F74" s="2"/>
      <c r="I74" s="2"/>
      <c r="J74" s="4"/>
    </row>
    <row r="75" spans="1:10" ht="12.75" customHeight="1" x14ac:dyDescent="0.2">
      <c r="A75" s="4"/>
      <c r="B75" s="6"/>
      <c r="C75" s="2"/>
      <c r="E75" s="2"/>
      <c r="F75" s="2"/>
      <c r="I75" s="2"/>
      <c r="J75" s="4"/>
    </row>
    <row r="76" spans="1:10" ht="12.75" customHeight="1" x14ac:dyDescent="0.2">
      <c r="A76" s="4"/>
      <c r="B76" s="6"/>
      <c r="C76" s="2"/>
      <c r="E76" s="2"/>
      <c r="F76" s="2"/>
      <c r="I76" s="2"/>
      <c r="J76" s="4"/>
    </row>
    <row r="77" spans="1:10" ht="12.75" customHeight="1" x14ac:dyDescent="0.2">
      <c r="A77" s="4"/>
      <c r="B77" s="6"/>
      <c r="C77" s="2"/>
      <c r="E77" s="2"/>
      <c r="F77" s="2"/>
      <c r="I77" s="2"/>
      <c r="J77" s="4"/>
    </row>
    <row r="78" spans="1:10" ht="12.75" customHeight="1" x14ac:dyDescent="0.2">
      <c r="A78" s="4"/>
      <c r="B78" s="6"/>
      <c r="C78" s="2"/>
      <c r="E78" s="2"/>
      <c r="F78" s="2"/>
      <c r="I78" s="2"/>
      <c r="J78" s="4"/>
    </row>
    <row r="79" spans="1:10" ht="12.75" customHeight="1" x14ac:dyDescent="0.2">
      <c r="A79" s="4"/>
      <c r="B79" s="6"/>
      <c r="C79" s="2"/>
      <c r="E79" s="2"/>
      <c r="F79" s="2"/>
      <c r="I79" s="2"/>
      <c r="J79" s="4"/>
    </row>
    <row r="80" spans="1:10" ht="12.75" customHeight="1" x14ac:dyDescent="0.2">
      <c r="A80" s="4"/>
      <c r="B80" s="6"/>
      <c r="C80" s="2"/>
      <c r="E80" s="2"/>
      <c r="F80" s="2"/>
      <c r="I80" s="2"/>
      <c r="J80" s="4"/>
    </row>
    <row r="81" spans="1:10" ht="12.75" customHeight="1" x14ac:dyDescent="0.2">
      <c r="A81" s="4"/>
      <c r="B81" s="6"/>
      <c r="C81" s="2"/>
      <c r="E81" s="2"/>
      <c r="F81" s="2"/>
      <c r="I81" s="2"/>
      <c r="J81" s="4"/>
    </row>
    <row r="82" spans="1:10" ht="12.75" customHeight="1" x14ac:dyDescent="0.2">
      <c r="A82" s="4"/>
      <c r="B82" s="6"/>
      <c r="C82" s="2"/>
      <c r="E82" s="2"/>
      <c r="F82" s="2"/>
      <c r="I82" s="2"/>
      <c r="J82" s="4"/>
    </row>
    <row r="83" spans="1:10" ht="12.75" customHeight="1" x14ac:dyDescent="0.2">
      <c r="A83" s="4"/>
      <c r="B83" s="6"/>
      <c r="C83" s="2"/>
      <c r="E83" s="2"/>
      <c r="F83" s="2"/>
      <c r="I83" s="2"/>
      <c r="J83" s="4"/>
    </row>
    <row r="84" spans="1:10" ht="12.75" customHeight="1" x14ac:dyDescent="0.2">
      <c r="A84" s="4"/>
      <c r="B84" s="6"/>
      <c r="C84" s="2"/>
      <c r="E84" s="2"/>
      <c r="F84" s="2"/>
      <c r="I84" s="2"/>
      <c r="J84" s="4"/>
    </row>
    <row r="85" spans="1:10" ht="12.75" customHeight="1" x14ac:dyDescent="0.2">
      <c r="A85" s="4"/>
      <c r="B85" s="6"/>
      <c r="C85" s="2"/>
      <c r="E85" s="2"/>
      <c r="F85" s="2"/>
      <c r="I85" s="2"/>
      <c r="J85" s="4"/>
    </row>
    <row r="86" spans="1:10" ht="12.75" customHeight="1" x14ac:dyDescent="0.2">
      <c r="A86" s="4"/>
      <c r="B86" s="6"/>
      <c r="C86" s="2"/>
      <c r="E86" s="2"/>
      <c r="F86" s="2"/>
      <c r="I86" s="2"/>
      <c r="J86" s="4"/>
    </row>
    <row r="87" spans="1:10" ht="12.75" customHeight="1" x14ac:dyDescent="0.2">
      <c r="A87" s="4"/>
      <c r="B87" s="6"/>
      <c r="C87" s="2"/>
      <c r="E87" s="2"/>
      <c r="F87" s="2"/>
      <c r="I87" s="2"/>
      <c r="J87" s="4"/>
    </row>
    <row r="88" spans="1:10" ht="12.75" customHeight="1" x14ac:dyDescent="0.2">
      <c r="A88" s="4"/>
      <c r="B88" s="6"/>
      <c r="C88" s="2"/>
      <c r="E88" s="2"/>
      <c r="F88" s="2"/>
      <c r="I88" s="2"/>
      <c r="J88" s="4"/>
    </row>
    <row r="89" spans="1:10" ht="12.75" customHeight="1" x14ac:dyDescent="0.2">
      <c r="A89" s="4"/>
      <c r="B89" s="6"/>
      <c r="C89" s="2"/>
      <c r="E89" s="2"/>
      <c r="F89" s="2"/>
      <c r="I89" s="2"/>
      <c r="J89" s="4"/>
    </row>
    <row r="90" spans="1:10" ht="12.75" customHeight="1" x14ac:dyDescent="0.2">
      <c r="A90" s="4"/>
      <c r="B90" s="6"/>
      <c r="C90" s="2"/>
      <c r="E90" s="2"/>
      <c r="F90" s="2"/>
      <c r="I90" s="2"/>
      <c r="J90" s="4"/>
    </row>
    <row r="91" spans="1:10" ht="12.75" customHeight="1" x14ac:dyDescent="0.2">
      <c r="A91" s="4"/>
      <c r="B91" s="6"/>
      <c r="C91" s="2"/>
      <c r="E91" s="2"/>
      <c r="F91" s="2"/>
      <c r="I91" s="2"/>
      <c r="J91" s="4"/>
    </row>
    <row r="92" spans="1:10" ht="12.75" customHeight="1" x14ac:dyDescent="0.2">
      <c r="A92" s="4"/>
      <c r="B92" s="6"/>
      <c r="C92" s="2"/>
      <c r="E92" s="2"/>
      <c r="F92" s="2"/>
      <c r="I92" s="2"/>
      <c r="J92" s="4"/>
    </row>
    <row r="93" spans="1:10" ht="12.75" customHeight="1" x14ac:dyDescent="0.2">
      <c r="A93" s="4"/>
      <c r="B93" s="6"/>
      <c r="C93" s="2"/>
      <c r="E93" s="2"/>
      <c r="F93" s="2"/>
      <c r="I93" s="2"/>
      <c r="J93" s="4"/>
    </row>
    <row r="94" spans="1:10" ht="12.75" customHeight="1" x14ac:dyDescent="0.2">
      <c r="A94" s="4"/>
      <c r="B94" s="6"/>
      <c r="C94" s="2"/>
      <c r="E94" s="2"/>
      <c r="F94" s="2"/>
      <c r="I94" s="2"/>
      <c r="J94" s="4"/>
    </row>
    <row r="95" spans="1:10" ht="12.75" customHeight="1" x14ac:dyDescent="0.2">
      <c r="A95" s="4"/>
      <c r="B95" s="6"/>
      <c r="C95" s="2"/>
      <c r="E95" s="2"/>
      <c r="F95" s="2"/>
      <c r="I95" s="2"/>
      <c r="J95" s="4"/>
    </row>
    <row r="96" spans="1:10" ht="12.75" customHeight="1" x14ac:dyDescent="0.2">
      <c r="A96" s="4"/>
      <c r="B96" s="6"/>
      <c r="C96" s="2"/>
      <c r="E96" s="2"/>
      <c r="F96" s="2"/>
      <c r="I96" s="2"/>
      <c r="J96" s="4"/>
    </row>
    <row r="97" spans="1:10" ht="12.75" customHeight="1" x14ac:dyDescent="0.2">
      <c r="A97" s="4"/>
      <c r="B97" s="6"/>
      <c r="C97" s="2"/>
      <c r="E97" s="2"/>
      <c r="F97" s="2"/>
      <c r="I97" s="2"/>
      <c r="J97" s="4"/>
    </row>
    <row r="98" spans="1:10" ht="12.75" customHeight="1" x14ac:dyDescent="0.2">
      <c r="A98" s="4"/>
      <c r="B98" s="6"/>
      <c r="C98" s="2"/>
      <c r="E98" s="2"/>
      <c r="F98" s="2"/>
      <c r="I98" s="2"/>
      <c r="J98" s="4"/>
    </row>
    <row r="99" spans="1:10" ht="12.75" customHeight="1" x14ac:dyDescent="0.2">
      <c r="A99" s="4"/>
      <c r="B99" s="6"/>
      <c r="C99" s="2"/>
      <c r="E99" s="2"/>
      <c r="F99" s="2"/>
      <c r="I99" s="2"/>
      <c r="J99" s="4"/>
    </row>
    <row r="100" spans="1:10" ht="12.75" customHeight="1" x14ac:dyDescent="0.2">
      <c r="A100" s="4"/>
      <c r="B100" s="6"/>
      <c r="C100" s="2"/>
      <c r="E100" s="2"/>
      <c r="F100" s="2"/>
      <c r="I100" s="2"/>
      <c r="J100" s="4"/>
    </row>
    <row r="101" spans="1:10" ht="12.75" customHeight="1" x14ac:dyDescent="0.2">
      <c r="A101" s="4"/>
      <c r="B101" s="6"/>
      <c r="C101" s="2"/>
      <c r="E101" s="2"/>
      <c r="F101" s="2"/>
      <c r="I101" s="2"/>
      <c r="J101" s="4"/>
    </row>
    <row r="102" spans="1:10" ht="12.75" customHeight="1" x14ac:dyDescent="0.2">
      <c r="A102" s="4"/>
      <c r="B102" s="6"/>
      <c r="C102" s="2"/>
      <c r="E102" s="2"/>
      <c r="F102" s="2"/>
      <c r="I102" s="2"/>
      <c r="J102" s="4"/>
    </row>
    <row r="103" spans="1:10" ht="12.75" customHeight="1" x14ac:dyDescent="0.2">
      <c r="A103" s="4"/>
      <c r="B103" s="6"/>
      <c r="C103" s="2"/>
      <c r="E103" s="2"/>
      <c r="F103" s="2"/>
      <c r="I103" s="2"/>
      <c r="J103" s="4"/>
    </row>
    <row r="104" spans="1:10" ht="12.75" customHeight="1" x14ac:dyDescent="0.2">
      <c r="A104" s="4"/>
      <c r="B104" s="6"/>
      <c r="C104" s="2"/>
      <c r="E104" s="2"/>
      <c r="F104" s="2"/>
      <c r="I104" s="2"/>
      <c r="J104" s="4"/>
    </row>
    <row r="105" spans="1:10" ht="12.75" customHeight="1" x14ac:dyDescent="0.2">
      <c r="A105" s="4"/>
      <c r="B105" s="6"/>
      <c r="C105" s="2"/>
      <c r="E105" s="2"/>
      <c r="F105" s="2"/>
      <c r="I105" s="2"/>
      <c r="J105" s="4"/>
    </row>
    <row r="106" spans="1:10" ht="12.75" customHeight="1" x14ac:dyDescent="0.2">
      <c r="A106" s="4"/>
      <c r="B106" s="6"/>
      <c r="C106" s="2"/>
      <c r="E106" s="2"/>
      <c r="F106" s="2"/>
      <c r="I106" s="2"/>
      <c r="J106" s="4"/>
    </row>
    <row r="107" spans="1:10" ht="12.75" customHeight="1" x14ac:dyDescent="0.2">
      <c r="A107" s="4"/>
      <c r="B107" s="6"/>
      <c r="C107" s="2"/>
      <c r="E107" s="2"/>
      <c r="F107" s="2"/>
      <c r="I107" s="2"/>
      <c r="J107" s="4"/>
    </row>
    <row r="108" spans="1:10" ht="12.75" customHeight="1" x14ac:dyDescent="0.2">
      <c r="A108" s="4"/>
      <c r="B108" s="6"/>
      <c r="C108" s="2"/>
      <c r="E108" s="2"/>
      <c r="F108" s="2"/>
      <c r="I108" s="2"/>
      <c r="J108" s="4"/>
    </row>
    <row r="109" spans="1:10" ht="12.75" customHeight="1" x14ac:dyDescent="0.2">
      <c r="A109" s="4"/>
      <c r="B109" s="6"/>
      <c r="C109" s="2"/>
      <c r="E109" s="2"/>
      <c r="F109" s="2"/>
      <c r="I109" s="2"/>
      <c r="J109" s="4"/>
    </row>
    <row r="110" spans="1:10" ht="12.75" customHeight="1" x14ac:dyDescent="0.2">
      <c r="A110" s="4"/>
      <c r="B110" s="6"/>
      <c r="C110" s="2"/>
      <c r="E110" s="2"/>
      <c r="F110" s="2"/>
      <c r="I110" s="2"/>
      <c r="J110" s="4"/>
    </row>
    <row r="111" spans="1:10" ht="12.75" customHeight="1" x14ac:dyDescent="0.2">
      <c r="A111" s="4"/>
      <c r="B111" s="6"/>
      <c r="C111" s="2"/>
      <c r="E111" s="2"/>
      <c r="F111" s="2"/>
      <c r="I111" s="2"/>
      <c r="J111" s="4"/>
    </row>
    <row r="112" spans="1:10" ht="12.75" customHeight="1" x14ac:dyDescent="0.2">
      <c r="A112" s="4"/>
      <c r="B112" s="6"/>
      <c r="C112" s="2"/>
      <c r="E112" s="2"/>
      <c r="F112" s="2"/>
      <c r="I112" s="2"/>
      <c r="J112" s="4"/>
    </row>
    <row r="113" spans="1:10" ht="12.75" customHeight="1" x14ac:dyDescent="0.2">
      <c r="A113" s="4"/>
      <c r="B113" s="6"/>
      <c r="C113" s="2"/>
      <c r="E113" s="2"/>
      <c r="F113" s="2"/>
      <c r="I113" s="2"/>
      <c r="J113" s="4"/>
    </row>
    <row r="114" spans="1:10" ht="12.75" customHeight="1" x14ac:dyDescent="0.2">
      <c r="A114" s="4"/>
      <c r="B114" s="6"/>
      <c r="C114" s="2"/>
      <c r="E114" s="2"/>
      <c r="F114" s="2"/>
      <c r="I114" s="2"/>
      <c r="J114" s="4"/>
    </row>
    <row r="115" spans="1:10" ht="12.75" customHeight="1" x14ac:dyDescent="0.2">
      <c r="A115" s="4"/>
      <c r="B115" s="6"/>
      <c r="C115" s="2"/>
      <c r="E115" s="2"/>
      <c r="F115" s="2"/>
      <c r="I115" s="2"/>
      <c r="J115" s="4"/>
    </row>
    <row r="116" spans="1:10" ht="12.75" customHeight="1" x14ac:dyDescent="0.2">
      <c r="A116" s="4"/>
      <c r="B116" s="6"/>
      <c r="C116" s="2"/>
      <c r="E116" s="2"/>
      <c r="F116" s="2"/>
      <c r="I116" s="2"/>
      <c r="J116" s="4"/>
    </row>
    <row r="117" spans="1:10" ht="12.75" customHeight="1" x14ac:dyDescent="0.2">
      <c r="A117" s="4"/>
      <c r="B117" s="6"/>
      <c r="C117" s="2"/>
      <c r="E117" s="2"/>
      <c r="F117" s="2"/>
      <c r="I117" s="2"/>
      <c r="J117" s="4"/>
    </row>
    <row r="118" spans="1:10" ht="12.75" customHeight="1" x14ac:dyDescent="0.2">
      <c r="A118" s="4"/>
      <c r="B118" s="6"/>
      <c r="C118" s="2"/>
      <c r="E118" s="2"/>
      <c r="F118" s="2"/>
      <c r="I118" s="2"/>
      <c r="J118" s="4"/>
    </row>
    <row r="119" spans="1:10" ht="12.75" customHeight="1" x14ac:dyDescent="0.2">
      <c r="A119" s="4"/>
      <c r="B119" s="6"/>
      <c r="C119" s="2"/>
      <c r="E119" s="2"/>
      <c r="F119" s="2"/>
      <c r="I119" s="2"/>
      <c r="J119" s="4"/>
    </row>
    <row r="120" spans="1:10" ht="12.75" customHeight="1" x14ac:dyDescent="0.2">
      <c r="A120" s="4"/>
      <c r="B120" s="6"/>
      <c r="C120" s="2"/>
      <c r="E120" s="2"/>
      <c r="F120" s="2"/>
      <c r="I120" s="2"/>
      <c r="J120" s="4"/>
    </row>
    <row r="121" spans="1:10" ht="12.75" customHeight="1" x14ac:dyDescent="0.2">
      <c r="A121" s="4"/>
      <c r="B121" s="6"/>
      <c r="C121" s="2"/>
      <c r="E121" s="2"/>
      <c r="F121" s="2"/>
      <c r="I121" s="2"/>
      <c r="J121" s="4"/>
    </row>
    <row r="122" spans="1:10" ht="12.75" customHeight="1" x14ac:dyDescent="0.2">
      <c r="A122" s="4"/>
      <c r="B122" s="6"/>
      <c r="C122" s="2"/>
      <c r="E122" s="2"/>
      <c r="F122" s="2"/>
      <c r="I122" s="2"/>
      <c r="J122" s="4"/>
    </row>
    <row r="123" spans="1:10" ht="12.75" customHeight="1" x14ac:dyDescent="0.2">
      <c r="A123" s="4"/>
      <c r="B123" s="6"/>
      <c r="C123" s="2"/>
      <c r="E123" s="2"/>
      <c r="F123" s="2"/>
      <c r="I123" s="2"/>
      <c r="J123" s="4"/>
    </row>
    <row r="124" spans="1:10" ht="12.75" customHeight="1" x14ac:dyDescent="0.2">
      <c r="A124" s="4"/>
      <c r="B124" s="6"/>
      <c r="C124" s="2"/>
      <c r="E124" s="2"/>
      <c r="F124" s="2"/>
      <c r="I124" s="2"/>
      <c r="J124" s="4"/>
    </row>
    <row r="125" spans="1:10" ht="12.75" customHeight="1" x14ac:dyDescent="0.2">
      <c r="A125" s="4"/>
      <c r="B125" s="6"/>
      <c r="C125" s="2"/>
      <c r="E125" s="2"/>
      <c r="F125" s="2"/>
      <c r="I125" s="2"/>
      <c r="J125" s="4"/>
    </row>
    <row r="126" spans="1:10" ht="12.75" customHeight="1" x14ac:dyDescent="0.2">
      <c r="A126" s="4"/>
      <c r="B126" s="6"/>
      <c r="C126" s="2"/>
      <c r="E126" s="2"/>
      <c r="F126" s="2"/>
      <c r="I126" s="2"/>
      <c r="J126" s="4"/>
    </row>
    <row r="127" spans="1:10" ht="12.75" customHeight="1" x14ac:dyDescent="0.2">
      <c r="A127" s="4"/>
      <c r="B127" s="6"/>
      <c r="C127" s="2"/>
      <c r="E127" s="2"/>
      <c r="F127" s="2"/>
      <c r="I127" s="2"/>
      <c r="J127" s="4"/>
    </row>
    <row r="128" spans="1:10" ht="12.75" customHeight="1" x14ac:dyDescent="0.2">
      <c r="A128" s="4"/>
      <c r="B128" s="6"/>
      <c r="C128" s="2"/>
      <c r="E128" s="2"/>
      <c r="F128" s="2"/>
      <c r="I128" s="2"/>
      <c r="J128" s="4"/>
    </row>
    <row r="129" spans="1:10" ht="12.75" customHeight="1" x14ac:dyDescent="0.2">
      <c r="A129" s="4"/>
      <c r="B129" s="6"/>
      <c r="C129" s="2"/>
      <c r="E129" s="2"/>
      <c r="F129" s="2"/>
      <c r="I129" s="2"/>
      <c r="J129" s="4"/>
    </row>
    <row r="130" spans="1:10" ht="12.75" customHeight="1" x14ac:dyDescent="0.2">
      <c r="A130" s="4"/>
      <c r="B130" s="6"/>
      <c r="C130" s="2"/>
      <c r="E130" s="2"/>
      <c r="F130" s="2"/>
      <c r="I130" s="2"/>
      <c r="J130" s="4"/>
    </row>
    <row r="131" spans="1:10" ht="12.75" customHeight="1" x14ac:dyDescent="0.2">
      <c r="A131" s="4"/>
      <c r="B131" s="6"/>
      <c r="C131" s="2"/>
      <c r="E131" s="2"/>
      <c r="F131" s="2"/>
      <c r="I131" s="2"/>
      <c r="J131" s="4"/>
    </row>
    <row r="132" spans="1:10" ht="12.75" customHeight="1" x14ac:dyDescent="0.2">
      <c r="A132" s="4"/>
      <c r="B132" s="6"/>
      <c r="C132" s="2"/>
      <c r="E132" s="2"/>
      <c r="F132" s="2"/>
      <c r="I132" s="2"/>
      <c r="J132" s="4"/>
    </row>
    <row r="133" spans="1:10" ht="12.75" customHeight="1" x14ac:dyDescent="0.2">
      <c r="A133" s="4"/>
      <c r="B133" s="6"/>
      <c r="C133" s="2"/>
      <c r="E133" s="2"/>
      <c r="F133" s="2"/>
      <c r="I133" s="2"/>
      <c r="J133" s="4"/>
    </row>
    <row r="134" spans="1:10" ht="12.75" customHeight="1" x14ac:dyDescent="0.2">
      <c r="A134" s="4"/>
      <c r="B134" s="6"/>
      <c r="C134" s="2"/>
      <c r="E134" s="2"/>
      <c r="F134" s="2"/>
      <c r="I134" s="2"/>
      <c r="J134" s="4"/>
    </row>
    <row r="135" spans="1:10" ht="12.75" customHeight="1" x14ac:dyDescent="0.2">
      <c r="A135" s="4"/>
      <c r="B135" s="6"/>
      <c r="C135" s="2"/>
      <c r="E135" s="2"/>
      <c r="F135" s="2"/>
      <c r="I135" s="2"/>
      <c r="J135" s="4"/>
    </row>
    <row r="136" spans="1:10" ht="12.75" customHeight="1" x14ac:dyDescent="0.2">
      <c r="A136" s="4"/>
      <c r="B136" s="6"/>
      <c r="C136" s="2"/>
      <c r="E136" s="2"/>
      <c r="F136" s="2"/>
      <c r="I136" s="2"/>
      <c r="J136" s="4"/>
    </row>
    <row r="137" spans="1:10" ht="12.75" customHeight="1" x14ac:dyDescent="0.2">
      <c r="A137" s="4"/>
      <c r="B137" s="6"/>
      <c r="C137" s="2"/>
      <c r="E137" s="2"/>
      <c r="F137" s="2"/>
      <c r="I137" s="2"/>
      <c r="J137" s="4"/>
    </row>
    <row r="138" spans="1:10" ht="12.75" customHeight="1" x14ac:dyDescent="0.2">
      <c r="A138" s="4"/>
      <c r="B138" s="6"/>
      <c r="C138" s="2"/>
      <c r="E138" s="2"/>
      <c r="F138" s="2"/>
      <c r="I138" s="2"/>
      <c r="J138" s="4"/>
    </row>
    <row r="139" spans="1:10" ht="12.75" customHeight="1" x14ac:dyDescent="0.2">
      <c r="A139" s="4"/>
      <c r="B139" s="6"/>
      <c r="C139" s="2"/>
      <c r="E139" s="2"/>
      <c r="F139" s="2"/>
      <c r="I139" s="2"/>
      <c r="J139" s="4"/>
    </row>
    <row r="140" spans="1:10" ht="12.75" customHeight="1" x14ac:dyDescent="0.2">
      <c r="A140" s="4"/>
      <c r="B140" s="6"/>
      <c r="C140" s="2"/>
      <c r="E140" s="2"/>
      <c r="F140" s="2"/>
      <c r="I140" s="2"/>
      <c r="J140" s="4"/>
    </row>
    <row r="141" spans="1:10" ht="12.75" customHeight="1" x14ac:dyDescent="0.2">
      <c r="A141" s="4"/>
      <c r="B141" s="6"/>
      <c r="C141" s="2"/>
      <c r="E141" s="2"/>
      <c r="F141" s="2"/>
      <c r="I141" s="2"/>
      <c r="J141" s="4"/>
    </row>
    <row r="142" spans="1:10" ht="12.75" customHeight="1" x14ac:dyDescent="0.2">
      <c r="A142" s="4"/>
      <c r="B142" s="6"/>
      <c r="C142" s="2"/>
      <c r="E142" s="2"/>
      <c r="F142" s="2"/>
      <c r="I142" s="2"/>
      <c r="J142" s="4"/>
    </row>
    <row r="143" spans="1:10" ht="12.75" customHeight="1" x14ac:dyDescent="0.2">
      <c r="A143" s="4"/>
      <c r="B143" s="6"/>
      <c r="C143" s="2"/>
      <c r="E143" s="2"/>
      <c r="F143" s="2"/>
      <c r="I143" s="2"/>
      <c r="J143" s="4"/>
    </row>
    <row r="144" spans="1:10" ht="12.75" customHeight="1" x14ac:dyDescent="0.2">
      <c r="A144" s="4"/>
      <c r="B144" s="6"/>
      <c r="C144" s="2"/>
      <c r="E144" s="2"/>
      <c r="F144" s="2"/>
      <c r="I144" s="2"/>
      <c r="J144" s="4"/>
    </row>
    <row r="145" spans="1:10" ht="12.75" customHeight="1" x14ac:dyDescent="0.2">
      <c r="A145" s="4"/>
      <c r="B145" s="6"/>
      <c r="C145" s="2"/>
      <c r="E145" s="2"/>
      <c r="F145" s="2"/>
      <c r="I145" s="2"/>
      <c r="J145" s="4"/>
    </row>
    <row r="146" spans="1:10" ht="12.75" customHeight="1" x14ac:dyDescent="0.2">
      <c r="A146" s="4"/>
      <c r="B146" s="6"/>
      <c r="C146" s="2"/>
      <c r="E146" s="2"/>
      <c r="F146" s="2"/>
      <c r="I146" s="2"/>
      <c r="J146" s="4"/>
    </row>
    <row r="147" spans="1:10" ht="12.75" customHeight="1" x14ac:dyDescent="0.2">
      <c r="A147" s="4"/>
      <c r="B147" s="6"/>
      <c r="C147" s="2"/>
      <c r="E147" s="2"/>
      <c r="F147" s="2"/>
      <c r="I147" s="2"/>
      <c r="J147" s="4"/>
    </row>
    <row r="148" spans="1:10" ht="12.75" customHeight="1" x14ac:dyDescent="0.2">
      <c r="A148" s="4"/>
      <c r="B148" s="6"/>
      <c r="C148" s="2"/>
      <c r="E148" s="2"/>
      <c r="F148" s="2"/>
      <c r="I148" s="2"/>
      <c r="J148" s="4"/>
    </row>
    <row r="149" spans="1:10" ht="12.75" customHeight="1" x14ac:dyDescent="0.2">
      <c r="A149" s="4"/>
      <c r="B149" s="6"/>
      <c r="C149" s="2"/>
      <c r="E149" s="2"/>
      <c r="F149" s="2"/>
      <c r="I149" s="2"/>
      <c r="J149" s="4"/>
    </row>
    <row r="150" spans="1:10" ht="12.75" customHeight="1" x14ac:dyDescent="0.2">
      <c r="A150" s="4"/>
      <c r="B150" s="6"/>
      <c r="C150" s="2"/>
      <c r="E150" s="2"/>
      <c r="F150" s="2"/>
      <c r="I150" s="2"/>
      <c r="J150" s="4"/>
    </row>
    <row r="151" spans="1:10" ht="12.75" customHeight="1" x14ac:dyDescent="0.2">
      <c r="A151" s="4"/>
      <c r="B151" s="6"/>
      <c r="C151" s="2"/>
      <c r="E151" s="2"/>
      <c r="F151" s="2"/>
      <c r="I151" s="2"/>
      <c r="J151" s="4"/>
    </row>
    <row r="152" spans="1:10" ht="12.75" customHeight="1" x14ac:dyDescent="0.2">
      <c r="A152" s="4"/>
      <c r="B152" s="6"/>
      <c r="C152" s="2"/>
      <c r="E152" s="2"/>
      <c r="F152" s="2"/>
      <c r="I152" s="2"/>
      <c r="J152" s="4"/>
    </row>
    <row r="153" spans="1:10" ht="12.75" customHeight="1" x14ac:dyDescent="0.2">
      <c r="A153" s="4"/>
      <c r="B153" s="6"/>
      <c r="C153" s="2"/>
      <c r="E153" s="2"/>
      <c r="F153" s="2"/>
      <c r="I153" s="2"/>
      <c r="J153" s="4"/>
    </row>
    <row r="154" spans="1:10" ht="12.75" customHeight="1" x14ac:dyDescent="0.2">
      <c r="A154" s="4"/>
      <c r="B154" s="6"/>
      <c r="C154" s="2"/>
      <c r="E154" s="2"/>
      <c r="F154" s="2"/>
      <c r="I154" s="2"/>
      <c r="J154" s="4"/>
    </row>
    <row r="155" spans="1:10" ht="12.75" customHeight="1" x14ac:dyDescent="0.2">
      <c r="A155" s="4"/>
      <c r="B155" s="6"/>
      <c r="C155" s="2"/>
      <c r="E155" s="2"/>
      <c r="F155" s="2"/>
      <c r="I155" s="2"/>
      <c r="J155" s="4"/>
    </row>
    <row r="156" spans="1:10" ht="12.75" customHeight="1" x14ac:dyDescent="0.2">
      <c r="A156" s="4"/>
      <c r="B156" s="6"/>
      <c r="C156" s="2"/>
      <c r="E156" s="2"/>
      <c r="F156" s="2"/>
      <c r="I156" s="2"/>
      <c r="J156" s="4"/>
    </row>
    <row r="157" spans="1:10" ht="12.75" customHeight="1" x14ac:dyDescent="0.2">
      <c r="A157" s="4"/>
      <c r="B157" s="6"/>
      <c r="C157" s="2"/>
      <c r="E157" s="2"/>
      <c r="F157" s="2"/>
      <c r="I157" s="2"/>
      <c r="J157" s="4"/>
    </row>
    <row r="158" spans="1:10" ht="12.75" customHeight="1" x14ac:dyDescent="0.2">
      <c r="A158" s="4"/>
      <c r="B158" s="6"/>
      <c r="C158" s="2"/>
      <c r="E158" s="2"/>
      <c r="F158" s="2"/>
      <c r="I158" s="2"/>
      <c r="J158" s="4"/>
    </row>
    <row r="159" spans="1:10" ht="12.75" customHeight="1" x14ac:dyDescent="0.2">
      <c r="A159" s="4"/>
      <c r="B159" s="6"/>
      <c r="C159" s="2"/>
      <c r="E159" s="2"/>
      <c r="F159" s="2"/>
      <c r="I159" s="2"/>
      <c r="J159" s="4"/>
    </row>
    <row r="160" spans="1:10" ht="12.75" customHeight="1" x14ac:dyDescent="0.2">
      <c r="A160" s="4"/>
      <c r="B160" s="6"/>
      <c r="C160" s="2"/>
      <c r="E160" s="2"/>
      <c r="F160" s="2"/>
      <c r="I160" s="2"/>
      <c r="J160" s="4"/>
    </row>
    <row r="161" spans="1:10" ht="12.75" customHeight="1" x14ac:dyDescent="0.2">
      <c r="A161" s="4"/>
      <c r="B161" s="6"/>
      <c r="C161" s="2"/>
      <c r="E161" s="2"/>
      <c r="F161" s="2"/>
      <c r="I161" s="2"/>
      <c r="J161" s="4"/>
    </row>
    <row r="162" spans="1:10" ht="12.75" customHeight="1" x14ac:dyDescent="0.2">
      <c r="A162" s="4"/>
      <c r="B162" s="6"/>
      <c r="C162" s="2"/>
      <c r="E162" s="2"/>
      <c r="F162" s="2"/>
      <c r="I162" s="2"/>
      <c r="J162" s="4"/>
    </row>
    <row r="163" spans="1:10" ht="12.75" customHeight="1" x14ac:dyDescent="0.2">
      <c r="A163" s="4"/>
      <c r="B163" s="6"/>
      <c r="C163" s="2"/>
      <c r="E163" s="2"/>
      <c r="F163" s="2"/>
      <c r="I163" s="2"/>
      <c r="J163" s="4"/>
    </row>
    <row r="164" spans="1:10" ht="12.75" customHeight="1" x14ac:dyDescent="0.2">
      <c r="A164" s="4"/>
      <c r="B164" s="6"/>
      <c r="C164" s="2"/>
      <c r="E164" s="2"/>
      <c r="F164" s="2"/>
      <c r="I164" s="2"/>
      <c r="J164" s="4"/>
    </row>
    <row r="165" spans="1:10" ht="12.75" customHeight="1" x14ac:dyDescent="0.2">
      <c r="A165" s="4"/>
      <c r="B165" s="6"/>
      <c r="C165" s="2"/>
      <c r="E165" s="2"/>
      <c r="F165" s="2"/>
      <c r="I165" s="2"/>
      <c r="J165" s="4"/>
    </row>
    <row r="166" spans="1:10" ht="12.75" customHeight="1" x14ac:dyDescent="0.2">
      <c r="A166" s="4"/>
      <c r="B166" s="6"/>
      <c r="C166" s="2"/>
      <c r="E166" s="2"/>
      <c r="F166" s="2"/>
      <c r="I166" s="2"/>
      <c r="J166" s="4"/>
    </row>
    <row r="167" spans="1:10" ht="12.75" customHeight="1" x14ac:dyDescent="0.2">
      <c r="A167" s="4"/>
      <c r="B167" s="6"/>
      <c r="C167" s="2"/>
      <c r="E167" s="2"/>
      <c r="F167" s="2"/>
      <c r="I167" s="2"/>
      <c r="J167" s="4"/>
    </row>
    <row r="168" spans="1:10" ht="12.75" customHeight="1" x14ac:dyDescent="0.2">
      <c r="A168" s="4"/>
      <c r="B168" s="6"/>
      <c r="C168" s="2"/>
      <c r="E168" s="2"/>
      <c r="F168" s="2"/>
      <c r="I168" s="2"/>
      <c r="J168" s="4"/>
    </row>
    <row r="169" spans="1:10" ht="12.75" customHeight="1" x14ac:dyDescent="0.2">
      <c r="A169" s="4"/>
      <c r="B169" s="6"/>
      <c r="C169" s="2"/>
      <c r="E169" s="2"/>
      <c r="F169" s="2"/>
      <c r="I169" s="2"/>
      <c r="J169" s="4"/>
    </row>
    <row r="170" spans="1:10" ht="12.75" customHeight="1" x14ac:dyDescent="0.2">
      <c r="A170" s="4"/>
      <c r="B170" s="6"/>
      <c r="C170" s="2"/>
      <c r="E170" s="2"/>
      <c r="F170" s="2"/>
      <c r="I170" s="2"/>
      <c r="J170" s="4"/>
    </row>
    <row r="171" spans="1:10" ht="12.75" customHeight="1" x14ac:dyDescent="0.2">
      <c r="A171" s="4"/>
      <c r="B171" s="6"/>
      <c r="C171" s="2"/>
      <c r="E171" s="2"/>
      <c r="F171" s="2"/>
      <c r="I171" s="2"/>
      <c r="J171" s="4"/>
    </row>
    <row r="172" spans="1:10" ht="12.75" customHeight="1" x14ac:dyDescent="0.2">
      <c r="A172" s="4"/>
      <c r="B172" s="6"/>
      <c r="C172" s="2"/>
      <c r="E172" s="2"/>
      <c r="F172" s="2"/>
      <c r="I172" s="2"/>
      <c r="J172" s="4"/>
    </row>
    <row r="173" spans="1:10" ht="12.75" customHeight="1" x14ac:dyDescent="0.2">
      <c r="A173" s="4"/>
      <c r="B173" s="6"/>
      <c r="C173" s="2"/>
      <c r="E173" s="2"/>
      <c r="F173" s="2"/>
      <c r="I173" s="2"/>
      <c r="J173" s="4"/>
    </row>
    <row r="174" spans="1:10" ht="12.75" customHeight="1" x14ac:dyDescent="0.2">
      <c r="A174" s="4"/>
      <c r="B174" s="6"/>
      <c r="C174" s="2"/>
      <c r="E174" s="2"/>
      <c r="F174" s="2"/>
      <c r="I174" s="2"/>
      <c r="J174" s="4"/>
    </row>
    <row r="175" spans="1:10" ht="12.75" customHeight="1" x14ac:dyDescent="0.2">
      <c r="A175" s="4"/>
      <c r="B175" s="6"/>
      <c r="C175" s="2"/>
      <c r="E175" s="2"/>
      <c r="F175" s="2"/>
      <c r="I175" s="2"/>
      <c r="J175" s="4"/>
    </row>
    <row r="176" spans="1:10" ht="12.75" customHeight="1" x14ac:dyDescent="0.2">
      <c r="A176" s="4"/>
      <c r="B176" s="6"/>
      <c r="C176" s="2"/>
      <c r="E176" s="2"/>
      <c r="F176" s="2"/>
      <c r="I176" s="2"/>
      <c r="J176" s="4"/>
    </row>
    <row r="177" spans="1:10" ht="12.75" customHeight="1" x14ac:dyDescent="0.2">
      <c r="A177" s="4"/>
      <c r="B177" s="6"/>
      <c r="C177" s="2"/>
      <c r="E177" s="2"/>
      <c r="F177" s="2"/>
      <c r="I177" s="2"/>
      <c r="J177" s="4"/>
    </row>
    <row r="178" spans="1:10" ht="12.75" customHeight="1" x14ac:dyDescent="0.2">
      <c r="A178" s="4"/>
      <c r="B178" s="6"/>
      <c r="C178" s="2"/>
      <c r="E178" s="2"/>
      <c r="F178" s="2"/>
      <c r="I178" s="2"/>
      <c r="J178" s="4"/>
    </row>
    <row r="179" spans="1:10" ht="12.75" customHeight="1" x14ac:dyDescent="0.2">
      <c r="A179" s="4"/>
      <c r="B179" s="6"/>
      <c r="C179" s="2"/>
      <c r="E179" s="2"/>
      <c r="F179" s="2"/>
      <c r="I179" s="2"/>
      <c r="J179" s="4"/>
    </row>
    <row r="180" spans="1:10" ht="12.75" customHeight="1" x14ac:dyDescent="0.2">
      <c r="A180" s="4"/>
      <c r="B180" s="6"/>
      <c r="C180" s="2"/>
      <c r="E180" s="2"/>
      <c r="F180" s="2"/>
      <c r="I180" s="2"/>
      <c r="J180" s="4"/>
    </row>
    <row r="181" spans="1:10" ht="12.75" customHeight="1" x14ac:dyDescent="0.2">
      <c r="A181" s="4"/>
      <c r="B181" s="6"/>
      <c r="C181" s="2"/>
      <c r="E181" s="2"/>
      <c r="F181" s="2"/>
      <c r="I181" s="2"/>
      <c r="J181" s="4"/>
    </row>
    <row r="182" spans="1:10" ht="12.75" customHeight="1" x14ac:dyDescent="0.2">
      <c r="A182" s="4"/>
      <c r="B182" s="6"/>
      <c r="C182" s="2"/>
      <c r="E182" s="2"/>
      <c r="F182" s="2"/>
      <c r="I182" s="2"/>
      <c r="J182" s="4"/>
    </row>
    <row r="183" spans="1:10" ht="12.75" customHeight="1" x14ac:dyDescent="0.2">
      <c r="A183" s="4"/>
      <c r="B183" s="6"/>
      <c r="C183" s="2"/>
      <c r="E183" s="2"/>
      <c r="F183" s="2"/>
      <c r="I183" s="2"/>
      <c r="J183" s="4"/>
    </row>
    <row r="184" spans="1:10" ht="12.75" customHeight="1" x14ac:dyDescent="0.2">
      <c r="A184" s="4"/>
      <c r="B184" s="6"/>
      <c r="C184" s="2"/>
      <c r="E184" s="2"/>
      <c r="F184" s="2"/>
      <c r="I184" s="2"/>
      <c r="J184" s="4"/>
    </row>
    <row r="185" spans="1:10" ht="12.75" customHeight="1" x14ac:dyDescent="0.2">
      <c r="A185" s="4"/>
      <c r="B185" s="6"/>
      <c r="C185" s="2"/>
      <c r="E185" s="2"/>
      <c r="F185" s="2"/>
      <c r="I185" s="2"/>
      <c r="J185" s="4"/>
    </row>
    <row r="186" spans="1:10" ht="12.75" customHeight="1" x14ac:dyDescent="0.2">
      <c r="A186" s="4"/>
      <c r="B186" s="6"/>
      <c r="C186" s="2"/>
      <c r="E186" s="2"/>
      <c r="F186" s="2"/>
      <c r="I186" s="2"/>
      <c r="J186" s="4"/>
    </row>
    <row r="187" spans="1:10" ht="12.75" customHeight="1" x14ac:dyDescent="0.2">
      <c r="A187" s="4"/>
      <c r="B187" s="6"/>
      <c r="C187" s="2"/>
      <c r="E187" s="2"/>
      <c r="F187" s="2"/>
      <c r="I187" s="2"/>
      <c r="J187" s="4"/>
    </row>
    <row r="188" spans="1:10" ht="12.75" customHeight="1" x14ac:dyDescent="0.2">
      <c r="A188" s="4"/>
      <c r="B188" s="6"/>
      <c r="C188" s="2"/>
      <c r="E188" s="2"/>
      <c r="F188" s="2"/>
      <c r="I188" s="2"/>
      <c r="J188" s="4"/>
    </row>
    <row r="189" spans="1:10" ht="12.75" customHeight="1" x14ac:dyDescent="0.2">
      <c r="A189" s="4"/>
      <c r="B189" s="6"/>
      <c r="C189" s="2"/>
      <c r="E189" s="2"/>
      <c r="F189" s="2"/>
      <c r="I189" s="2"/>
      <c r="J189" s="4"/>
    </row>
    <row r="190" spans="1:10" ht="12.75" customHeight="1" x14ac:dyDescent="0.2">
      <c r="A190" s="4"/>
      <c r="B190" s="6"/>
      <c r="C190" s="2"/>
      <c r="E190" s="2"/>
      <c r="F190" s="2"/>
      <c r="I190" s="2"/>
      <c r="J190" s="4"/>
    </row>
    <row r="191" spans="1:10" ht="12.75" customHeight="1" x14ac:dyDescent="0.2">
      <c r="A191" s="4"/>
      <c r="B191" s="6"/>
      <c r="C191" s="2"/>
      <c r="E191" s="2"/>
      <c r="F191" s="2"/>
      <c r="I191" s="2"/>
      <c r="J191" s="4"/>
    </row>
    <row r="192" spans="1:10" ht="12.75" customHeight="1" x14ac:dyDescent="0.2">
      <c r="A192" s="4"/>
      <c r="B192" s="6"/>
      <c r="C192" s="2"/>
      <c r="E192" s="2"/>
      <c r="F192" s="2"/>
      <c r="I192" s="2"/>
      <c r="J192" s="4"/>
    </row>
    <row r="193" spans="1:10" ht="12.75" customHeight="1" x14ac:dyDescent="0.2">
      <c r="A193" s="4"/>
      <c r="B193" s="6"/>
      <c r="C193" s="2"/>
      <c r="E193" s="2"/>
      <c r="F193" s="2"/>
      <c r="I193" s="2"/>
      <c r="J193" s="4"/>
    </row>
    <row r="194" spans="1:10" ht="12.75" customHeight="1" x14ac:dyDescent="0.2">
      <c r="A194" s="4"/>
      <c r="B194" s="6"/>
      <c r="C194" s="2"/>
      <c r="E194" s="2"/>
      <c r="F194" s="2"/>
      <c r="I194" s="2"/>
      <c r="J194" s="4"/>
    </row>
    <row r="195" spans="1:10" ht="12.75" customHeight="1" x14ac:dyDescent="0.2">
      <c r="A195" s="4"/>
      <c r="B195" s="6"/>
      <c r="C195" s="2"/>
      <c r="E195" s="2"/>
      <c r="F195" s="2"/>
      <c r="I195" s="2"/>
      <c r="J195" s="4"/>
    </row>
    <row r="196" spans="1:10" ht="12.75" customHeight="1" x14ac:dyDescent="0.2">
      <c r="A196" s="4"/>
      <c r="B196" s="6"/>
      <c r="C196" s="2"/>
      <c r="E196" s="2"/>
      <c r="F196" s="2"/>
      <c r="I196" s="2"/>
      <c r="J196" s="4"/>
    </row>
    <row r="197" spans="1:10" ht="12.75" customHeight="1" x14ac:dyDescent="0.2">
      <c r="A197" s="4"/>
      <c r="B197" s="6"/>
      <c r="C197" s="2"/>
      <c r="E197" s="2"/>
      <c r="F197" s="2"/>
      <c r="I197" s="2"/>
      <c r="J197" s="4"/>
    </row>
    <row r="198" spans="1:10" ht="12.75" customHeight="1" x14ac:dyDescent="0.2">
      <c r="A198" s="4"/>
      <c r="B198" s="6"/>
      <c r="C198" s="2"/>
      <c r="E198" s="2"/>
      <c r="F198" s="2"/>
      <c r="I198" s="2"/>
      <c r="J198" s="4"/>
    </row>
    <row r="199" spans="1:10" ht="12.75" customHeight="1" x14ac:dyDescent="0.2">
      <c r="A199" s="4"/>
      <c r="B199" s="6"/>
      <c r="C199" s="2"/>
      <c r="E199" s="2"/>
      <c r="F199" s="2"/>
      <c r="I199" s="2"/>
      <c r="J199" s="4"/>
    </row>
    <row r="200" spans="1:10" ht="12.75" customHeight="1" x14ac:dyDescent="0.2">
      <c r="A200" s="4"/>
      <c r="B200" s="6"/>
      <c r="C200" s="2"/>
      <c r="E200" s="2"/>
      <c r="F200" s="2"/>
      <c r="I200" s="2"/>
      <c r="J200" s="4"/>
    </row>
    <row r="201" spans="1:10" ht="12.75" customHeight="1" x14ac:dyDescent="0.2">
      <c r="A201" s="4"/>
      <c r="B201" s="6"/>
      <c r="C201" s="2"/>
      <c r="E201" s="2"/>
      <c r="F201" s="2"/>
      <c r="I201" s="2"/>
      <c r="J201" s="4"/>
    </row>
    <row r="202" spans="1:10" ht="12.75" customHeight="1" x14ac:dyDescent="0.2">
      <c r="A202" s="4"/>
      <c r="B202" s="6"/>
      <c r="C202" s="2"/>
      <c r="E202" s="2"/>
      <c r="F202" s="2"/>
      <c r="I202" s="2"/>
      <c r="J202" s="4"/>
    </row>
    <row r="203" spans="1:10" ht="12.75" customHeight="1" x14ac:dyDescent="0.2">
      <c r="A203" s="4"/>
      <c r="B203" s="6"/>
      <c r="C203" s="2"/>
      <c r="E203" s="2"/>
      <c r="F203" s="2"/>
      <c r="I203" s="2"/>
      <c r="J203" s="4"/>
    </row>
    <row r="204" spans="1:10" ht="12.75" customHeight="1" x14ac:dyDescent="0.2">
      <c r="A204" s="4"/>
      <c r="B204" s="6"/>
      <c r="C204" s="2"/>
      <c r="E204" s="2"/>
      <c r="F204" s="2"/>
      <c r="I204" s="2"/>
      <c r="J204" s="4"/>
    </row>
    <row r="205" spans="1:10" ht="12.75" customHeight="1" x14ac:dyDescent="0.2">
      <c r="A205" s="4"/>
      <c r="B205" s="6"/>
      <c r="C205" s="2"/>
      <c r="E205" s="2"/>
      <c r="F205" s="2"/>
      <c r="I205" s="2"/>
      <c r="J205" s="4"/>
    </row>
    <row r="206" spans="1:10" ht="12.75" customHeight="1" x14ac:dyDescent="0.2">
      <c r="A206" s="4"/>
      <c r="B206" s="6"/>
      <c r="C206" s="2"/>
      <c r="E206" s="2"/>
      <c r="F206" s="2"/>
      <c r="I206" s="2"/>
      <c r="J206" s="4"/>
    </row>
    <row r="207" spans="1:10" ht="12.75" customHeight="1" x14ac:dyDescent="0.2">
      <c r="A207" s="4"/>
      <c r="B207" s="6"/>
      <c r="C207" s="2"/>
      <c r="E207" s="2"/>
      <c r="F207" s="2"/>
      <c r="I207" s="2"/>
      <c r="J207" s="4"/>
    </row>
    <row r="208" spans="1:10" ht="12.75" customHeight="1" x14ac:dyDescent="0.2">
      <c r="A208" s="4"/>
      <c r="B208" s="6"/>
      <c r="C208" s="2"/>
      <c r="E208" s="2"/>
      <c r="F208" s="2"/>
      <c r="I208" s="2"/>
      <c r="J208" s="4"/>
    </row>
    <row r="209" spans="1:10" ht="12.75" customHeight="1" x14ac:dyDescent="0.2">
      <c r="A209" s="4"/>
      <c r="B209" s="6"/>
      <c r="C209" s="2"/>
      <c r="E209" s="2"/>
      <c r="F209" s="2"/>
      <c r="I209" s="2"/>
      <c r="J209" s="4"/>
    </row>
    <row r="210" spans="1:10" ht="12.75" customHeight="1" x14ac:dyDescent="0.2">
      <c r="A210" s="4"/>
      <c r="B210" s="6"/>
      <c r="C210" s="2"/>
      <c r="E210" s="2"/>
      <c r="F210" s="2"/>
      <c r="I210" s="2"/>
      <c r="J210" s="4"/>
    </row>
    <row r="211" spans="1:10" ht="12.75" customHeight="1" x14ac:dyDescent="0.2">
      <c r="A211" s="4"/>
      <c r="B211" s="6"/>
      <c r="C211" s="2"/>
      <c r="E211" s="2"/>
      <c r="F211" s="2"/>
      <c r="I211" s="2"/>
      <c r="J211" s="4"/>
    </row>
    <row r="212" spans="1:10" ht="12.75" customHeight="1" x14ac:dyDescent="0.2">
      <c r="A212" s="4"/>
      <c r="B212" s="6"/>
      <c r="C212" s="2"/>
      <c r="E212" s="2"/>
      <c r="F212" s="2"/>
      <c r="I212" s="2"/>
      <c r="J212" s="4"/>
    </row>
    <row r="213" spans="1:10" ht="12.75" customHeight="1" x14ac:dyDescent="0.2">
      <c r="A213" s="4"/>
      <c r="B213" s="6"/>
      <c r="C213" s="2"/>
      <c r="E213" s="2"/>
      <c r="F213" s="2"/>
      <c r="I213" s="2"/>
      <c r="J213" s="4"/>
    </row>
    <row r="214" spans="1:10" ht="12.75" customHeight="1" x14ac:dyDescent="0.2">
      <c r="A214" s="4"/>
      <c r="B214" s="6"/>
      <c r="C214" s="2"/>
      <c r="E214" s="2"/>
      <c r="F214" s="2"/>
      <c r="I214" s="2"/>
      <c r="J214" s="4"/>
    </row>
    <row r="215" spans="1:10" ht="12.75" customHeight="1" x14ac:dyDescent="0.2">
      <c r="A215" s="4"/>
      <c r="B215" s="6"/>
      <c r="C215" s="2"/>
      <c r="E215" s="2"/>
      <c r="F215" s="2"/>
      <c r="I215" s="2"/>
      <c r="J215" s="4"/>
    </row>
    <row r="216" spans="1:10" ht="12.75" customHeight="1" x14ac:dyDescent="0.2">
      <c r="A216" s="4"/>
      <c r="B216" s="6"/>
      <c r="C216" s="2"/>
      <c r="E216" s="2"/>
      <c r="F216" s="2"/>
      <c r="I216" s="2"/>
      <c r="J216" s="4"/>
    </row>
    <row r="217" spans="1:10" ht="12.75" customHeight="1" x14ac:dyDescent="0.2">
      <c r="A217" s="4"/>
      <c r="B217" s="6"/>
      <c r="C217" s="2"/>
      <c r="E217" s="2"/>
      <c r="F217" s="2"/>
      <c r="I217" s="2"/>
      <c r="J217" s="4"/>
    </row>
    <row r="218" spans="1:10" ht="12.75" customHeight="1" x14ac:dyDescent="0.2">
      <c r="A218" s="4"/>
      <c r="B218" s="6"/>
      <c r="C218" s="2"/>
      <c r="E218" s="2"/>
      <c r="F218" s="2"/>
      <c r="I218" s="2"/>
      <c r="J218" s="4"/>
    </row>
    <row r="219" spans="1:10" ht="12.75" customHeight="1" x14ac:dyDescent="0.2">
      <c r="A219" s="4"/>
      <c r="B219" s="6"/>
      <c r="C219" s="2"/>
      <c r="E219" s="2"/>
      <c r="F219" s="2"/>
      <c r="I219" s="2"/>
      <c r="J219" s="4"/>
    </row>
    <row r="220" spans="1:10" ht="12.75" customHeight="1" x14ac:dyDescent="0.2">
      <c r="A220" s="4"/>
      <c r="B220" s="6"/>
      <c r="C220" s="2"/>
      <c r="E220" s="2"/>
      <c r="F220" s="2"/>
      <c r="I220" s="2"/>
      <c r="J220" s="4"/>
    </row>
    <row r="221" spans="1:10" ht="12.75" customHeight="1" x14ac:dyDescent="0.2">
      <c r="A221" s="4"/>
      <c r="B221" s="6"/>
      <c r="C221" s="2"/>
      <c r="E221" s="2"/>
      <c r="F221" s="2"/>
      <c r="I221" s="2"/>
      <c r="J221" s="4"/>
    </row>
    <row r="222" spans="1:10" ht="12.75" customHeight="1" x14ac:dyDescent="0.2">
      <c r="A222" s="4"/>
      <c r="B222" s="6"/>
      <c r="C222" s="2"/>
      <c r="E222" s="2"/>
      <c r="F222" s="2"/>
      <c r="I222" s="2"/>
      <c r="J222" s="4"/>
    </row>
    <row r="223" spans="1:10" ht="12.75" customHeight="1" x14ac:dyDescent="0.2">
      <c r="A223" s="4"/>
      <c r="B223" s="6"/>
      <c r="C223" s="2"/>
      <c r="E223" s="2"/>
      <c r="F223" s="2"/>
      <c r="I223" s="2"/>
      <c r="J223" s="4"/>
    </row>
    <row r="224" spans="1:10" ht="12.75" customHeight="1" x14ac:dyDescent="0.2">
      <c r="A224" s="4"/>
      <c r="B224" s="6"/>
      <c r="C224" s="2"/>
      <c r="E224" s="2"/>
      <c r="F224" s="2"/>
      <c r="I224" s="2"/>
      <c r="J224" s="4"/>
    </row>
    <row r="225" spans="1:10" ht="12.75" customHeight="1" x14ac:dyDescent="0.2">
      <c r="A225" s="4"/>
      <c r="B225" s="6"/>
      <c r="C225" s="2"/>
      <c r="E225" s="2"/>
      <c r="F225" s="2"/>
      <c r="I225" s="2"/>
      <c r="J225" s="4"/>
    </row>
    <row r="226" spans="1:10" ht="12.75" customHeight="1" x14ac:dyDescent="0.2">
      <c r="A226" s="4"/>
      <c r="B226" s="6"/>
      <c r="C226" s="2"/>
      <c r="E226" s="2"/>
      <c r="F226" s="2"/>
      <c r="I226" s="2"/>
      <c r="J226" s="4"/>
    </row>
    <row r="227" spans="1:10" ht="12.75" customHeight="1" x14ac:dyDescent="0.2">
      <c r="A227" s="4"/>
      <c r="B227" s="6"/>
      <c r="C227" s="2"/>
      <c r="E227" s="2"/>
      <c r="F227" s="2"/>
      <c r="I227" s="2"/>
      <c r="J227" s="4"/>
    </row>
    <row r="228" spans="1:10" ht="12.75" customHeight="1" x14ac:dyDescent="0.2">
      <c r="A228" s="4"/>
      <c r="B228" s="6"/>
      <c r="C228" s="2"/>
      <c r="E228" s="2"/>
      <c r="F228" s="2"/>
      <c r="I228" s="2"/>
      <c r="J228" s="4"/>
    </row>
    <row r="229" spans="1:10" ht="12.75" customHeight="1" x14ac:dyDescent="0.2">
      <c r="A229" s="4"/>
      <c r="B229" s="6"/>
      <c r="C229" s="2"/>
      <c r="E229" s="2"/>
      <c r="F229" s="2"/>
      <c r="I229" s="2"/>
      <c r="J229" s="4"/>
    </row>
    <row r="230" spans="1:10" ht="12.75" customHeight="1" x14ac:dyDescent="0.2">
      <c r="A230" s="4"/>
      <c r="B230" s="6"/>
      <c r="C230" s="2"/>
      <c r="E230" s="2"/>
      <c r="F230" s="2"/>
      <c r="I230" s="2"/>
      <c r="J230" s="4"/>
    </row>
    <row r="231" spans="1:10" ht="12.75" customHeight="1" x14ac:dyDescent="0.2">
      <c r="A231" s="4"/>
      <c r="B231" s="6"/>
      <c r="C231" s="2"/>
      <c r="E231" s="2"/>
      <c r="F231" s="2"/>
      <c r="I231" s="2"/>
      <c r="J231" s="4"/>
    </row>
    <row r="232" spans="1:10" ht="12.75" customHeight="1" x14ac:dyDescent="0.2">
      <c r="A232" s="4"/>
      <c r="B232" s="6"/>
      <c r="C232" s="2"/>
      <c r="E232" s="2"/>
      <c r="F232" s="2"/>
      <c r="I232" s="2"/>
      <c r="J232" s="4"/>
    </row>
    <row r="233" spans="1:10" ht="12.75" customHeight="1" x14ac:dyDescent="0.2">
      <c r="A233" s="4"/>
      <c r="B233" s="6"/>
      <c r="C233" s="2"/>
      <c r="E233" s="2"/>
      <c r="F233" s="2"/>
      <c r="I233" s="2"/>
      <c r="J233" s="4"/>
    </row>
    <row r="234" spans="1:10" ht="12.75" customHeight="1" x14ac:dyDescent="0.2">
      <c r="A234" s="4"/>
      <c r="B234" s="6"/>
      <c r="C234" s="2"/>
      <c r="E234" s="2"/>
      <c r="F234" s="2"/>
      <c r="I234" s="2"/>
      <c r="J234" s="4"/>
    </row>
    <row r="235" spans="1:10" ht="12.75" customHeight="1" x14ac:dyDescent="0.2">
      <c r="A235" s="4"/>
      <c r="B235" s="6"/>
      <c r="C235" s="2"/>
      <c r="E235" s="2"/>
      <c r="F235" s="2"/>
      <c r="I235" s="2"/>
      <c r="J235" s="4"/>
    </row>
    <row r="236" spans="1:10" ht="12.75" customHeight="1" x14ac:dyDescent="0.2">
      <c r="A236" s="4"/>
      <c r="B236" s="6"/>
      <c r="C236" s="2"/>
      <c r="E236" s="2"/>
      <c r="F236" s="2"/>
      <c r="I236" s="2"/>
      <c r="J236" s="4"/>
    </row>
    <row r="237" spans="1:10" ht="12.75" customHeight="1" x14ac:dyDescent="0.2">
      <c r="A237" s="4"/>
      <c r="B237" s="6"/>
      <c r="C237" s="2"/>
      <c r="E237" s="2"/>
      <c r="F237" s="2"/>
      <c r="I237" s="2"/>
      <c r="J237" s="4"/>
    </row>
    <row r="238" spans="1:10" ht="12.75" customHeight="1" x14ac:dyDescent="0.2">
      <c r="A238" s="4"/>
      <c r="B238" s="6"/>
      <c r="C238" s="2"/>
      <c r="E238" s="2"/>
      <c r="F238" s="2"/>
      <c r="I238" s="2"/>
      <c r="J238" s="4"/>
    </row>
    <row r="239" spans="1:10" ht="12.75" customHeight="1" x14ac:dyDescent="0.2">
      <c r="A239" s="4"/>
      <c r="B239" s="6"/>
      <c r="C239" s="2"/>
      <c r="E239" s="2"/>
      <c r="F239" s="2"/>
      <c r="I239" s="2"/>
      <c r="J239" s="4"/>
    </row>
    <row r="240" spans="1:10" ht="12.75" customHeight="1" x14ac:dyDescent="0.2">
      <c r="A240" s="4"/>
      <c r="B240" s="6"/>
      <c r="C240" s="2"/>
      <c r="E240" s="2"/>
      <c r="F240" s="2"/>
      <c r="I240" s="2"/>
      <c r="J240" s="4"/>
    </row>
    <row r="241" spans="1:10" ht="12.75" customHeight="1" x14ac:dyDescent="0.2">
      <c r="A241" s="4"/>
      <c r="B241" s="6"/>
      <c r="C241" s="2"/>
      <c r="E241" s="2"/>
      <c r="F241" s="2"/>
      <c r="I241" s="2"/>
      <c r="J241" s="4"/>
    </row>
    <row r="242" spans="1:10" ht="12.75" customHeight="1" x14ac:dyDescent="0.2">
      <c r="A242" s="4"/>
      <c r="B242" s="6"/>
      <c r="C242" s="2"/>
      <c r="E242" s="2"/>
      <c r="F242" s="2"/>
      <c r="I242" s="2"/>
      <c r="J242" s="4"/>
    </row>
    <row r="243" spans="1:10" ht="12.75" customHeight="1" x14ac:dyDescent="0.2">
      <c r="A243" s="4"/>
      <c r="B243" s="6"/>
      <c r="C243" s="2"/>
      <c r="E243" s="2"/>
      <c r="F243" s="2"/>
      <c r="I243" s="2"/>
      <c r="J243" s="4"/>
    </row>
    <row r="244" spans="1:10" ht="12.75" customHeight="1" x14ac:dyDescent="0.2">
      <c r="A244" s="4"/>
      <c r="B244" s="6"/>
      <c r="C244" s="2"/>
      <c r="E244" s="2"/>
      <c r="F244" s="2"/>
      <c r="I244" s="2"/>
      <c r="J244" s="4"/>
    </row>
    <row r="245" spans="1:10" ht="12.75" customHeight="1" x14ac:dyDescent="0.2">
      <c r="A245" s="4"/>
      <c r="B245" s="6"/>
      <c r="C245" s="2"/>
      <c r="E245" s="2"/>
      <c r="F245" s="2"/>
      <c r="I245" s="2"/>
      <c r="J245" s="4"/>
    </row>
    <row r="246" spans="1:10" ht="12.75" customHeight="1" x14ac:dyDescent="0.2">
      <c r="A246" s="4"/>
      <c r="B246" s="6"/>
      <c r="C246" s="2"/>
      <c r="E246" s="2"/>
      <c r="F246" s="2"/>
      <c r="I246" s="2"/>
      <c r="J246" s="4"/>
    </row>
    <row r="247" spans="1:10" ht="12.75" customHeight="1" x14ac:dyDescent="0.2">
      <c r="A247" s="4"/>
      <c r="B247" s="6"/>
      <c r="C247" s="2"/>
      <c r="E247" s="2"/>
      <c r="F247" s="2"/>
      <c r="I247" s="2"/>
      <c r="J247" s="4"/>
    </row>
    <row r="248" spans="1:10" ht="12.75" customHeight="1" x14ac:dyDescent="0.2">
      <c r="A248" s="4"/>
      <c r="B248" s="6"/>
      <c r="C248" s="2"/>
      <c r="E248" s="2"/>
      <c r="F248" s="2"/>
      <c r="I248" s="2"/>
      <c r="J248" s="4"/>
    </row>
    <row r="249" spans="1:10" ht="12.75" customHeight="1" x14ac:dyDescent="0.2">
      <c r="A249" s="4"/>
      <c r="B249" s="6"/>
      <c r="C249" s="2"/>
      <c r="E249" s="2"/>
      <c r="F249" s="2"/>
      <c r="I249" s="2"/>
      <c r="J249" s="4"/>
    </row>
    <row r="250" spans="1:10" ht="12.75" customHeight="1" x14ac:dyDescent="0.2">
      <c r="A250" s="4"/>
      <c r="B250" s="6"/>
      <c r="C250" s="2"/>
      <c r="E250" s="2"/>
      <c r="F250" s="2"/>
      <c r="I250" s="2"/>
      <c r="J250" s="4"/>
    </row>
    <row r="251" spans="1:10" ht="12.75" customHeight="1" x14ac:dyDescent="0.2">
      <c r="A251" s="4"/>
      <c r="B251" s="6"/>
      <c r="C251" s="2"/>
      <c r="E251" s="2"/>
      <c r="F251" s="2"/>
      <c r="I251" s="2"/>
      <c r="J251" s="4"/>
    </row>
    <row r="252" spans="1:10" ht="12.75" customHeight="1" x14ac:dyDescent="0.2">
      <c r="A252" s="4"/>
      <c r="B252" s="6"/>
      <c r="C252" s="2"/>
      <c r="E252" s="2"/>
      <c r="F252" s="2"/>
      <c r="I252" s="2"/>
      <c r="J252" s="4"/>
    </row>
    <row r="253" spans="1:10" ht="12.75" customHeight="1" x14ac:dyDescent="0.2">
      <c r="A253" s="4"/>
      <c r="B253" s="6"/>
      <c r="C253" s="2"/>
      <c r="E253" s="2"/>
      <c r="F253" s="2"/>
      <c r="I253" s="2"/>
      <c r="J253" s="4"/>
    </row>
    <row r="254" spans="1:10" ht="12.75" customHeight="1" x14ac:dyDescent="0.2">
      <c r="A254" s="4"/>
      <c r="B254" s="6"/>
      <c r="C254" s="2"/>
      <c r="E254" s="2"/>
      <c r="F254" s="2"/>
      <c r="I254" s="2"/>
      <c r="J254" s="4"/>
    </row>
    <row r="255" spans="1:10" ht="12.75" customHeight="1" x14ac:dyDescent="0.2">
      <c r="A255" s="4"/>
      <c r="B255" s="6"/>
      <c r="C255" s="2"/>
      <c r="E255" s="2"/>
      <c r="F255" s="2"/>
      <c r="I255" s="2"/>
      <c r="J255" s="4"/>
    </row>
    <row r="256" spans="1:10" ht="12.75" customHeight="1" x14ac:dyDescent="0.2">
      <c r="A256" s="4"/>
      <c r="B256" s="6"/>
      <c r="C256" s="2"/>
      <c r="E256" s="2"/>
      <c r="F256" s="2"/>
      <c r="I256" s="2"/>
      <c r="J256" s="4"/>
    </row>
    <row r="257" spans="1:10" ht="12.75" customHeight="1" x14ac:dyDescent="0.2">
      <c r="A257" s="4"/>
      <c r="B257" s="6"/>
      <c r="C257" s="2"/>
      <c r="E257" s="2"/>
      <c r="F257" s="2"/>
      <c r="I257" s="2"/>
      <c r="J257" s="4"/>
    </row>
    <row r="258" spans="1:10" ht="12.75" customHeight="1" x14ac:dyDescent="0.2">
      <c r="A258" s="4"/>
      <c r="B258" s="6"/>
      <c r="C258" s="2"/>
      <c r="E258" s="2"/>
      <c r="F258" s="2"/>
      <c r="I258" s="2"/>
      <c r="J258" s="4"/>
    </row>
    <row r="259" spans="1:10" ht="12.75" customHeight="1" x14ac:dyDescent="0.2">
      <c r="A259" s="4"/>
      <c r="B259" s="6"/>
      <c r="C259" s="2"/>
      <c r="E259" s="2"/>
      <c r="F259" s="2"/>
      <c r="I259" s="2"/>
      <c r="J259" s="4"/>
    </row>
    <row r="260" spans="1:10" ht="12.75" customHeight="1" x14ac:dyDescent="0.2">
      <c r="A260" s="4"/>
      <c r="B260" s="6"/>
      <c r="C260" s="2"/>
      <c r="E260" s="2"/>
      <c r="F260" s="2"/>
      <c r="I260" s="2"/>
      <c r="J260" s="4"/>
    </row>
    <row r="261" spans="1:10" ht="12.75" customHeight="1" x14ac:dyDescent="0.2">
      <c r="A261" s="4"/>
      <c r="B261" s="6"/>
      <c r="C261" s="2"/>
      <c r="E261" s="2"/>
      <c r="F261" s="2"/>
      <c r="I261" s="2"/>
      <c r="J261" s="4"/>
    </row>
    <row r="262" spans="1:10" ht="12.75" customHeight="1" x14ac:dyDescent="0.2">
      <c r="A262" s="4"/>
      <c r="B262" s="6"/>
      <c r="C262" s="2"/>
      <c r="E262" s="2"/>
      <c r="F262" s="2"/>
      <c r="I262" s="2"/>
      <c r="J262" s="4"/>
    </row>
    <row r="263" spans="1:10" ht="12.75" customHeight="1" x14ac:dyDescent="0.2">
      <c r="A263" s="4"/>
      <c r="B263" s="6"/>
      <c r="C263" s="2"/>
      <c r="E263" s="2"/>
      <c r="F263" s="2"/>
      <c r="I263" s="2"/>
      <c r="J263" s="4"/>
    </row>
    <row r="264" spans="1:10" ht="12.75" customHeight="1" x14ac:dyDescent="0.2">
      <c r="A264" s="4"/>
      <c r="B264" s="6"/>
      <c r="C264" s="2"/>
      <c r="E264" s="2"/>
      <c r="F264" s="2"/>
      <c r="I264" s="2"/>
      <c r="J264" s="4"/>
    </row>
    <row r="265" spans="1:10" ht="12.75" customHeight="1" x14ac:dyDescent="0.2">
      <c r="A265" s="4"/>
      <c r="B265" s="6"/>
      <c r="C265" s="2"/>
      <c r="E265" s="2"/>
      <c r="F265" s="2"/>
      <c r="I265" s="2"/>
      <c r="J265" s="4"/>
    </row>
    <row r="266" spans="1:10" ht="12.75" customHeight="1" x14ac:dyDescent="0.2">
      <c r="A266" s="4"/>
      <c r="B266" s="6"/>
      <c r="C266" s="2"/>
      <c r="E266" s="2"/>
      <c r="F266" s="2"/>
      <c r="I266" s="2"/>
      <c r="J266" s="4"/>
    </row>
    <row r="267" spans="1:10" ht="12.75" customHeight="1" x14ac:dyDescent="0.2">
      <c r="A267" s="4"/>
      <c r="B267" s="6"/>
      <c r="C267" s="2"/>
      <c r="E267" s="2"/>
      <c r="F267" s="2"/>
      <c r="I267" s="2"/>
      <c r="J267" s="4"/>
    </row>
    <row r="268" spans="1:10" ht="12.75" customHeight="1" x14ac:dyDescent="0.2">
      <c r="A268" s="4"/>
      <c r="B268" s="6"/>
      <c r="C268" s="2"/>
      <c r="E268" s="2"/>
      <c r="F268" s="2"/>
      <c r="I268" s="2"/>
      <c r="J268" s="4"/>
    </row>
    <row r="269" spans="1:10" ht="12.75" customHeight="1" x14ac:dyDescent="0.2">
      <c r="A269" s="4"/>
      <c r="B269" s="6"/>
      <c r="C269" s="2"/>
      <c r="E269" s="2"/>
      <c r="F269" s="2"/>
      <c r="I269" s="2"/>
      <c r="J269" s="4"/>
    </row>
    <row r="270" spans="1:10" ht="12.75" customHeight="1" x14ac:dyDescent="0.2">
      <c r="A270" s="4"/>
      <c r="B270" s="6"/>
      <c r="C270" s="2"/>
      <c r="E270" s="2"/>
      <c r="F270" s="2"/>
      <c r="I270" s="2"/>
      <c r="J270" s="4"/>
    </row>
    <row r="271" spans="1:10" ht="12.75" customHeight="1" x14ac:dyDescent="0.2">
      <c r="A271" s="4"/>
      <c r="B271" s="6"/>
      <c r="C271" s="2"/>
      <c r="E271" s="2"/>
      <c r="F271" s="2"/>
      <c r="I271" s="2"/>
      <c r="J271" s="4"/>
    </row>
    <row r="272" spans="1:10" ht="12.75" customHeight="1" x14ac:dyDescent="0.2">
      <c r="A272" s="4"/>
      <c r="B272" s="6"/>
      <c r="C272" s="2"/>
      <c r="E272" s="2"/>
      <c r="F272" s="2"/>
      <c r="I272" s="2"/>
      <c r="J272" s="4"/>
    </row>
    <row r="273" spans="1:10" ht="12.75" customHeight="1" x14ac:dyDescent="0.2">
      <c r="A273" s="4"/>
      <c r="B273" s="6"/>
      <c r="C273" s="2"/>
      <c r="E273" s="2"/>
      <c r="F273" s="2"/>
      <c r="I273" s="2"/>
      <c r="J273" s="4"/>
    </row>
    <row r="274" spans="1:10" ht="12.75" customHeight="1" x14ac:dyDescent="0.2">
      <c r="A274" s="4"/>
      <c r="B274" s="6"/>
      <c r="C274" s="2"/>
      <c r="E274" s="2"/>
      <c r="F274" s="2"/>
      <c r="I274" s="2"/>
      <c r="J274" s="4"/>
    </row>
    <row r="275" spans="1:10" ht="12.75" customHeight="1" x14ac:dyDescent="0.2">
      <c r="A275" s="4"/>
      <c r="B275" s="6"/>
      <c r="C275" s="2"/>
      <c r="E275" s="2"/>
      <c r="F275" s="2"/>
      <c r="I275" s="2"/>
      <c r="J275" s="4"/>
    </row>
    <row r="276" spans="1:10" ht="12.75" customHeight="1" x14ac:dyDescent="0.2">
      <c r="A276" s="4"/>
      <c r="B276" s="6"/>
      <c r="C276" s="2"/>
      <c r="E276" s="2"/>
      <c r="F276" s="2"/>
      <c r="I276" s="2"/>
      <c r="J276" s="4"/>
    </row>
    <row r="277" spans="1:10" ht="12.75" customHeight="1" x14ac:dyDescent="0.2">
      <c r="A277" s="4"/>
      <c r="B277" s="6"/>
      <c r="C277" s="2"/>
      <c r="E277" s="2"/>
      <c r="F277" s="2"/>
      <c r="I277" s="2"/>
      <c r="J277" s="4"/>
    </row>
    <row r="278" spans="1:10" ht="12.75" customHeight="1" x14ac:dyDescent="0.2">
      <c r="A278" s="4"/>
      <c r="B278" s="6"/>
      <c r="C278" s="2"/>
      <c r="E278" s="2"/>
      <c r="F278" s="2"/>
      <c r="I278" s="2"/>
      <c r="J278" s="4"/>
    </row>
    <row r="279" spans="1:10" ht="12.75" customHeight="1" x14ac:dyDescent="0.2">
      <c r="A279" s="4"/>
      <c r="B279" s="6"/>
      <c r="C279" s="2"/>
      <c r="E279" s="2"/>
      <c r="F279" s="2"/>
      <c r="I279" s="2"/>
      <c r="J279" s="4"/>
    </row>
    <row r="280" spans="1:10" ht="12.75" customHeight="1" x14ac:dyDescent="0.2">
      <c r="A280" s="4"/>
      <c r="B280" s="6"/>
      <c r="C280" s="2"/>
      <c r="E280" s="2"/>
      <c r="F280" s="2"/>
      <c r="I280" s="2"/>
      <c r="J280" s="4"/>
    </row>
    <row r="281" spans="1:10" ht="12.75" customHeight="1" x14ac:dyDescent="0.2">
      <c r="A281" s="4"/>
      <c r="B281" s="6"/>
      <c r="C281" s="2"/>
      <c r="E281" s="2"/>
      <c r="F281" s="2"/>
      <c r="I281" s="2"/>
      <c r="J281" s="4"/>
    </row>
    <row r="282" spans="1:10" ht="12.75" customHeight="1" x14ac:dyDescent="0.2">
      <c r="A282" s="4"/>
      <c r="B282" s="6"/>
      <c r="C282" s="2"/>
      <c r="E282" s="2"/>
      <c r="F282" s="2"/>
      <c r="I282" s="2"/>
      <c r="J282" s="4"/>
    </row>
    <row r="283" spans="1:10" ht="12.75" customHeight="1" x14ac:dyDescent="0.2">
      <c r="A283" s="4"/>
      <c r="B283" s="6"/>
      <c r="C283" s="2"/>
      <c r="E283" s="2"/>
      <c r="F283" s="2"/>
      <c r="I283" s="2"/>
      <c r="J283" s="4"/>
    </row>
    <row r="284" spans="1:10" ht="12.75" customHeight="1" x14ac:dyDescent="0.2">
      <c r="A284" s="4"/>
      <c r="B284" s="6"/>
      <c r="C284" s="2"/>
      <c r="E284" s="2"/>
      <c r="F284" s="2"/>
      <c r="I284" s="2"/>
      <c r="J284" s="4"/>
    </row>
    <row r="285" spans="1:10" ht="12.75" customHeight="1" x14ac:dyDescent="0.2">
      <c r="A285" s="4"/>
      <c r="B285" s="6"/>
      <c r="C285" s="2"/>
      <c r="E285" s="2"/>
      <c r="F285" s="2"/>
      <c r="I285" s="2"/>
      <c r="J285" s="4"/>
    </row>
    <row r="286" spans="1:10" ht="12.75" customHeight="1" x14ac:dyDescent="0.2">
      <c r="A286" s="4"/>
      <c r="B286" s="6"/>
      <c r="C286" s="2"/>
      <c r="E286" s="2"/>
      <c r="F286" s="2"/>
      <c r="I286" s="2"/>
      <c r="J286" s="4"/>
    </row>
    <row r="287" spans="1:10" ht="12.75" customHeight="1" x14ac:dyDescent="0.2">
      <c r="A287" s="4"/>
      <c r="B287" s="6"/>
      <c r="C287" s="2"/>
      <c r="E287" s="2"/>
      <c r="F287" s="2"/>
      <c r="I287" s="2"/>
      <c r="J287" s="4"/>
    </row>
    <row r="288" spans="1:10" ht="12.75" customHeight="1" x14ac:dyDescent="0.2">
      <c r="A288" s="4"/>
      <c r="B288" s="6"/>
      <c r="C288" s="2"/>
      <c r="E288" s="2"/>
      <c r="F288" s="2"/>
      <c r="I288" s="2"/>
      <c r="J288" s="4"/>
    </row>
    <row r="289" spans="1:10" ht="12.75" customHeight="1" x14ac:dyDescent="0.2">
      <c r="A289" s="4"/>
      <c r="B289" s="6"/>
      <c r="C289" s="2"/>
      <c r="E289" s="2"/>
      <c r="F289" s="2"/>
      <c r="I289" s="2"/>
      <c r="J289" s="4"/>
    </row>
    <row r="290" spans="1:10" ht="12.75" customHeight="1" x14ac:dyDescent="0.2">
      <c r="A290" s="4"/>
      <c r="B290" s="6"/>
      <c r="C290" s="2"/>
      <c r="E290" s="2"/>
      <c r="F290" s="2"/>
      <c r="I290" s="2"/>
      <c r="J290" s="4"/>
    </row>
    <row r="291" spans="1:10" ht="12.75" customHeight="1" x14ac:dyDescent="0.2">
      <c r="A291" s="4"/>
      <c r="B291" s="6"/>
      <c r="C291" s="2"/>
      <c r="E291" s="2"/>
      <c r="F291" s="2"/>
      <c r="I291" s="2"/>
      <c r="J291" s="4"/>
    </row>
    <row r="292" spans="1:10" ht="12.75" customHeight="1" x14ac:dyDescent="0.2">
      <c r="A292" s="4"/>
      <c r="B292" s="6"/>
      <c r="C292" s="2"/>
      <c r="E292" s="2"/>
      <c r="F292" s="2"/>
      <c r="I292" s="2"/>
      <c r="J292" s="4"/>
    </row>
    <row r="293" spans="1:10" ht="12.75" customHeight="1" x14ac:dyDescent="0.2">
      <c r="A293" s="4"/>
      <c r="B293" s="6"/>
      <c r="C293" s="2"/>
      <c r="E293" s="2"/>
      <c r="F293" s="2"/>
      <c r="I293" s="2"/>
      <c r="J293" s="4"/>
    </row>
    <row r="294" spans="1:10" ht="12.75" customHeight="1" x14ac:dyDescent="0.2">
      <c r="A294" s="4"/>
      <c r="B294" s="6"/>
      <c r="C294" s="2"/>
      <c r="E294" s="2"/>
      <c r="F294" s="2"/>
      <c r="I294" s="2"/>
      <c r="J294" s="4"/>
    </row>
    <row r="295" spans="1:10" ht="12.75" customHeight="1" x14ac:dyDescent="0.2">
      <c r="A295" s="4"/>
      <c r="B295" s="6"/>
      <c r="C295" s="2"/>
      <c r="E295" s="2"/>
      <c r="F295" s="2"/>
      <c r="I295" s="2"/>
      <c r="J295" s="4"/>
    </row>
    <row r="296" spans="1:10" ht="12.75" customHeight="1" x14ac:dyDescent="0.2">
      <c r="A296" s="4"/>
      <c r="B296" s="6"/>
      <c r="C296" s="2"/>
      <c r="E296" s="2"/>
      <c r="F296" s="2"/>
      <c r="I296" s="2"/>
      <c r="J296" s="4"/>
    </row>
    <row r="297" spans="1:10" ht="12.75" customHeight="1" x14ac:dyDescent="0.2">
      <c r="A297" s="4"/>
      <c r="B297" s="6"/>
      <c r="C297" s="2"/>
      <c r="E297" s="2"/>
      <c r="F297" s="2"/>
      <c r="I297" s="2"/>
      <c r="J297" s="4"/>
    </row>
    <row r="298" spans="1:10" ht="12.75" customHeight="1" x14ac:dyDescent="0.2">
      <c r="A298" s="4"/>
      <c r="B298" s="6"/>
      <c r="C298" s="2"/>
      <c r="E298" s="2"/>
      <c r="F298" s="2"/>
      <c r="I298" s="2"/>
      <c r="J298" s="4"/>
    </row>
    <row r="299" spans="1:10" ht="12.75" customHeight="1" x14ac:dyDescent="0.2">
      <c r="A299" s="4"/>
      <c r="B299" s="6"/>
      <c r="C299" s="2"/>
      <c r="E299" s="2"/>
      <c r="F299" s="2"/>
      <c r="I299" s="2"/>
      <c r="J299" s="4"/>
    </row>
    <row r="300" spans="1:10" ht="12.75" customHeight="1" x14ac:dyDescent="0.2">
      <c r="A300" s="4"/>
      <c r="B300" s="6"/>
      <c r="C300" s="2"/>
      <c r="E300" s="2"/>
      <c r="F300" s="2"/>
      <c r="I300" s="2"/>
      <c r="J300" s="4"/>
    </row>
    <row r="301" spans="1:10" ht="12.75" customHeight="1" x14ac:dyDescent="0.2">
      <c r="A301" s="4"/>
      <c r="B301" s="6"/>
      <c r="C301" s="2"/>
      <c r="E301" s="2"/>
      <c r="F301" s="2"/>
      <c r="I301" s="2"/>
      <c r="J301" s="4"/>
    </row>
    <row r="302" spans="1:10" ht="12.75" customHeight="1" x14ac:dyDescent="0.2">
      <c r="A302" s="4"/>
      <c r="B302" s="6"/>
      <c r="C302" s="2"/>
      <c r="E302" s="2"/>
      <c r="F302" s="2"/>
      <c r="I302" s="2"/>
      <c r="J302" s="4"/>
    </row>
    <row r="303" spans="1:10" ht="12.75" customHeight="1" x14ac:dyDescent="0.2">
      <c r="A303" s="4"/>
      <c r="B303" s="6"/>
      <c r="C303" s="2"/>
      <c r="E303" s="2"/>
      <c r="F303" s="2"/>
      <c r="I303" s="2"/>
      <c r="J303" s="4"/>
    </row>
    <row r="304" spans="1:10" ht="12.75" customHeight="1" x14ac:dyDescent="0.2">
      <c r="A304" s="4"/>
      <c r="B304" s="6"/>
      <c r="C304" s="2"/>
      <c r="E304" s="2"/>
      <c r="F304" s="2"/>
      <c r="I304" s="2"/>
      <c r="J304" s="4"/>
    </row>
    <row r="305" spans="1:10" ht="12.75" customHeight="1" x14ac:dyDescent="0.2">
      <c r="A305" s="4"/>
      <c r="B305" s="6"/>
      <c r="C305" s="2"/>
      <c r="E305" s="2"/>
      <c r="F305" s="2"/>
      <c r="I305" s="2"/>
      <c r="J305" s="4"/>
    </row>
    <row r="306" spans="1:10" ht="12.75" customHeight="1" x14ac:dyDescent="0.2">
      <c r="A306" s="4"/>
      <c r="B306" s="6"/>
      <c r="C306" s="2"/>
      <c r="E306" s="2"/>
      <c r="F306" s="2"/>
      <c r="I306" s="2"/>
      <c r="J306" s="4"/>
    </row>
    <row r="307" spans="1:10" ht="12.75" customHeight="1" x14ac:dyDescent="0.2">
      <c r="A307" s="4"/>
      <c r="B307" s="6"/>
      <c r="C307" s="2"/>
      <c r="E307" s="2"/>
      <c r="F307" s="2"/>
      <c r="I307" s="2"/>
      <c r="J307" s="4"/>
    </row>
    <row r="308" spans="1:10" ht="12.75" customHeight="1" x14ac:dyDescent="0.2">
      <c r="A308" s="4"/>
      <c r="B308" s="6"/>
      <c r="C308" s="2"/>
      <c r="E308" s="2"/>
      <c r="F308" s="2"/>
      <c r="I308" s="2"/>
      <c r="J308" s="4"/>
    </row>
    <row r="309" spans="1:10" ht="12.75" customHeight="1" x14ac:dyDescent="0.2">
      <c r="A309" s="4"/>
      <c r="B309" s="6"/>
      <c r="C309" s="2"/>
      <c r="E309" s="2"/>
      <c r="F309" s="2"/>
      <c r="I309" s="2"/>
      <c r="J309" s="4"/>
    </row>
    <row r="310" spans="1:10" ht="12.75" customHeight="1" x14ac:dyDescent="0.2">
      <c r="A310" s="4"/>
      <c r="B310" s="6"/>
      <c r="C310" s="2"/>
      <c r="E310" s="2"/>
      <c r="F310" s="2"/>
      <c r="I310" s="2"/>
      <c r="J310" s="4"/>
    </row>
    <row r="311" spans="1:10" ht="12.75" customHeight="1" x14ac:dyDescent="0.2">
      <c r="A311" s="4"/>
      <c r="B311" s="6"/>
      <c r="C311" s="2"/>
      <c r="E311" s="2"/>
      <c r="F311" s="2"/>
      <c r="I311" s="2"/>
      <c r="J311" s="4"/>
    </row>
    <row r="312" spans="1:10" ht="12.75" customHeight="1" x14ac:dyDescent="0.2">
      <c r="A312" s="4"/>
      <c r="B312" s="6"/>
      <c r="C312" s="2"/>
      <c r="E312" s="2"/>
      <c r="F312" s="2"/>
      <c r="I312" s="2"/>
      <c r="J312" s="4"/>
    </row>
    <row r="313" spans="1:10" ht="12.75" customHeight="1" x14ac:dyDescent="0.2">
      <c r="A313" s="4"/>
      <c r="B313" s="6"/>
      <c r="C313" s="2"/>
      <c r="E313" s="2"/>
      <c r="F313" s="2"/>
      <c r="I313" s="2"/>
      <c r="J313" s="4"/>
    </row>
    <row r="314" spans="1:10" ht="12.75" customHeight="1" x14ac:dyDescent="0.2">
      <c r="A314" s="4"/>
      <c r="B314" s="6"/>
      <c r="C314" s="2"/>
      <c r="E314" s="2"/>
      <c r="F314" s="2"/>
      <c r="I314" s="2"/>
      <c r="J314" s="4"/>
    </row>
    <row r="315" spans="1:10" ht="12.75" customHeight="1" x14ac:dyDescent="0.2">
      <c r="A315" s="4"/>
      <c r="B315" s="6"/>
      <c r="C315" s="2"/>
      <c r="E315" s="2"/>
      <c r="F315" s="2"/>
      <c r="I315" s="2"/>
      <c r="J315" s="4"/>
    </row>
    <row r="316" spans="1:10" ht="12.75" customHeight="1" x14ac:dyDescent="0.2">
      <c r="A316" s="4"/>
      <c r="B316" s="6"/>
      <c r="C316" s="2"/>
      <c r="E316" s="2"/>
      <c r="F316" s="2"/>
      <c r="I316" s="2"/>
      <c r="J316" s="4"/>
    </row>
    <row r="317" spans="1:10" ht="12.75" customHeight="1" x14ac:dyDescent="0.2">
      <c r="A317" s="4"/>
      <c r="B317" s="6"/>
      <c r="C317" s="2"/>
      <c r="E317" s="2"/>
      <c r="F317" s="2"/>
      <c r="I317" s="2"/>
      <c r="J317" s="4"/>
    </row>
    <row r="318" spans="1:10" ht="12.75" customHeight="1" x14ac:dyDescent="0.2">
      <c r="A318" s="4"/>
      <c r="B318" s="6"/>
      <c r="C318" s="2"/>
      <c r="E318" s="2"/>
      <c r="F318" s="2"/>
      <c r="I318" s="2"/>
      <c r="J318" s="4"/>
    </row>
    <row r="319" spans="1:10" ht="12.75" customHeight="1" x14ac:dyDescent="0.2">
      <c r="A319" s="4"/>
      <c r="B319" s="6"/>
      <c r="C319" s="2"/>
      <c r="E319" s="2"/>
      <c r="F319" s="2"/>
      <c r="I319" s="2"/>
      <c r="J319" s="4"/>
    </row>
    <row r="320" spans="1:10" ht="12.75" customHeight="1" x14ac:dyDescent="0.2">
      <c r="A320" s="4"/>
      <c r="B320" s="6"/>
      <c r="C320" s="2"/>
      <c r="E320" s="2"/>
      <c r="F320" s="2"/>
      <c r="I320" s="2"/>
      <c r="J320" s="4"/>
    </row>
    <row r="321" spans="1:10" ht="12.75" customHeight="1" x14ac:dyDescent="0.2">
      <c r="A321" s="4"/>
      <c r="B321" s="6"/>
      <c r="C321" s="2"/>
      <c r="E321" s="2"/>
      <c r="F321" s="2"/>
      <c r="I321" s="2"/>
      <c r="J321" s="4"/>
    </row>
    <row r="322" spans="1:10" ht="12.75" customHeight="1" x14ac:dyDescent="0.2">
      <c r="A322" s="4"/>
      <c r="B322" s="6"/>
      <c r="C322" s="2"/>
      <c r="E322" s="2"/>
      <c r="F322" s="2"/>
      <c r="I322" s="2"/>
      <c r="J322" s="4"/>
    </row>
    <row r="323" spans="1:10" ht="12.75" customHeight="1" x14ac:dyDescent="0.2">
      <c r="A323" s="4"/>
      <c r="B323" s="6"/>
      <c r="C323" s="2"/>
      <c r="E323" s="2"/>
      <c r="F323" s="2"/>
      <c r="I323" s="2"/>
      <c r="J323" s="4"/>
    </row>
    <row r="324" spans="1:10" ht="12.75" customHeight="1" x14ac:dyDescent="0.2">
      <c r="A324" s="4"/>
      <c r="B324" s="6"/>
      <c r="C324" s="2"/>
      <c r="E324" s="2"/>
      <c r="F324" s="2"/>
      <c r="I324" s="2"/>
      <c r="J324" s="4"/>
    </row>
    <row r="325" spans="1:10" ht="12.75" customHeight="1" x14ac:dyDescent="0.2">
      <c r="A325" s="4"/>
      <c r="B325" s="6"/>
      <c r="C325" s="2"/>
      <c r="E325" s="2"/>
      <c r="F325" s="2"/>
      <c r="I325" s="2"/>
      <c r="J325" s="4"/>
    </row>
    <row r="326" spans="1:10" ht="12.75" customHeight="1" x14ac:dyDescent="0.2">
      <c r="A326" s="4"/>
      <c r="B326" s="6"/>
      <c r="C326" s="2"/>
      <c r="E326" s="2"/>
      <c r="F326" s="2"/>
      <c r="I326" s="2"/>
      <c r="J326" s="4"/>
    </row>
    <row r="327" spans="1:10" ht="12.75" customHeight="1" x14ac:dyDescent="0.2">
      <c r="A327" s="4"/>
      <c r="B327" s="6"/>
      <c r="C327" s="2"/>
      <c r="E327" s="2"/>
      <c r="F327" s="2"/>
      <c r="I327" s="2"/>
      <c r="J327" s="4"/>
    </row>
    <row r="328" spans="1:10" ht="12.75" customHeight="1" x14ac:dyDescent="0.2">
      <c r="A328" s="4"/>
      <c r="B328" s="6"/>
      <c r="C328" s="2"/>
      <c r="E328" s="2"/>
      <c r="F328" s="2"/>
      <c r="I328" s="2"/>
      <c r="J328" s="4"/>
    </row>
    <row r="329" spans="1:10" ht="12.75" customHeight="1" x14ac:dyDescent="0.2">
      <c r="A329" s="4"/>
      <c r="B329" s="6"/>
      <c r="C329" s="2"/>
      <c r="E329" s="2"/>
      <c r="F329" s="2"/>
      <c r="I329" s="2"/>
      <c r="J329" s="4"/>
    </row>
    <row r="330" spans="1:10" ht="12.75" customHeight="1" x14ac:dyDescent="0.2">
      <c r="A330" s="4"/>
      <c r="B330" s="6"/>
      <c r="C330" s="2"/>
      <c r="E330" s="2"/>
      <c r="F330" s="2"/>
      <c r="I330" s="2"/>
      <c r="J330" s="4"/>
    </row>
    <row r="331" spans="1:10" ht="12.75" customHeight="1" x14ac:dyDescent="0.2">
      <c r="A331" s="4"/>
      <c r="B331" s="6"/>
      <c r="C331" s="2"/>
      <c r="E331" s="2"/>
      <c r="F331" s="2"/>
      <c r="I331" s="2"/>
      <c r="J331" s="4"/>
    </row>
    <row r="332" spans="1:10" ht="12.75" customHeight="1" x14ac:dyDescent="0.2">
      <c r="A332" s="4"/>
      <c r="B332" s="6"/>
      <c r="C332" s="2"/>
      <c r="E332" s="2"/>
      <c r="F332" s="2"/>
      <c r="I332" s="2"/>
      <c r="J332" s="4"/>
    </row>
    <row r="333" spans="1:10" ht="12.75" customHeight="1" x14ac:dyDescent="0.2">
      <c r="A333" s="4"/>
      <c r="B333" s="6"/>
      <c r="C333" s="2"/>
      <c r="E333" s="2"/>
      <c r="F333" s="2"/>
      <c r="I333" s="2"/>
      <c r="J333" s="4"/>
    </row>
    <row r="334" spans="1:10" ht="12.75" customHeight="1" x14ac:dyDescent="0.2">
      <c r="A334" s="4"/>
      <c r="B334" s="6"/>
      <c r="C334" s="2"/>
      <c r="E334" s="2"/>
      <c r="F334" s="2"/>
      <c r="I334" s="2"/>
      <c r="J334" s="4"/>
    </row>
    <row r="335" spans="1:10" ht="12.75" customHeight="1" x14ac:dyDescent="0.2">
      <c r="A335" s="4"/>
      <c r="B335" s="6"/>
      <c r="C335" s="2"/>
      <c r="E335" s="2"/>
      <c r="F335" s="2"/>
      <c r="I335" s="2"/>
      <c r="J335" s="4"/>
    </row>
    <row r="336" spans="1:10" ht="12.75" customHeight="1" x14ac:dyDescent="0.2">
      <c r="A336" s="4"/>
      <c r="B336" s="6"/>
      <c r="C336" s="2"/>
      <c r="E336" s="2"/>
      <c r="F336" s="2"/>
      <c r="I336" s="2"/>
      <c r="J336" s="4"/>
    </row>
    <row r="337" spans="1:10" ht="12.75" customHeight="1" x14ac:dyDescent="0.2">
      <c r="A337" s="4"/>
      <c r="B337" s="6"/>
      <c r="C337" s="2"/>
      <c r="E337" s="2"/>
      <c r="F337" s="2"/>
      <c r="I337" s="2"/>
      <c r="J337" s="4"/>
    </row>
    <row r="338" spans="1:10" ht="12.75" customHeight="1" x14ac:dyDescent="0.2">
      <c r="A338" s="4"/>
      <c r="B338" s="6"/>
      <c r="C338" s="2"/>
      <c r="E338" s="2"/>
      <c r="F338" s="2"/>
      <c r="I338" s="2"/>
      <c r="J338" s="4"/>
    </row>
    <row r="339" spans="1:10" ht="12.75" customHeight="1" x14ac:dyDescent="0.2">
      <c r="A339" s="4"/>
      <c r="B339" s="6"/>
      <c r="C339" s="2"/>
      <c r="E339" s="2"/>
      <c r="F339" s="2"/>
      <c r="I339" s="2"/>
      <c r="J339" s="4"/>
    </row>
    <row r="340" spans="1:10" ht="12.75" customHeight="1" x14ac:dyDescent="0.2">
      <c r="A340" s="4"/>
      <c r="B340" s="6"/>
      <c r="C340" s="2"/>
      <c r="E340" s="2"/>
      <c r="F340" s="2"/>
      <c r="I340" s="2"/>
      <c r="J340" s="4"/>
    </row>
    <row r="341" spans="1:10" ht="12.75" customHeight="1" x14ac:dyDescent="0.2">
      <c r="A341" s="4"/>
      <c r="B341" s="6"/>
      <c r="C341" s="2"/>
      <c r="E341" s="2"/>
      <c r="F341" s="2"/>
      <c r="I341" s="2"/>
      <c r="J341" s="4"/>
    </row>
    <row r="342" spans="1:10" ht="12.75" customHeight="1" x14ac:dyDescent="0.2">
      <c r="A342" s="4"/>
      <c r="B342" s="6"/>
      <c r="C342" s="2"/>
      <c r="E342" s="2"/>
      <c r="F342" s="2"/>
      <c r="I342" s="2"/>
      <c r="J342" s="4"/>
    </row>
    <row r="343" spans="1:10" ht="12.75" customHeight="1" x14ac:dyDescent="0.2">
      <c r="A343" s="4"/>
      <c r="B343" s="6"/>
      <c r="C343" s="2"/>
      <c r="E343" s="2"/>
      <c r="F343" s="2"/>
      <c r="I343" s="2"/>
      <c r="J343" s="4"/>
    </row>
    <row r="344" spans="1:10" ht="12.75" customHeight="1" x14ac:dyDescent="0.2">
      <c r="A344" s="4"/>
      <c r="B344" s="6"/>
      <c r="C344" s="2"/>
      <c r="E344" s="2"/>
      <c r="F344" s="2"/>
      <c r="I344" s="2"/>
      <c r="J344" s="4"/>
    </row>
    <row r="345" spans="1:10" ht="12.75" customHeight="1" x14ac:dyDescent="0.2">
      <c r="A345" s="4"/>
      <c r="B345" s="6"/>
      <c r="C345" s="2"/>
      <c r="E345" s="2"/>
      <c r="F345" s="2"/>
      <c r="I345" s="2"/>
      <c r="J345" s="4"/>
    </row>
    <row r="346" spans="1:10" ht="12.75" customHeight="1" x14ac:dyDescent="0.2">
      <c r="A346" s="4"/>
      <c r="B346" s="6"/>
      <c r="C346" s="2"/>
      <c r="E346" s="2"/>
      <c r="F346" s="2"/>
      <c r="I346" s="2"/>
      <c r="J346" s="4"/>
    </row>
    <row r="347" spans="1:10" ht="12.75" customHeight="1" x14ac:dyDescent="0.2">
      <c r="A347" s="4"/>
      <c r="B347" s="6"/>
      <c r="C347" s="2"/>
      <c r="E347" s="2"/>
      <c r="F347" s="2"/>
      <c r="I347" s="2"/>
      <c r="J347" s="4"/>
    </row>
    <row r="348" spans="1:10" ht="12.75" customHeight="1" x14ac:dyDescent="0.2">
      <c r="A348" s="4"/>
      <c r="B348" s="6"/>
      <c r="C348" s="2"/>
      <c r="E348" s="2"/>
      <c r="F348" s="2"/>
      <c r="I348" s="2"/>
      <c r="J348" s="4"/>
    </row>
    <row r="349" spans="1:10" ht="12.75" customHeight="1" x14ac:dyDescent="0.2">
      <c r="A349" s="4"/>
      <c r="B349" s="6"/>
      <c r="C349" s="2"/>
      <c r="E349" s="2"/>
      <c r="F349" s="2"/>
      <c r="I349" s="2"/>
      <c r="J349" s="4"/>
    </row>
    <row r="350" spans="1:10" ht="12.75" customHeight="1" x14ac:dyDescent="0.2">
      <c r="A350" s="4"/>
      <c r="B350" s="6"/>
      <c r="C350" s="2"/>
      <c r="E350" s="2"/>
      <c r="F350" s="2"/>
      <c r="I350" s="2"/>
      <c r="J350" s="4"/>
    </row>
    <row r="351" spans="1:10" ht="12.75" customHeight="1" x14ac:dyDescent="0.2">
      <c r="A351" s="4"/>
      <c r="B351" s="6"/>
      <c r="C351" s="2"/>
      <c r="E351" s="2"/>
      <c r="F351" s="2"/>
      <c r="I351" s="2"/>
      <c r="J351" s="4"/>
    </row>
    <row r="352" spans="1:10" ht="12.75" customHeight="1" x14ac:dyDescent="0.2">
      <c r="A352" s="4"/>
      <c r="B352" s="6"/>
      <c r="C352" s="2"/>
      <c r="E352" s="2"/>
      <c r="F352" s="2"/>
      <c r="I352" s="2"/>
      <c r="J352" s="4"/>
    </row>
    <row r="353" spans="1:10" ht="12.75" customHeight="1" x14ac:dyDescent="0.2">
      <c r="A353" s="4"/>
      <c r="B353" s="6"/>
      <c r="C353" s="2"/>
      <c r="E353" s="2"/>
      <c r="F353" s="2"/>
      <c r="I353" s="2"/>
      <c r="J353" s="4"/>
    </row>
    <row r="354" spans="1:10" ht="12.75" customHeight="1" x14ac:dyDescent="0.2">
      <c r="A354" s="4"/>
      <c r="B354" s="6"/>
      <c r="C354" s="2"/>
      <c r="E354" s="2"/>
      <c r="F354" s="2"/>
      <c r="I354" s="2"/>
      <c r="J354" s="4"/>
    </row>
    <row r="355" spans="1:10" ht="12.75" customHeight="1" x14ac:dyDescent="0.2">
      <c r="A355" s="4"/>
      <c r="B355" s="6"/>
      <c r="C355" s="2"/>
      <c r="E355" s="2"/>
      <c r="F355" s="2"/>
      <c r="I355" s="2"/>
      <c r="J355" s="4"/>
    </row>
    <row r="356" spans="1:10" ht="12.75" customHeight="1" x14ac:dyDescent="0.2">
      <c r="A356" s="4"/>
      <c r="B356" s="6"/>
      <c r="C356" s="2"/>
      <c r="E356" s="2"/>
      <c r="F356" s="2"/>
      <c r="I356" s="2"/>
      <c r="J356" s="4"/>
    </row>
    <row r="357" spans="1:10" ht="12.75" customHeight="1" x14ac:dyDescent="0.2">
      <c r="A357" s="4"/>
      <c r="B357" s="6"/>
      <c r="C357" s="2"/>
      <c r="E357" s="2"/>
      <c r="F357" s="2"/>
      <c r="I357" s="2"/>
      <c r="J357" s="4"/>
    </row>
    <row r="358" spans="1:10" ht="12.75" customHeight="1" x14ac:dyDescent="0.2">
      <c r="A358" s="4"/>
      <c r="B358" s="6"/>
      <c r="C358" s="2"/>
      <c r="E358" s="2"/>
      <c r="F358" s="2"/>
      <c r="I358" s="2"/>
      <c r="J358" s="4"/>
    </row>
    <row r="359" spans="1:10" ht="12.75" customHeight="1" x14ac:dyDescent="0.2">
      <c r="A359" s="4"/>
      <c r="B359" s="6"/>
      <c r="C359" s="2"/>
      <c r="E359" s="2"/>
      <c r="F359" s="2"/>
      <c r="I359" s="2"/>
      <c r="J359" s="4"/>
    </row>
    <row r="360" spans="1:10" ht="12.75" customHeight="1" x14ac:dyDescent="0.2">
      <c r="A360" s="4"/>
      <c r="B360" s="6"/>
      <c r="C360" s="2"/>
      <c r="E360" s="2"/>
      <c r="F360" s="2"/>
      <c r="I360" s="2"/>
      <c r="J360" s="4"/>
    </row>
    <row r="361" spans="1:10" ht="12.75" customHeight="1" x14ac:dyDescent="0.2">
      <c r="A361" s="4"/>
      <c r="B361" s="6"/>
      <c r="C361" s="2"/>
      <c r="E361" s="2"/>
      <c r="F361" s="2"/>
      <c r="I361" s="2"/>
      <c r="J361" s="4"/>
    </row>
    <row r="362" spans="1:10" ht="12.75" customHeight="1" x14ac:dyDescent="0.2">
      <c r="A362" s="4"/>
      <c r="B362" s="6"/>
      <c r="C362" s="2"/>
      <c r="E362" s="2"/>
      <c r="F362" s="2"/>
      <c r="I362" s="2"/>
      <c r="J362" s="4"/>
    </row>
    <row r="363" spans="1:10" ht="12.75" customHeight="1" x14ac:dyDescent="0.2">
      <c r="A363" s="4"/>
      <c r="B363" s="6"/>
      <c r="C363" s="2"/>
      <c r="E363" s="2"/>
      <c r="F363" s="2"/>
      <c r="I363" s="2"/>
      <c r="J363" s="4"/>
    </row>
    <row r="364" spans="1:10" ht="12.75" customHeight="1" x14ac:dyDescent="0.2">
      <c r="A364" s="4"/>
      <c r="B364" s="6"/>
      <c r="C364" s="2"/>
      <c r="E364" s="2"/>
      <c r="F364" s="2"/>
      <c r="I364" s="2"/>
      <c r="J364" s="4"/>
    </row>
    <row r="365" spans="1:10" ht="12.75" customHeight="1" x14ac:dyDescent="0.2">
      <c r="A365" s="4"/>
      <c r="B365" s="6"/>
      <c r="C365" s="2"/>
      <c r="E365" s="2"/>
      <c r="F365" s="2"/>
      <c r="I365" s="2"/>
      <c r="J365" s="4"/>
    </row>
    <row r="366" spans="1:10" ht="12.75" customHeight="1" x14ac:dyDescent="0.2">
      <c r="A366" s="4"/>
      <c r="B366" s="6"/>
      <c r="C366" s="2"/>
      <c r="E366" s="2"/>
      <c r="F366" s="2"/>
      <c r="I366" s="2"/>
      <c r="J366" s="4"/>
    </row>
    <row r="367" spans="1:10" ht="12.75" customHeight="1" x14ac:dyDescent="0.2">
      <c r="A367" s="4"/>
      <c r="B367" s="6"/>
      <c r="C367" s="2"/>
      <c r="E367" s="2"/>
      <c r="F367" s="2"/>
      <c r="I367" s="2"/>
      <c r="J367" s="4"/>
    </row>
    <row r="368" spans="1:10" ht="12.75" customHeight="1" x14ac:dyDescent="0.2">
      <c r="A368" s="4"/>
      <c r="B368" s="6"/>
      <c r="C368" s="2"/>
      <c r="E368" s="2"/>
      <c r="F368" s="2"/>
      <c r="I368" s="2"/>
      <c r="J368" s="4"/>
    </row>
    <row r="369" spans="1:10" ht="12.75" customHeight="1" x14ac:dyDescent="0.2">
      <c r="A369" s="4"/>
      <c r="B369" s="6"/>
      <c r="C369" s="2"/>
      <c r="E369" s="2"/>
      <c r="F369" s="2"/>
      <c r="I369" s="2"/>
      <c r="J369" s="4"/>
    </row>
    <row r="370" spans="1:10" ht="12.75" customHeight="1" x14ac:dyDescent="0.2">
      <c r="A370" s="4"/>
      <c r="B370" s="6"/>
      <c r="C370" s="2"/>
      <c r="E370" s="2"/>
      <c r="F370" s="2"/>
      <c r="I370" s="2"/>
      <c r="J370" s="4"/>
    </row>
    <row r="371" spans="1:10" ht="12.75" customHeight="1" x14ac:dyDescent="0.2">
      <c r="A371" s="4"/>
      <c r="B371" s="6"/>
      <c r="C371" s="2"/>
      <c r="E371" s="2"/>
      <c r="F371" s="2"/>
      <c r="I371" s="2"/>
      <c r="J371" s="4"/>
    </row>
    <row r="372" spans="1:10" ht="12.75" customHeight="1" x14ac:dyDescent="0.2">
      <c r="A372" s="4"/>
      <c r="B372" s="6"/>
      <c r="C372" s="2"/>
      <c r="E372" s="2"/>
      <c r="F372" s="2"/>
      <c r="I372" s="2"/>
      <c r="J372" s="4"/>
    </row>
    <row r="373" spans="1:10" ht="12.75" customHeight="1" x14ac:dyDescent="0.2">
      <c r="A373" s="4"/>
      <c r="B373" s="6"/>
      <c r="C373" s="2"/>
      <c r="E373" s="2"/>
      <c r="F373" s="2"/>
      <c r="I373" s="2"/>
      <c r="J373" s="4"/>
    </row>
    <row r="374" spans="1:10" ht="12.75" customHeight="1" x14ac:dyDescent="0.2">
      <c r="A374" s="4"/>
      <c r="B374" s="6"/>
      <c r="C374" s="2"/>
      <c r="E374" s="2"/>
      <c r="F374" s="2"/>
      <c r="I374" s="2"/>
      <c r="J374" s="4"/>
    </row>
    <row r="375" spans="1:10" ht="12.75" customHeight="1" x14ac:dyDescent="0.2">
      <c r="A375" s="4"/>
      <c r="B375" s="6"/>
      <c r="C375" s="2"/>
      <c r="E375" s="2"/>
      <c r="F375" s="2"/>
      <c r="I375" s="2"/>
      <c r="J375" s="4"/>
    </row>
    <row r="376" spans="1:10" ht="12.75" customHeight="1" x14ac:dyDescent="0.2">
      <c r="A376" s="4"/>
      <c r="B376" s="6"/>
      <c r="C376" s="2"/>
      <c r="E376" s="2"/>
      <c r="F376" s="2"/>
      <c r="I376" s="2"/>
      <c r="J376" s="4"/>
    </row>
    <row r="377" spans="1:10" ht="12.75" customHeight="1" x14ac:dyDescent="0.2">
      <c r="A377" s="4"/>
      <c r="B377" s="6"/>
      <c r="C377" s="2"/>
      <c r="E377" s="2"/>
      <c r="F377" s="2"/>
      <c r="I377" s="2"/>
      <c r="J377" s="4"/>
    </row>
    <row r="378" spans="1:10" ht="12.75" customHeight="1" x14ac:dyDescent="0.2">
      <c r="A378" s="4"/>
      <c r="B378" s="6"/>
      <c r="C378" s="2"/>
      <c r="E378" s="2"/>
      <c r="F378" s="2"/>
      <c r="I378" s="2"/>
      <c r="J378" s="4"/>
    </row>
    <row r="379" spans="1:10" ht="12.75" customHeight="1" x14ac:dyDescent="0.2">
      <c r="A379" s="4"/>
      <c r="B379" s="6"/>
      <c r="C379" s="2"/>
      <c r="E379" s="2"/>
      <c r="F379" s="2"/>
      <c r="I379" s="2"/>
      <c r="J379" s="4"/>
    </row>
    <row r="380" spans="1:10" ht="12.75" customHeight="1" x14ac:dyDescent="0.2">
      <c r="A380" s="4"/>
      <c r="B380" s="6"/>
      <c r="C380" s="2"/>
      <c r="E380" s="2"/>
      <c r="F380" s="2"/>
      <c r="I380" s="2"/>
      <c r="J380" s="4"/>
    </row>
    <row r="381" spans="1:10" ht="12.75" customHeight="1" x14ac:dyDescent="0.2">
      <c r="A381" s="4"/>
      <c r="B381" s="6"/>
      <c r="C381" s="2"/>
      <c r="E381" s="2"/>
      <c r="F381" s="2"/>
      <c r="I381" s="2"/>
      <c r="J381" s="4"/>
    </row>
    <row r="382" spans="1:10" ht="12.75" customHeight="1" x14ac:dyDescent="0.2">
      <c r="A382" s="4"/>
      <c r="B382" s="6"/>
      <c r="C382" s="2"/>
      <c r="E382" s="2"/>
      <c r="F382" s="2"/>
      <c r="I382" s="2"/>
      <c r="J382" s="4"/>
    </row>
    <row r="383" spans="1:10" ht="12.75" customHeight="1" x14ac:dyDescent="0.2">
      <c r="A383" s="4"/>
      <c r="B383" s="6"/>
      <c r="C383" s="2"/>
      <c r="E383" s="2"/>
      <c r="F383" s="2"/>
      <c r="I383" s="2"/>
      <c r="J383" s="4"/>
    </row>
    <row r="384" spans="1:10" ht="12.75" customHeight="1" x14ac:dyDescent="0.2">
      <c r="A384" s="4"/>
      <c r="B384" s="6"/>
      <c r="C384" s="2"/>
      <c r="E384" s="2"/>
      <c r="F384" s="2"/>
      <c r="I384" s="2"/>
      <c r="J384" s="4"/>
    </row>
    <row r="385" spans="1:10" ht="12.75" customHeight="1" x14ac:dyDescent="0.2">
      <c r="A385" s="4"/>
      <c r="B385" s="6"/>
      <c r="C385" s="2"/>
      <c r="E385" s="2"/>
      <c r="F385" s="2"/>
      <c r="I385" s="2"/>
      <c r="J385" s="4"/>
    </row>
    <row r="386" spans="1:10" ht="12.75" customHeight="1" x14ac:dyDescent="0.2">
      <c r="A386" s="4"/>
      <c r="B386" s="6"/>
      <c r="C386" s="2"/>
      <c r="E386" s="2"/>
      <c r="F386" s="2"/>
      <c r="I386" s="2"/>
      <c r="J386" s="4"/>
    </row>
    <row r="387" spans="1:10" ht="12.75" customHeight="1" x14ac:dyDescent="0.2">
      <c r="A387" s="4"/>
      <c r="B387" s="6"/>
      <c r="C387" s="2"/>
      <c r="E387" s="2"/>
      <c r="F387" s="2"/>
      <c r="I387" s="2"/>
      <c r="J387" s="4"/>
    </row>
    <row r="388" spans="1:10" ht="12.75" customHeight="1" x14ac:dyDescent="0.2">
      <c r="A388" s="4"/>
      <c r="B388" s="6"/>
      <c r="C388" s="2"/>
      <c r="E388" s="2"/>
      <c r="F388" s="2"/>
      <c r="I388" s="2"/>
      <c r="J388" s="4"/>
    </row>
    <row r="389" spans="1:10" ht="12.75" customHeight="1" x14ac:dyDescent="0.2">
      <c r="A389" s="4"/>
      <c r="B389" s="6"/>
      <c r="C389" s="2"/>
      <c r="E389" s="2"/>
      <c r="F389" s="2"/>
      <c r="I389" s="2"/>
      <c r="J389" s="4"/>
    </row>
    <row r="390" spans="1:10" ht="12.75" customHeight="1" x14ac:dyDescent="0.2">
      <c r="A390" s="4"/>
      <c r="B390" s="6"/>
      <c r="C390" s="2"/>
      <c r="E390" s="2"/>
      <c r="F390" s="2"/>
      <c r="I390" s="2"/>
      <c r="J390" s="4"/>
    </row>
    <row r="391" spans="1:10" ht="12.75" customHeight="1" x14ac:dyDescent="0.2">
      <c r="A391" s="4"/>
      <c r="B391" s="6"/>
      <c r="C391" s="2"/>
      <c r="E391" s="2"/>
      <c r="F391" s="2"/>
      <c r="I391" s="2"/>
      <c r="J391" s="4"/>
    </row>
    <row r="392" spans="1:10" ht="12.75" customHeight="1" x14ac:dyDescent="0.2">
      <c r="A392" s="4"/>
      <c r="B392" s="6"/>
      <c r="C392" s="2"/>
      <c r="E392" s="2"/>
      <c r="F392" s="2"/>
      <c r="I392" s="2"/>
      <c r="J392" s="4"/>
    </row>
    <row r="393" spans="1:10" ht="12.75" customHeight="1" x14ac:dyDescent="0.2">
      <c r="A393" s="4"/>
      <c r="B393" s="6"/>
      <c r="C393" s="2"/>
      <c r="E393" s="2"/>
      <c r="F393" s="2"/>
      <c r="I393" s="2"/>
      <c r="J393" s="4"/>
    </row>
    <row r="394" spans="1:10" ht="12.75" customHeight="1" x14ac:dyDescent="0.2">
      <c r="A394" s="4"/>
      <c r="B394" s="6"/>
      <c r="C394" s="2"/>
      <c r="E394" s="2"/>
      <c r="F394" s="2"/>
      <c r="I394" s="2"/>
      <c r="J394" s="4"/>
    </row>
    <row r="395" spans="1:10" ht="12.75" customHeight="1" x14ac:dyDescent="0.2">
      <c r="A395" s="4"/>
      <c r="B395" s="6"/>
      <c r="C395" s="2"/>
      <c r="E395" s="2"/>
      <c r="F395" s="2"/>
      <c r="I395" s="2"/>
      <c r="J395" s="4"/>
    </row>
    <row r="396" spans="1:10" ht="12.75" customHeight="1" x14ac:dyDescent="0.2">
      <c r="A396" s="4"/>
      <c r="B396" s="6"/>
      <c r="C396" s="2"/>
      <c r="E396" s="2"/>
      <c r="F396" s="2"/>
      <c r="I396" s="2"/>
      <c r="J396" s="4"/>
    </row>
    <row r="397" spans="1:10" ht="12.75" customHeight="1" x14ac:dyDescent="0.2">
      <c r="A397" s="4"/>
      <c r="B397" s="6"/>
      <c r="C397" s="2"/>
      <c r="E397" s="2"/>
      <c r="F397" s="2"/>
      <c r="I397" s="2"/>
      <c r="J397" s="4"/>
    </row>
    <row r="398" spans="1:10" ht="12.75" customHeight="1" x14ac:dyDescent="0.2">
      <c r="A398" s="4"/>
      <c r="B398" s="6"/>
      <c r="C398" s="2"/>
      <c r="E398" s="2"/>
      <c r="F398" s="2"/>
      <c r="I398" s="2"/>
      <c r="J398" s="4"/>
    </row>
    <row r="399" spans="1:10" ht="12.75" customHeight="1" x14ac:dyDescent="0.2">
      <c r="A399" s="4"/>
      <c r="B399" s="6"/>
      <c r="C399" s="2"/>
      <c r="E399" s="2"/>
      <c r="F399" s="2"/>
      <c r="I399" s="2"/>
      <c r="J399" s="4"/>
    </row>
    <row r="400" spans="1:10" ht="12.75" customHeight="1" x14ac:dyDescent="0.2">
      <c r="A400" s="4"/>
      <c r="B400" s="6"/>
      <c r="C400" s="2"/>
      <c r="E400" s="2"/>
      <c r="F400" s="2"/>
      <c r="I400" s="2"/>
      <c r="J400" s="4"/>
    </row>
    <row r="401" spans="1:10" ht="12.75" customHeight="1" x14ac:dyDescent="0.2">
      <c r="A401" s="4"/>
      <c r="B401" s="6"/>
      <c r="C401" s="2"/>
      <c r="E401" s="2"/>
      <c r="F401" s="2"/>
      <c r="I401" s="2"/>
      <c r="J401" s="4"/>
    </row>
    <row r="402" spans="1:10" ht="12.75" customHeight="1" x14ac:dyDescent="0.2">
      <c r="A402" s="4"/>
      <c r="B402" s="6"/>
      <c r="C402" s="2"/>
      <c r="E402" s="2"/>
      <c r="F402" s="2"/>
      <c r="I402" s="2"/>
      <c r="J402" s="4"/>
    </row>
    <row r="403" spans="1:10" ht="12.75" customHeight="1" x14ac:dyDescent="0.2">
      <c r="A403" s="4"/>
      <c r="B403" s="6"/>
      <c r="C403" s="2"/>
      <c r="E403" s="2"/>
      <c r="F403" s="2"/>
      <c r="I403" s="2"/>
      <c r="J403" s="4"/>
    </row>
    <row r="404" spans="1:10" ht="12.75" customHeight="1" x14ac:dyDescent="0.2">
      <c r="A404" s="4"/>
      <c r="B404" s="6"/>
      <c r="C404" s="2"/>
      <c r="E404" s="2"/>
      <c r="F404" s="2"/>
      <c r="I404" s="2"/>
      <c r="J404" s="4"/>
    </row>
    <row r="405" spans="1:10" ht="12.75" customHeight="1" x14ac:dyDescent="0.2">
      <c r="A405" s="4"/>
      <c r="B405" s="6"/>
      <c r="C405" s="2"/>
      <c r="E405" s="2"/>
      <c r="F405" s="2"/>
      <c r="I405" s="2"/>
      <c r="J405" s="4"/>
    </row>
    <row r="406" spans="1:10" ht="12.75" customHeight="1" x14ac:dyDescent="0.2">
      <c r="A406" s="4"/>
      <c r="B406" s="6"/>
      <c r="C406" s="2"/>
      <c r="E406" s="2"/>
      <c r="F406" s="2"/>
      <c r="I406" s="2"/>
      <c r="J406" s="4"/>
    </row>
    <row r="407" spans="1:10" ht="12.75" customHeight="1" x14ac:dyDescent="0.2">
      <c r="A407" s="4"/>
      <c r="B407" s="6"/>
      <c r="C407" s="2"/>
      <c r="E407" s="2"/>
      <c r="F407" s="2"/>
      <c r="I407" s="2"/>
      <c r="J407" s="4"/>
    </row>
    <row r="408" spans="1:10" ht="12.75" customHeight="1" x14ac:dyDescent="0.2">
      <c r="A408" s="4"/>
      <c r="B408" s="6"/>
      <c r="C408" s="2"/>
      <c r="E408" s="2"/>
      <c r="F408" s="2"/>
      <c r="I408" s="2"/>
      <c r="J408" s="4"/>
    </row>
    <row r="409" spans="1:10" ht="12.75" customHeight="1" x14ac:dyDescent="0.2">
      <c r="A409" s="4"/>
      <c r="B409" s="6"/>
      <c r="C409" s="2"/>
      <c r="E409" s="2"/>
      <c r="F409" s="2"/>
      <c r="I409" s="2"/>
      <c r="J409" s="4"/>
    </row>
    <row r="410" spans="1:10" ht="12.75" customHeight="1" x14ac:dyDescent="0.2">
      <c r="A410" s="4"/>
      <c r="B410" s="6"/>
      <c r="C410" s="2"/>
      <c r="E410" s="2"/>
      <c r="F410" s="2"/>
      <c r="I410" s="2"/>
      <c r="J410" s="4"/>
    </row>
    <row r="411" spans="1:10" ht="12.75" customHeight="1" x14ac:dyDescent="0.2">
      <c r="A411" s="4"/>
      <c r="B411" s="6"/>
      <c r="C411" s="2"/>
      <c r="E411" s="2"/>
      <c r="F411" s="2"/>
      <c r="I411" s="2"/>
      <c r="J411" s="4"/>
    </row>
    <row r="412" spans="1:10" ht="12.75" customHeight="1" x14ac:dyDescent="0.2">
      <c r="A412" s="4"/>
      <c r="B412" s="6"/>
      <c r="C412" s="2"/>
      <c r="E412" s="2"/>
      <c r="F412" s="2"/>
      <c r="I412" s="2"/>
      <c r="J412" s="4"/>
    </row>
    <row r="413" spans="1:10" ht="12.75" customHeight="1" x14ac:dyDescent="0.2">
      <c r="A413" s="4"/>
      <c r="B413" s="6"/>
      <c r="C413" s="2"/>
      <c r="E413" s="2"/>
      <c r="F413" s="2"/>
      <c r="I413" s="2"/>
      <c r="J413" s="4"/>
    </row>
    <row r="414" spans="1:10" ht="12.75" customHeight="1" x14ac:dyDescent="0.2">
      <c r="A414" s="4"/>
      <c r="B414" s="6"/>
      <c r="C414" s="2"/>
      <c r="E414" s="2"/>
      <c r="F414" s="2"/>
      <c r="I414" s="2"/>
      <c r="J414" s="4"/>
    </row>
    <row r="415" spans="1:10" ht="12.75" customHeight="1" x14ac:dyDescent="0.2">
      <c r="A415" s="4"/>
      <c r="B415" s="6"/>
      <c r="C415" s="2"/>
      <c r="E415" s="2"/>
      <c r="F415" s="2"/>
      <c r="I415" s="2"/>
      <c r="J415" s="4"/>
    </row>
    <row r="416" spans="1:10" ht="12.75" customHeight="1" x14ac:dyDescent="0.2">
      <c r="A416" s="4"/>
      <c r="B416" s="6"/>
      <c r="C416" s="2"/>
      <c r="E416" s="2"/>
      <c r="F416" s="2"/>
      <c r="I416" s="2"/>
      <c r="J416" s="4"/>
    </row>
    <row r="417" spans="1:10" ht="12.75" customHeight="1" x14ac:dyDescent="0.2">
      <c r="A417" s="4"/>
      <c r="B417" s="6"/>
      <c r="C417" s="2"/>
      <c r="E417" s="2"/>
      <c r="F417" s="2"/>
      <c r="I417" s="2"/>
      <c r="J417" s="4"/>
    </row>
    <row r="418" spans="1:10" ht="12.75" customHeight="1" x14ac:dyDescent="0.2">
      <c r="A418" s="4"/>
      <c r="B418" s="6"/>
      <c r="C418" s="2"/>
      <c r="E418" s="2"/>
      <c r="F418" s="2"/>
      <c r="I418" s="2"/>
      <c r="J418" s="4"/>
    </row>
    <row r="419" spans="1:10" ht="12.75" customHeight="1" x14ac:dyDescent="0.2">
      <c r="A419" s="4"/>
      <c r="B419" s="6"/>
      <c r="C419" s="2"/>
      <c r="E419" s="2"/>
      <c r="F419" s="2"/>
      <c r="I419" s="2"/>
      <c r="J419" s="4"/>
    </row>
    <row r="420" spans="1:10" ht="12.75" customHeight="1" x14ac:dyDescent="0.2">
      <c r="A420" s="4"/>
      <c r="B420" s="6"/>
      <c r="C420" s="2"/>
      <c r="E420" s="2"/>
      <c r="F420" s="2"/>
      <c r="I420" s="2"/>
      <c r="J420" s="4"/>
    </row>
    <row r="421" spans="1:10" ht="12.75" customHeight="1" x14ac:dyDescent="0.2">
      <c r="A421" s="4"/>
      <c r="B421" s="6"/>
      <c r="C421" s="2"/>
      <c r="E421" s="2"/>
      <c r="F421" s="2"/>
      <c r="I421" s="2"/>
      <c r="J421" s="4"/>
    </row>
    <row r="422" spans="1:10" ht="12.75" customHeight="1" x14ac:dyDescent="0.2">
      <c r="A422" s="4"/>
      <c r="B422" s="6"/>
      <c r="C422" s="2"/>
      <c r="E422" s="2"/>
      <c r="F422" s="2"/>
      <c r="I422" s="2"/>
      <c r="J422" s="4"/>
    </row>
    <row r="423" spans="1:10" ht="12.75" customHeight="1" x14ac:dyDescent="0.2">
      <c r="A423" s="4"/>
      <c r="B423" s="6"/>
      <c r="C423" s="2"/>
      <c r="E423" s="2"/>
      <c r="F423" s="2"/>
      <c r="I423" s="2"/>
      <c r="J423" s="4"/>
    </row>
    <row r="424" spans="1:10" ht="12.75" customHeight="1" x14ac:dyDescent="0.2">
      <c r="A424" s="4"/>
      <c r="B424" s="6"/>
      <c r="C424" s="2"/>
      <c r="E424" s="2"/>
      <c r="F424" s="2"/>
      <c r="I424" s="2"/>
      <c r="J424" s="4"/>
    </row>
    <row r="425" spans="1:10" ht="12.75" customHeight="1" x14ac:dyDescent="0.2">
      <c r="A425" s="4"/>
      <c r="B425" s="6"/>
      <c r="C425" s="2"/>
      <c r="E425" s="2"/>
      <c r="F425" s="2"/>
      <c r="I425" s="2"/>
      <c r="J425" s="4"/>
    </row>
    <row r="426" spans="1:10" ht="12.75" customHeight="1" x14ac:dyDescent="0.2">
      <c r="A426" s="4"/>
      <c r="B426" s="6"/>
      <c r="C426" s="2"/>
      <c r="E426" s="2"/>
      <c r="F426" s="2"/>
      <c r="I426" s="2"/>
      <c r="J426" s="4"/>
    </row>
    <row r="427" spans="1:10" ht="12.75" customHeight="1" x14ac:dyDescent="0.2">
      <c r="A427" s="4"/>
      <c r="B427" s="6"/>
      <c r="C427" s="2"/>
      <c r="E427" s="2"/>
      <c r="F427" s="2"/>
      <c r="I427" s="2"/>
      <c r="J427" s="4"/>
    </row>
    <row r="428" spans="1:10" ht="12.75" customHeight="1" x14ac:dyDescent="0.2">
      <c r="A428" s="4"/>
      <c r="B428" s="6"/>
      <c r="C428" s="2"/>
      <c r="E428" s="2"/>
      <c r="F428" s="2"/>
      <c r="I428" s="2"/>
      <c r="J428" s="4"/>
    </row>
    <row r="429" spans="1:10" ht="12.75" customHeight="1" x14ac:dyDescent="0.2">
      <c r="A429" s="4"/>
      <c r="B429" s="6"/>
      <c r="C429" s="2"/>
      <c r="E429" s="2"/>
      <c r="F429" s="2"/>
      <c r="I429" s="2"/>
      <c r="J429" s="4"/>
    </row>
    <row r="430" spans="1:10" ht="12.75" customHeight="1" x14ac:dyDescent="0.2">
      <c r="A430" s="4"/>
      <c r="B430" s="6"/>
      <c r="C430" s="2"/>
      <c r="E430" s="2"/>
      <c r="F430" s="2"/>
      <c r="I430" s="2"/>
      <c r="J430" s="4"/>
    </row>
    <row r="431" spans="1:10" ht="12.75" customHeight="1" x14ac:dyDescent="0.2">
      <c r="A431" s="4"/>
      <c r="B431" s="6"/>
      <c r="C431" s="2"/>
      <c r="E431" s="2"/>
      <c r="F431" s="2"/>
      <c r="I431" s="2"/>
      <c r="J431" s="4"/>
    </row>
    <row r="432" spans="1:10" ht="12.75" customHeight="1" x14ac:dyDescent="0.2">
      <c r="A432" s="4"/>
      <c r="B432" s="6"/>
      <c r="C432" s="2"/>
      <c r="E432" s="2"/>
      <c r="F432" s="2"/>
      <c r="I432" s="2"/>
      <c r="J432" s="4"/>
    </row>
    <row r="433" spans="1:10" ht="12.75" customHeight="1" x14ac:dyDescent="0.2">
      <c r="A433" s="4"/>
      <c r="B433" s="6"/>
      <c r="C433" s="2"/>
      <c r="E433" s="2"/>
      <c r="F433" s="2"/>
      <c r="I433" s="2"/>
      <c r="J433" s="4"/>
    </row>
    <row r="434" spans="1:10" ht="12.75" customHeight="1" x14ac:dyDescent="0.2">
      <c r="A434" s="4"/>
      <c r="B434" s="6"/>
      <c r="C434" s="2"/>
      <c r="E434" s="2"/>
      <c r="F434" s="2"/>
      <c r="I434" s="2"/>
      <c r="J434" s="4"/>
    </row>
    <row r="435" spans="1:10" ht="12.75" customHeight="1" x14ac:dyDescent="0.2">
      <c r="A435" s="4"/>
      <c r="B435" s="6"/>
      <c r="C435" s="2"/>
      <c r="E435" s="2"/>
      <c r="F435" s="2"/>
      <c r="I435" s="2"/>
      <c r="J435" s="4"/>
    </row>
    <row r="436" spans="1:10" ht="12.75" customHeight="1" x14ac:dyDescent="0.2">
      <c r="A436" s="4"/>
      <c r="B436" s="6"/>
      <c r="C436" s="2"/>
      <c r="E436" s="2"/>
      <c r="F436" s="2"/>
      <c r="I436" s="2"/>
      <c r="J436" s="4"/>
    </row>
    <row r="437" spans="1:10" ht="12.75" customHeight="1" x14ac:dyDescent="0.2">
      <c r="A437" s="4"/>
      <c r="B437" s="6"/>
      <c r="C437" s="2"/>
      <c r="E437" s="2"/>
      <c r="F437" s="2"/>
      <c r="I437" s="2"/>
      <c r="J437" s="4"/>
    </row>
    <row r="438" spans="1:10" ht="12.75" customHeight="1" x14ac:dyDescent="0.2">
      <c r="A438" s="4"/>
      <c r="B438" s="6"/>
      <c r="C438" s="2"/>
      <c r="E438" s="2"/>
      <c r="F438" s="2"/>
      <c r="I438" s="2"/>
      <c r="J438" s="4"/>
    </row>
    <row r="439" spans="1:10" ht="12.75" customHeight="1" x14ac:dyDescent="0.2">
      <c r="A439" s="4"/>
      <c r="B439" s="6"/>
      <c r="C439" s="2"/>
      <c r="E439" s="2"/>
      <c r="F439" s="2"/>
      <c r="I439" s="2"/>
      <c r="J439" s="4"/>
    </row>
    <row r="440" spans="1:10" ht="12.75" customHeight="1" x14ac:dyDescent="0.2">
      <c r="A440" s="4"/>
      <c r="B440" s="6"/>
      <c r="C440" s="2"/>
      <c r="E440" s="2"/>
      <c r="F440" s="2"/>
      <c r="I440" s="2"/>
      <c r="J440" s="4"/>
    </row>
    <row r="441" spans="1:10" ht="12.75" customHeight="1" x14ac:dyDescent="0.2">
      <c r="A441" s="4"/>
      <c r="B441" s="6"/>
      <c r="C441" s="2"/>
      <c r="E441" s="2"/>
      <c r="F441" s="2"/>
      <c r="I441" s="2"/>
      <c r="J441" s="4"/>
    </row>
    <row r="442" spans="1:10" ht="12.75" customHeight="1" x14ac:dyDescent="0.2">
      <c r="A442" s="4"/>
      <c r="B442" s="6"/>
      <c r="C442" s="2"/>
      <c r="E442" s="2"/>
      <c r="F442" s="2"/>
      <c r="I442" s="2"/>
      <c r="J442" s="4"/>
    </row>
    <row r="443" spans="1:10" ht="12.75" customHeight="1" x14ac:dyDescent="0.2">
      <c r="A443" s="4"/>
      <c r="B443" s="6"/>
      <c r="C443" s="2"/>
      <c r="E443" s="2"/>
      <c r="F443" s="2"/>
      <c r="I443" s="2"/>
      <c r="J443" s="4"/>
    </row>
    <row r="444" spans="1:10" ht="12.75" customHeight="1" x14ac:dyDescent="0.2">
      <c r="A444" s="4"/>
      <c r="B444" s="6"/>
      <c r="C444" s="2"/>
      <c r="E444" s="2"/>
      <c r="F444" s="2"/>
      <c r="I444" s="2"/>
      <c r="J444" s="4"/>
    </row>
    <row r="445" spans="1:10" ht="12.75" customHeight="1" x14ac:dyDescent="0.2">
      <c r="A445" s="4"/>
      <c r="B445" s="6"/>
      <c r="C445" s="2"/>
      <c r="E445" s="2"/>
      <c r="F445" s="2"/>
      <c r="I445" s="2"/>
      <c r="J445" s="4"/>
    </row>
    <row r="446" spans="1:10" ht="12.75" customHeight="1" x14ac:dyDescent="0.2">
      <c r="A446" s="4"/>
      <c r="B446" s="6"/>
      <c r="C446" s="2"/>
      <c r="E446" s="2"/>
      <c r="F446" s="2"/>
      <c r="I446" s="2"/>
      <c r="J446" s="4"/>
    </row>
    <row r="447" spans="1:10" ht="12.75" customHeight="1" x14ac:dyDescent="0.2">
      <c r="A447" s="4"/>
      <c r="B447" s="6"/>
      <c r="C447" s="2"/>
      <c r="E447" s="2"/>
      <c r="F447" s="2"/>
      <c r="I447" s="2"/>
      <c r="J447" s="4"/>
    </row>
    <row r="448" spans="1:10" ht="12.75" customHeight="1" x14ac:dyDescent="0.2">
      <c r="A448" s="4"/>
      <c r="B448" s="6"/>
      <c r="C448" s="2"/>
      <c r="E448" s="2"/>
      <c r="F448" s="2"/>
      <c r="I448" s="2"/>
      <c r="J448" s="4"/>
    </row>
    <row r="449" spans="1:10" ht="12.75" customHeight="1" x14ac:dyDescent="0.2">
      <c r="A449" s="4"/>
      <c r="B449" s="6"/>
      <c r="C449" s="2"/>
      <c r="E449" s="2"/>
      <c r="F449" s="2"/>
      <c r="I449" s="2"/>
      <c r="J449" s="4"/>
    </row>
    <row r="450" spans="1:10" ht="12.75" customHeight="1" x14ac:dyDescent="0.2">
      <c r="A450" s="4"/>
      <c r="B450" s="6"/>
      <c r="C450" s="2"/>
      <c r="E450" s="2"/>
      <c r="F450" s="2"/>
      <c r="I450" s="2"/>
      <c r="J450" s="4"/>
    </row>
    <row r="451" spans="1:10" ht="12.75" customHeight="1" x14ac:dyDescent="0.2">
      <c r="A451" s="4"/>
      <c r="B451" s="6"/>
      <c r="C451" s="2"/>
      <c r="E451" s="2"/>
      <c r="F451" s="2"/>
      <c r="I451" s="2"/>
      <c r="J451" s="4"/>
    </row>
    <row r="452" spans="1:10" ht="12.75" customHeight="1" x14ac:dyDescent="0.2">
      <c r="A452" s="4"/>
      <c r="B452" s="6"/>
      <c r="C452" s="2"/>
      <c r="E452" s="2"/>
      <c r="F452" s="2"/>
      <c r="I452" s="2"/>
      <c r="J452" s="4"/>
    </row>
    <row r="453" spans="1:10" ht="12.75" customHeight="1" x14ac:dyDescent="0.2">
      <c r="A453" s="4"/>
      <c r="B453" s="6"/>
      <c r="C453" s="2"/>
      <c r="E453" s="2"/>
      <c r="F453" s="2"/>
      <c r="I453" s="2"/>
      <c r="J453" s="4"/>
    </row>
    <row r="454" spans="1:10" ht="12.75" customHeight="1" x14ac:dyDescent="0.2">
      <c r="A454" s="4"/>
      <c r="B454" s="6"/>
      <c r="C454" s="2"/>
      <c r="E454" s="2"/>
      <c r="F454" s="2"/>
      <c r="I454" s="2"/>
      <c r="J454" s="4"/>
    </row>
    <row r="455" spans="1:10" ht="12.75" customHeight="1" x14ac:dyDescent="0.2">
      <c r="A455" s="4"/>
      <c r="B455" s="6"/>
      <c r="C455" s="2"/>
      <c r="E455" s="2"/>
      <c r="F455" s="2"/>
      <c r="I455" s="2"/>
      <c r="J455" s="4"/>
    </row>
    <row r="456" spans="1:10" ht="12.75" customHeight="1" x14ac:dyDescent="0.2">
      <c r="A456" s="4"/>
      <c r="B456" s="6"/>
      <c r="C456" s="2"/>
      <c r="E456" s="2"/>
      <c r="F456" s="2"/>
      <c r="I456" s="2"/>
      <c r="J456" s="4"/>
    </row>
    <row r="457" spans="1:10" ht="12.75" customHeight="1" x14ac:dyDescent="0.2">
      <c r="A457" s="4"/>
      <c r="B457" s="6"/>
      <c r="C457" s="2"/>
      <c r="E457" s="2"/>
      <c r="F457" s="2"/>
      <c r="I457" s="2"/>
      <c r="J457" s="4"/>
    </row>
    <row r="458" spans="1:10" ht="12.75" customHeight="1" x14ac:dyDescent="0.2">
      <c r="A458" s="4"/>
      <c r="B458" s="6"/>
      <c r="C458" s="2"/>
      <c r="E458" s="2"/>
      <c r="F458" s="2"/>
      <c r="I458" s="2"/>
      <c r="J458" s="4"/>
    </row>
    <row r="459" spans="1:10" ht="12.75" customHeight="1" x14ac:dyDescent="0.2">
      <c r="A459" s="4"/>
      <c r="B459" s="6"/>
      <c r="C459" s="2"/>
      <c r="E459" s="2"/>
      <c r="F459" s="2"/>
      <c r="I459" s="2"/>
      <c r="J459" s="4"/>
    </row>
    <row r="460" spans="1:10" ht="12.75" customHeight="1" x14ac:dyDescent="0.2">
      <c r="A460" s="4"/>
      <c r="B460" s="6"/>
      <c r="C460" s="2"/>
      <c r="E460" s="2"/>
      <c r="F460" s="2"/>
      <c r="I460" s="2"/>
      <c r="J460" s="4"/>
    </row>
    <row r="461" spans="1:10" ht="12.75" customHeight="1" x14ac:dyDescent="0.2">
      <c r="A461" s="4"/>
      <c r="B461" s="6"/>
      <c r="C461" s="2"/>
      <c r="E461" s="2"/>
      <c r="F461" s="2"/>
      <c r="I461" s="2"/>
      <c r="J461" s="4"/>
    </row>
    <row r="462" spans="1:10" ht="12.75" customHeight="1" x14ac:dyDescent="0.2">
      <c r="A462" s="4"/>
      <c r="B462" s="6"/>
      <c r="C462" s="2"/>
      <c r="E462" s="2"/>
      <c r="F462" s="2"/>
      <c r="I462" s="2"/>
      <c r="J462" s="4"/>
    </row>
    <row r="463" spans="1:10" ht="12.75" customHeight="1" x14ac:dyDescent="0.2">
      <c r="A463" s="4"/>
      <c r="B463" s="6"/>
      <c r="C463" s="2"/>
      <c r="E463" s="2"/>
      <c r="F463" s="2"/>
      <c r="I463" s="2"/>
      <c r="J463" s="4"/>
    </row>
    <row r="464" spans="1:10" ht="12.75" customHeight="1" x14ac:dyDescent="0.2">
      <c r="A464" s="4"/>
      <c r="B464" s="6"/>
      <c r="C464" s="2"/>
      <c r="E464" s="2"/>
      <c r="F464" s="2"/>
      <c r="I464" s="2"/>
      <c r="J464" s="4"/>
    </row>
    <row r="465" spans="1:10" ht="12.75" customHeight="1" x14ac:dyDescent="0.2">
      <c r="A465" s="4"/>
      <c r="B465" s="6"/>
      <c r="C465" s="2"/>
      <c r="E465" s="2"/>
      <c r="F465" s="2"/>
      <c r="I465" s="2"/>
      <c r="J465" s="4"/>
    </row>
    <row r="466" spans="1:10" ht="12.75" customHeight="1" x14ac:dyDescent="0.2">
      <c r="A466" s="4"/>
      <c r="B466" s="6"/>
      <c r="C466" s="2"/>
      <c r="E466" s="2"/>
      <c r="F466" s="2"/>
      <c r="I466" s="2"/>
      <c r="J466" s="4"/>
    </row>
    <row r="467" spans="1:10" ht="12.75" customHeight="1" x14ac:dyDescent="0.2">
      <c r="A467" s="4"/>
      <c r="B467" s="6"/>
      <c r="C467" s="2"/>
      <c r="E467" s="2"/>
      <c r="F467" s="2"/>
      <c r="I467" s="2"/>
      <c r="J467" s="4"/>
    </row>
    <row r="468" spans="1:10" ht="12.75" customHeight="1" x14ac:dyDescent="0.2">
      <c r="A468" s="4"/>
      <c r="B468" s="6"/>
      <c r="C468" s="2"/>
      <c r="E468" s="2"/>
      <c r="F468" s="2"/>
      <c r="I468" s="2"/>
      <c r="J468" s="4"/>
    </row>
    <row r="469" spans="1:10" ht="12.75" customHeight="1" x14ac:dyDescent="0.2">
      <c r="A469" s="4"/>
      <c r="B469" s="6"/>
      <c r="C469" s="2"/>
      <c r="E469" s="2"/>
      <c r="F469" s="2"/>
      <c r="I469" s="2"/>
      <c r="J469" s="4"/>
    </row>
    <row r="470" spans="1:10" ht="12.75" customHeight="1" x14ac:dyDescent="0.2">
      <c r="A470" s="4"/>
      <c r="B470" s="6"/>
      <c r="C470" s="2"/>
      <c r="E470" s="2"/>
      <c r="F470" s="2"/>
      <c r="I470" s="2"/>
      <c r="J470" s="4"/>
    </row>
    <row r="471" spans="1:10" ht="12.75" customHeight="1" x14ac:dyDescent="0.2">
      <c r="A471" s="4"/>
      <c r="B471" s="6"/>
      <c r="C471" s="2"/>
      <c r="E471" s="2"/>
      <c r="F471" s="2"/>
      <c r="I471" s="2"/>
      <c r="J471" s="4"/>
    </row>
    <row r="472" spans="1:10" ht="12.75" customHeight="1" x14ac:dyDescent="0.2">
      <c r="A472" s="4"/>
      <c r="B472" s="6"/>
      <c r="C472" s="2"/>
      <c r="E472" s="2"/>
      <c r="F472" s="2"/>
      <c r="I472" s="2"/>
      <c r="J472" s="4"/>
    </row>
    <row r="473" spans="1:10" ht="12.75" customHeight="1" x14ac:dyDescent="0.2">
      <c r="A473" s="4"/>
      <c r="B473" s="6"/>
      <c r="C473" s="2"/>
      <c r="E473" s="2"/>
      <c r="F473" s="2"/>
      <c r="I473" s="2"/>
      <c r="J473" s="4"/>
    </row>
    <row r="474" spans="1:10" ht="12.75" customHeight="1" x14ac:dyDescent="0.2">
      <c r="A474" s="4"/>
      <c r="B474" s="6"/>
      <c r="C474" s="2"/>
      <c r="E474" s="2"/>
      <c r="F474" s="2"/>
      <c r="I474" s="2"/>
      <c r="J474" s="4"/>
    </row>
    <row r="475" spans="1:10" ht="12.75" customHeight="1" x14ac:dyDescent="0.2">
      <c r="A475" s="4"/>
      <c r="B475" s="6"/>
      <c r="C475" s="2"/>
      <c r="E475" s="2"/>
      <c r="F475" s="2"/>
      <c r="I475" s="2"/>
      <c r="J475" s="4"/>
    </row>
    <row r="476" spans="1:10" ht="12.75" customHeight="1" x14ac:dyDescent="0.2">
      <c r="A476" s="4"/>
      <c r="B476" s="6"/>
      <c r="C476" s="2"/>
      <c r="E476" s="2"/>
      <c r="F476" s="2"/>
      <c r="I476" s="2"/>
      <c r="J476" s="4"/>
    </row>
    <row r="477" spans="1:10" ht="12.75" customHeight="1" x14ac:dyDescent="0.2">
      <c r="A477" s="4"/>
      <c r="B477" s="6"/>
      <c r="C477" s="2"/>
      <c r="E477" s="2"/>
      <c r="F477" s="2"/>
      <c r="I477" s="2"/>
      <c r="J477" s="4"/>
    </row>
    <row r="478" spans="1:10" ht="12.75" customHeight="1" x14ac:dyDescent="0.2">
      <c r="A478" s="4"/>
      <c r="B478" s="6"/>
      <c r="C478" s="2"/>
      <c r="E478" s="2"/>
      <c r="F478" s="2"/>
      <c r="I478" s="2"/>
      <c r="J478" s="4"/>
    </row>
    <row r="479" spans="1:10" ht="12.75" customHeight="1" x14ac:dyDescent="0.2">
      <c r="A479" s="4"/>
      <c r="B479" s="6"/>
      <c r="C479" s="2"/>
      <c r="E479" s="2"/>
      <c r="F479" s="2"/>
      <c r="I479" s="2"/>
      <c r="J479" s="4"/>
    </row>
    <row r="480" spans="1:10" ht="12.75" customHeight="1" x14ac:dyDescent="0.2">
      <c r="A480" s="4"/>
      <c r="B480" s="6"/>
      <c r="C480" s="2"/>
      <c r="E480" s="2"/>
      <c r="F480" s="2"/>
      <c r="I480" s="2"/>
      <c r="J480" s="4"/>
    </row>
    <row r="481" spans="1:10" ht="12.75" customHeight="1" x14ac:dyDescent="0.2">
      <c r="A481" s="4"/>
      <c r="B481" s="6"/>
      <c r="C481" s="2"/>
      <c r="E481" s="2"/>
      <c r="F481" s="2"/>
      <c r="I481" s="2"/>
      <c r="J481" s="4"/>
    </row>
    <row r="482" spans="1:10" ht="12.75" customHeight="1" x14ac:dyDescent="0.2">
      <c r="A482" s="4"/>
      <c r="B482" s="6"/>
      <c r="C482" s="2"/>
      <c r="E482" s="2"/>
      <c r="F482" s="2"/>
      <c r="I482" s="2"/>
      <c r="J482" s="4"/>
    </row>
    <row r="483" spans="1:10" ht="12.75" customHeight="1" x14ac:dyDescent="0.2">
      <c r="A483" s="4"/>
      <c r="B483" s="6"/>
      <c r="C483" s="2"/>
      <c r="E483" s="2"/>
      <c r="F483" s="2"/>
      <c r="I483" s="2"/>
      <c r="J483" s="4"/>
    </row>
    <row r="484" spans="1:10" ht="12.75" customHeight="1" x14ac:dyDescent="0.2">
      <c r="A484" s="4"/>
      <c r="B484" s="6"/>
      <c r="C484" s="2"/>
      <c r="E484" s="2"/>
      <c r="F484" s="2"/>
      <c r="I484" s="2"/>
      <c r="J484" s="4"/>
    </row>
    <row r="485" spans="1:10" ht="12.75" customHeight="1" x14ac:dyDescent="0.2">
      <c r="A485" s="4"/>
      <c r="B485" s="6"/>
      <c r="C485" s="2"/>
      <c r="E485" s="2"/>
      <c r="F485" s="2"/>
      <c r="I485" s="2"/>
      <c r="J485" s="4"/>
    </row>
    <row r="486" spans="1:10" ht="12.75" customHeight="1" x14ac:dyDescent="0.2">
      <c r="A486" s="4"/>
      <c r="B486" s="6"/>
      <c r="C486" s="2"/>
      <c r="E486" s="2"/>
      <c r="F486" s="2"/>
      <c r="I486" s="2"/>
      <c r="J486" s="4"/>
    </row>
    <row r="487" spans="1:10" ht="12.75" customHeight="1" x14ac:dyDescent="0.2">
      <c r="A487" s="4"/>
      <c r="B487" s="6"/>
      <c r="C487" s="2"/>
      <c r="E487" s="2"/>
      <c r="F487" s="2"/>
      <c r="I487" s="2"/>
      <c r="J487" s="4"/>
    </row>
    <row r="488" spans="1:10" ht="12.75" customHeight="1" x14ac:dyDescent="0.2">
      <c r="A488" s="4"/>
      <c r="B488" s="6"/>
      <c r="C488" s="2"/>
      <c r="E488" s="2"/>
      <c r="F488" s="2"/>
      <c r="I488" s="2"/>
      <c r="J488" s="4"/>
    </row>
    <row r="489" spans="1:10" ht="12.75" customHeight="1" x14ac:dyDescent="0.2">
      <c r="A489" s="4"/>
      <c r="B489" s="6"/>
      <c r="C489" s="2"/>
      <c r="E489" s="2"/>
      <c r="F489" s="2"/>
      <c r="I489" s="2"/>
      <c r="J489" s="4"/>
    </row>
    <row r="490" spans="1:10" ht="12.75" customHeight="1" x14ac:dyDescent="0.2">
      <c r="A490" s="4"/>
      <c r="B490" s="6"/>
      <c r="C490" s="2"/>
      <c r="E490" s="2"/>
      <c r="F490" s="2"/>
      <c r="I490" s="2"/>
      <c r="J490" s="4"/>
    </row>
    <row r="491" spans="1:10" ht="12.75" customHeight="1" x14ac:dyDescent="0.2">
      <c r="A491" s="4"/>
      <c r="B491" s="6"/>
      <c r="C491" s="2"/>
      <c r="E491" s="2"/>
      <c r="F491" s="2"/>
      <c r="I491" s="2"/>
      <c r="J491" s="4"/>
    </row>
    <row r="492" spans="1:10" ht="12.75" customHeight="1" x14ac:dyDescent="0.2">
      <c r="A492" s="4"/>
      <c r="B492" s="6"/>
      <c r="C492" s="2"/>
      <c r="E492" s="2"/>
      <c r="F492" s="2"/>
      <c r="I492" s="2"/>
      <c r="J492" s="4"/>
    </row>
    <row r="493" spans="1:10" ht="12.75" customHeight="1" x14ac:dyDescent="0.2">
      <c r="A493" s="4"/>
      <c r="B493" s="6"/>
      <c r="C493" s="2"/>
      <c r="E493" s="2"/>
      <c r="F493" s="2"/>
      <c r="I493" s="2"/>
      <c r="J493" s="4"/>
    </row>
    <row r="494" spans="1:10" ht="12.75" customHeight="1" x14ac:dyDescent="0.2">
      <c r="A494" s="4"/>
      <c r="B494" s="6"/>
      <c r="C494" s="2"/>
      <c r="E494" s="2"/>
      <c r="F494" s="2"/>
      <c r="I494" s="2"/>
      <c r="J494" s="4"/>
    </row>
    <row r="495" spans="1:10" ht="12.75" customHeight="1" x14ac:dyDescent="0.2">
      <c r="A495" s="4"/>
      <c r="B495" s="6"/>
      <c r="C495" s="2"/>
      <c r="E495" s="2"/>
      <c r="F495" s="2"/>
      <c r="I495" s="2"/>
      <c r="J495" s="4"/>
    </row>
    <row r="496" spans="1:10" ht="12.75" customHeight="1" x14ac:dyDescent="0.2">
      <c r="A496" s="4"/>
      <c r="B496" s="6"/>
      <c r="C496" s="2"/>
      <c r="E496" s="2"/>
      <c r="F496" s="2"/>
      <c r="I496" s="2"/>
      <c r="J496" s="4"/>
    </row>
    <row r="497" spans="1:10" ht="12.75" customHeight="1" x14ac:dyDescent="0.2">
      <c r="A497" s="4"/>
      <c r="B497" s="6"/>
      <c r="C497" s="2"/>
      <c r="E497" s="2"/>
      <c r="F497" s="2"/>
      <c r="I497" s="2"/>
      <c r="J497" s="4"/>
    </row>
    <row r="498" spans="1:10" ht="12.75" customHeight="1" x14ac:dyDescent="0.2">
      <c r="A498" s="4"/>
      <c r="B498" s="6"/>
      <c r="C498" s="2"/>
      <c r="E498" s="2"/>
      <c r="F498" s="2"/>
      <c r="I498" s="2"/>
      <c r="J498" s="4"/>
    </row>
    <row r="499" spans="1:10" ht="12.75" customHeight="1" x14ac:dyDescent="0.2">
      <c r="A499" s="4"/>
      <c r="B499" s="6"/>
      <c r="C499" s="2"/>
      <c r="E499" s="2"/>
      <c r="F499" s="2"/>
      <c r="I499" s="2"/>
      <c r="J499" s="4"/>
    </row>
    <row r="500" spans="1:10" ht="12.75" customHeight="1" x14ac:dyDescent="0.2">
      <c r="A500" s="4"/>
      <c r="B500" s="6"/>
      <c r="C500" s="2"/>
      <c r="E500" s="2"/>
      <c r="F500" s="2"/>
      <c r="I500" s="2"/>
      <c r="J500" s="4"/>
    </row>
    <row r="501" spans="1:10" ht="12.75" customHeight="1" x14ac:dyDescent="0.2">
      <c r="A501" s="4"/>
      <c r="B501" s="6"/>
      <c r="C501" s="2"/>
      <c r="E501" s="2"/>
      <c r="F501" s="2"/>
      <c r="I501" s="2"/>
      <c r="J501" s="4"/>
    </row>
    <row r="502" spans="1:10" ht="12.75" customHeight="1" x14ac:dyDescent="0.2">
      <c r="A502" s="4"/>
      <c r="B502" s="6"/>
      <c r="C502" s="2"/>
      <c r="E502" s="2"/>
      <c r="F502" s="2"/>
      <c r="I502" s="2"/>
      <c r="J502" s="4"/>
    </row>
    <row r="503" spans="1:10" ht="12.75" customHeight="1" x14ac:dyDescent="0.2">
      <c r="A503" s="4"/>
      <c r="B503" s="6"/>
      <c r="C503" s="2"/>
      <c r="E503" s="2"/>
      <c r="F503" s="2"/>
      <c r="I503" s="2"/>
      <c r="J503" s="4"/>
    </row>
    <row r="504" spans="1:10" ht="12.75" customHeight="1" x14ac:dyDescent="0.2">
      <c r="A504" s="4"/>
      <c r="B504" s="6"/>
      <c r="C504" s="2"/>
      <c r="E504" s="2"/>
      <c r="F504" s="2"/>
      <c r="I504" s="2"/>
      <c r="J504" s="4"/>
    </row>
    <row r="505" spans="1:10" ht="12.75" customHeight="1" x14ac:dyDescent="0.2">
      <c r="A505" s="4"/>
      <c r="B505" s="6"/>
      <c r="C505" s="2"/>
      <c r="E505" s="2"/>
      <c r="F505" s="2"/>
      <c r="I505" s="2"/>
      <c r="J505" s="4"/>
    </row>
    <row r="506" spans="1:10" ht="12.75" customHeight="1" x14ac:dyDescent="0.2">
      <c r="A506" s="4"/>
      <c r="B506" s="6"/>
      <c r="C506" s="2"/>
      <c r="E506" s="2"/>
      <c r="F506" s="2"/>
      <c r="I506" s="2"/>
      <c r="J506" s="4"/>
    </row>
    <row r="507" spans="1:10" ht="12.75" customHeight="1" x14ac:dyDescent="0.2">
      <c r="A507" s="4"/>
      <c r="B507" s="6"/>
      <c r="C507" s="2"/>
      <c r="E507" s="2"/>
      <c r="F507" s="2"/>
      <c r="I507" s="2"/>
      <c r="J507" s="4"/>
    </row>
    <row r="508" spans="1:10" ht="12.75" customHeight="1" x14ac:dyDescent="0.2">
      <c r="A508" s="4"/>
      <c r="B508" s="6"/>
      <c r="C508" s="2"/>
      <c r="E508" s="2"/>
      <c r="F508" s="2"/>
      <c r="I508" s="2"/>
      <c r="J508" s="4"/>
    </row>
    <row r="509" spans="1:10" ht="12.75" customHeight="1" x14ac:dyDescent="0.2">
      <c r="A509" s="4"/>
      <c r="B509" s="6"/>
      <c r="C509" s="2"/>
      <c r="E509" s="2"/>
      <c r="F509" s="2"/>
      <c r="I509" s="2"/>
      <c r="J509" s="4"/>
    </row>
    <row r="510" spans="1:10" ht="12.75" customHeight="1" x14ac:dyDescent="0.2">
      <c r="A510" s="4"/>
      <c r="B510" s="6"/>
      <c r="C510" s="2"/>
      <c r="E510" s="2"/>
      <c r="F510" s="2"/>
      <c r="I510" s="2"/>
      <c r="J510" s="4"/>
    </row>
    <row r="511" spans="1:10" ht="12.75" customHeight="1" x14ac:dyDescent="0.2">
      <c r="A511" s="4"/>
      <c r="B511" s="6"/>
      <c r="C511" s="2"/>
      <c r="E511" s="2"/>
      <c r="F511" s="2"/>
      <c r="I511" s="2"/>
      <c r="J511" s="4"/>
    </row>
    <row r="512" spans="1:10" ht="12.75" customHeight="1" x14ac:dyDescent="0.2">
      <c r="A512" s="4"/>
      <c r="B512" s="6"/>
      <c r="C512" s="2"/>
      <c r="E512" s="2"/>
      <c r="F512" s="2"/>
      <c r="I512" s="2"/>
      <c r="J512" s="4"/>
    </row>
    <row r="513" spans="1:10" ht="12.75" customHeight="1" x14ac:dyDescent="0.2">
      <c r="A513" s="4"/>
      <c r="B513" s="6"/>
      <c r="C513" s="2"/>
      <c r="E513" s="2"/>
      <c r="F513" s="2"/>
      <c r="I513" s="2"/>
      <c r="J513" s="4"/>
    </row>
    <row r="514" spans="1:10" ht="12.75" customHeight="1" x14ac:dyDescent="0.2">
      <c r="A514" s="4"/>
      <c r="B514" s="6"/>
      <c r="C514" s="2"/>
      <c r="E514" s="2"/>
      <c r="F514" s="2"/>
      <c r="I514" s="2"/>
      <c r="J514" s="4"/>
    </row>
    <row r="515" spans="1:10" ht="12.75" customHeight="1" x14ac:dyDescent="0.2">
      <c r="A515" s="4"/>
      <c r="B515" s="6"/>
      <c r="C515" s="2"/>
      <c r="E515" s="2"/>
      <c r="F515" s="2"/>
      <c r="I515" s="2"/>
      <c r="J515" s="4"/>
    </row>
    <row r="516" spans="1:10" ht="12.75" customHeight="1" x14ac:dyDescent="0.2">
      <c r="A516" s="4"/>
      <c r="B516" s="6"/>
      <c r="C516" s="2"/>
      <c r="E516" s="2"/>
      <c r="F516" s="2"/>
      <c r="I516" s="2"/>
      <c r="J516" s="4"/>
    </row>
    <row r="517" spans="1:10" ht="12.75" customHeight="1" x14ac:dyDescent="0.2">
      <c r="A517" s="4"/>
      <c r="B517" s="6"/>
      <c r="C517" s="2"/>
      <c r="E517" s="2"/>
      <c r="F517" s="2"/>
      <c r="I517" s="2"/>
      <c r="J517" s="4"/>
    </row>
    <row r="518" spans="1:10" ht="12.75" customHeight="1" x14ac:dyDescent="0.2">
      <c r="A518" s="4"/>
      <c r="B518" s="6"/>
      <c r="C518" s="2"/>
      <c r="E518" s="2"/>
      <c r="F518" s="2"/>
      <c r="I518" s="2"/>
      <c r="J518" s="4"/>
    </row>
    <row r="519" spans="1:10" ht="12.75" customHeight="1" x14ac:dyDescent="0.2">
      <c r="A519" s="4"/>
      <c r="B519" s="6"/>
      <c r="C519" s="2"/>
      <c r="E519" s="2"/>
      <c r="F519" s="2"/>
      <c r="I519" s="2"/>
      <c r="J519" s="4"/>
    </row>
    <row r="520" spans="1:10" ht="12.75" customHeight="1" x14ac:dyDescent="0.2">
      <c r="A520" s="4"/>
      <c r="B520" s="6"/>
      <c r="C520" s="2"/>
      <c r="E520" s="2"/>
      <c r="F520" s="2"/>
      <c r="I520" s="2"/>
      <c r="J520" s="4"/>
    </row>
    <row r="521" spans="1:10" ht="12.75" customHeight="1" x14ac:dyDescent="0.2">
      <c r="A521" s="4"/>
      <c r="B521" s="6"/>
      <c r="C521" s="2"/>
      <c r="E521" s="2"/>
      <c r="F521" s="2"/>
      <c r="I521" s="2"/>
      <c r="J521" s="4"/>
    </row>
    <row r="522" spans="1:10" ht="12.75" customHeight="1" x14ac:dyDescent="0.2">
      <c r="A522" s="4"/>
      <c r="B522" s="6"/>
      <c r="C522" s="2"/>
      <c r="E522" s="2"/>
      <c r="F522" s="2"/>
      <c r="I522" s="2"/>
      <c r="J522" s="4"/>
    </row>
    <row r="523" spans="1:10" ht="12.75" customHeight="1" x14ac:dyDescent="0.2">
      <c r="A523" s="4"/>
      <c r="B523" s="6"/>
      <c r="C523" s="2"/>
      <c r="E523" s="2"/>
      <c r="F523" s="2"/>
      <c r="I523" s="2"/>
      <c r="J523" s="4"/>
    </row>
    <row r="524" spans="1:10" ht="12.75" customHeight="1" x14ac:dyDescent="0.2">
      <c r="A524" s="4"/>
      <c r="B524" s="6"/>
      <c r="C524" s="2"/>
      <c r="E524" s="2"/>
      <c r="F524" s="2"/>
      <c r="I524" s="2"/>
      <c r="J524" s="4"/>
    </row>
    <row r="525" spans="1:10" ht="12.75" customHeight="1" x14ac:dyDescent="0.2">
      <c r="A525" s="4"/>
      <c r="B525" s="6"/>
      <c r="C525" s="2"/>
      <c r="E525" s="2"/>
      <c r="F525" s="2"/>
      <c r="I525" s="2"/>
      <c r="J525" s="4"/>
    </row>
    <row r="526" spans="1:10" ht="12.75" customHeight="1" x14ac:dyDescent="0.2">
      <c r="A526" s="4"/>
      <c r="B526" s="6"/>
      <c r="C526" s="2"/>
      <c r="E526" s="2"/>
      <c r="F526" s="2"/>
      <c r="I526" s="2"/>
      <c r="J526" s="4"/>
    </row>
    <row r="527" spans="1:10" ht="12.75" customHeight="1" x14ac:dyDescent="0.2">
      <c r="A527" s="4"/>
      <c r="B527" s="6"/>
      <c r="C527" s="2"/>
      <c r="E527" s="2"/>
      <c r="F527" s="2"/>
      <c r="I527" s="2"/>
      <c r="J527" s="4"/>
    </row>
    <row r="528" spans="1:10" ht="12.75" customHeight="1" x14ac:dyDescent="0.2">
      <c r="A528" s="4"/>
      <c r="B528" s="6"/>
      <c r="C528" s="2"/>
      <c r="E528" s="2"/>
      <c r="F528" s="2"/>
      <c r="I528" s="2"/>
      <c r="J528" s="4"/>
    </row>
    <row r="529" spans="1:10" ht="12.75" customHeight="1" x14ac:dyDescent="0.2">
      <c r="A529" s="4"/>
      <c r="B529" s="6"/>
      <c r="C529" s="2"/>
      <c r="E529" s="2"/>
      <c r="F529" s="2"/>
      <c r="I529" s="2"/>
      <c r="J529" s="4"/>
    </row>
    <row r="530" spans="1:10" ht="12.75" customHeight="1" x14ac:dyDescent="0.2">
      <c r="A530" s="4"/>
      <c r="B530" s="6"/>
      <c r="C530" s="2"/>
      <c r="E530" s="2"/>
      <c r="F530" s="2"/>
      <c r="I530" s="2"/>
      <c r="J530" s="4"/>
    </row>
    <row r="531" spans="1:10" ht="12.75" customHeight="1" x14ac:dyDescent="0.2">
      <c r="A531" s="4"/>
      <c r="B531" s="6"/>
      <c r="C531" s="2"/>
      <c r="E531" s="2"/>
      <c r="F531" s="2"/>
      <c r="I531" s="2"/>
      <c r="J531" s="4"/>
    </row>
    <row r="532" spans="1:10" ht="12.75" customHeight="1" x14ac:dyDescent="0.2">
      <c r="A532" s="4"/>
      <c r="B532" s="6"/>
      <c r="C532" s="2"/>
      <c r="E532" s="2"/>
      <c r="F532" s="2"/>
      <c r="I532" s="2"/>
      <c r="J532" s="4"/>
    </row>
    <row r="533" spans="1:10" ht="12.75" customHeight="1" x14ac:dyDescent="0.2">
      <c r="A533" s="4"/>
      <c r="B533" s="6"/>
      <c r="C533" s="2"/>
      <c r="E533" s="2"/>
      <c r="F533" s="2"/>
      <c r="I533" s="2"/>
      <c r="J533" s="4"/>
    </row>
    <row r="534" spans="1:10" ht="12.75" customHeight="1" x14ac:dyDescent="0.2">
      <c r="A534" s="4"/>
      <c r="B534" s="6"/>
      <c r="C534" s="2"/>
      <c r="E534" s="2"/>
      <c r="F534" s="2"/>
      <c r="I534" s="2"/>
      <c r="J534" s="4"/>
    </row>
    <row r="535" spans="1:10" ht="12.75" customHeight="1" x14ac:dyDescent="0.2">
      <c r="A535" s="4"/>
      <c r="B535" s="6"/>
      <c r="C535" s="2"/>
      <c r="E535" s="2"/>
      <c r="F535" s="2"/>
      <c r="I535" s="2"/>
      <c r="J535" s="4"/>
    </row>
    <row r="536" spans="1:10" ht="12.75" customHeight="1" x14ac:dyDescent="0.2">
      <c r="A536" s="4"/>
      <c r="B536" s="6"/>
      <c r="C536" s="2"/>
      <c r="E536" s="2"/>
      <c r="F536" s="2"/>
      <c r="I536" s="2"/>
      <c r="J536" s="4"/>
    </row>
    <row r="537" spans="1:10" ht="12.75" customHeight="1" x14ac:dyDescent="0.2">
      <c r="A537" s="4"/>
      <c r="B537" s="6"/>
      <c r="C537" s="2"/>
      <c r="E537" s="2"/>
      <c r="F537" s="2"/>
      <c r="I537" s="2"/>
      <c r="J537" s="4"/>
    </row>
    <row r="538" spans="1:10" ht="12.75" customHeight="1" x14ac:dyDescent="0.2">
      <c r="A538" s="4"/>
      <c r="B538" s="6"/>
      <c r="C538" s="2"/>
      <c r="E538" s="2"/>
      <c r="F538" s="2"/>
      <c r="I538" s="2"/>
      <c r="J538" s="4"/>
    </row>
    <row r="539" spans="1:10" ht="12.75" customHeight="1" x14ac:dyDescent="0.2">
      <c r="A539" s="4"/>
      <c r="B539" s="6"/>
      <c r="C539" s="2"/>
      <c r="E539" s="2"/>
      <c r="F539" s="2"/>
      <c r="I539" s="2"/>
      <c r="J539" s="4"/>
    </row>
    <row r="540" spans="1:10" ht="12.75" customHeight="1" x14ac:dyDescent="0.2">
      <c r="A540" s="4"/>
      <c r="B540" s="6"/>
      <c r="C540" s="2"/>
      <c r="E540" s="2"/>
      <c r="F540" s="2"/>
      <c r="I540" s="2"/>
      <c r="J540" s="4"/>
    </row>
    <row r="541" spans="1:10" ht="12.75" customHeight="1" x14ac:dyDescent="0.2">
      <c r="A541" s="4"/>
      <c r="B541" s="6"/>
      <c r="C541" s="2"/>
      <c r="E541" s="2"/>
      <c r="F541" s="2"/>
      <c r="I541" s="2"/>
      <c r="J541" s="4"/>
    </row>
    <row r="542" spans="1:10" ht="12.75" customHeight="1" x14ac:dyDescent="0.2">
      <c r="A542" s="4"/>
      <c r="B542" s="6"/>
      <c r="C542" s="2"/>
      <c r="E542" s="2"/>
      <c r="F542" s="2"/>
      <c r="I542" s="2"/>
      <c r="J542" s="4"/>
    </row>
    <row r="543" spans="1:10" ht="12.75" customHeight="1" x14ac:dyDescent="0.2">
      <c r="A543" s="4"/>
      <c r="B543" s="6"/>
      <c r="C543" s="2"/>
      <c r="E543" s="2"/>
      <c r="F543" s="2"/>
      <c r="I543" s="2"/>
      <c r="J543" s="4"/>
    </row>
    <row r="544" spans="1:10" ht="12.75" customHeight="1" x14ac:dyDescent="0.2">
      <c r="A544" s="4"/>
      <c r="B544" s="6"/>
      <c r="C544" s="2"/>
      <c r="E544" s="2"/>
      <c r="F544" s="2"/>
      <c r="I544" s="2"/>
      <c r="J544" s="4"/>
    </row>
    <row r="545" spans="1:10" ht="12.75" customHeight="1" x14ac:dyDescent="0.2">
      <c r="A545" s="4"/>
      <c r="B545" s="6"/>
      <c r="C545" s="2"/>
      <c r="E545" s="2"/>
      <c r="F545" s="2"/>
      <c r="I545" s="2"/>
      <c r="J545" s="4"/>
    </row>
    <row r="546" spans="1:10" ht="12.75" customHeight="1" x14ac:dyDescent="0.2">
      <c r="A546" s="4"/>
      <c r="B546" s="6"/>
      <c r="C546" s="2"/>
      <c r="E546" s="2"/>
      <c r="F546" s="2"/>
      <c r="I546" s="2"/>
      <c r="J546" s="4"/>
    </row>
    <row r="547" spans="1:10" ht="12.75" customHeight="1" x14ac:dyDescent="0.2">
      <c r="A547" s="4"/>
      <c r="B547" s="6"/>
      <c r="C547" s="2"/>
      <c r="E547" s="2"/>
      <c r="F547" s="2"/>
      <c r="I547" s="2"/>
      <c r="J547" s="4"/>
    </row>
    <row r="548" spans="1:10" ht="12.75" customHeight="1" x14ac:dyDescent="0.2">
      <c r="A548" s="4"/>
      <c r="B548" s="6"/>
      <c r="C548" s="2"/>
      <c r="E548" s="2"/>
      <c r="F548" s="2"/>
      <c r="I548" s="2"/>
      <c r="J548" s="4"/>
    </row>
    <row r="549" spans="1:10" ht="12.75" customHeight="1" x14ac:dyDescent="0.2">
      <c r="A549" s="4"/>
      <c r="B549" s="6"/>
      <c r="C549" s="2"/>
      <c r="E549" s="2"/>
      <c r="F549" s="2"/>
      <c r="I549" s="2"/>
      <c r="J549" s="4"/>
    </row>
    <row r="550" spans="1:10" ht="12.75" customHeight="1" x14ac:dyDescent="0.2">
      <c r="A550" s="4"/>
      <c r="B550" s="6"/>
      <c r="C550" s="2"/>
      <c r="E550" s="2"/>
      <c r="F550" s="2"/>
      <c r="I550" s="2"/>
      <c r="J550" s="4"/>
    </row>
    <row r="551" spans="1:10" ht="12.75" customHeight="1" x14ac:dyDescent="0.2">
      <c r="A551" s="4"/>
      <c r="B551" s="6"/>
      <c r="C551" s="2"/>
      <c r="E551" s="2"/>
      <c r="F551" s="2"/>
      <c r="I551" s="2"/>
      <c r="J551" s="4"/>
    </row>
    <row r="552" spans="1:10" ht="12.75" customHeight="1" x14ac:dyDescent="0.2">
      <c r="A552" s="4"/>
      <c r="B552" s="6"/>
      <c r="C552" s="2"/>
      <c r="E552" s="2"/>
      <c r="F552" s="2"/>
      <c r="I552" s="2"/>
      <c r="J552" s="4"/>
    </row>
    <row r="553" spans="1:10" ht="12.75" customHeight="1" x14ac:dyDescent="0.2">
      <c r="A553" s="4"/>
      <c r="B553" s="6"/>
      <c r="C553" s="2"/>
      <c r="E553" s="2"/>
      <c r="F553" s="2"/>
      <c r="I553" s="2"/>
      <c r="J553" s="4"/>
    </row>
    <row r="554" spans="1:10" ht="12.75" customHeight="1" x14ac:dyDescent="0.2">
      <c r="A554" s="4"/>
      <c r="B554" s="6"/>
      <c r="C554" s="2"/>
      <c r="E554" s="2"/>
      <c r="F554" s="2"/>
      <c r="I554" s="2"/>
      <c r="J554" s="4"/>
    </row>
    <row r="555" spans="1:10" ht="12.75" customHeight="1" x14ac:dyDescent="0.2">
      <c r="A555" s="4"/>
      <c r="B555" s="6"/>
      <c r="C555" s="2"/>
      <c r="E555" s="2"/>
      <c r="F555" s="2"/>
      <c r="I555" s="2"/>
      <c r="J555" s="4"/>
    </row>
    <row r="556" spans="1:10" ht="12.75" customHeight="1" x14ac:dyDescent="0.2">
      <c r="A556" s="4"/>
      <c r="B556" s="6"/>
      <c r="C556" s="2"/>
      <c r="E556" s="2"/>
      <c r="F556" s="2"/>
      <c r="I556" s="2"/>
      <c r="J556" s="4"/>
    </row>
    <row r="557" spans="1:10" ht="12.75" customHeight="1" x14ac:dyDescent="0.2">
      <c r="A557" s="4"/>
      <c r="B557" s="6"/>
      <c r="C557" s="2"/>
      <c r="E557" s="2"/>
      <c r="F557" s="2"/>
      <c r="I557" s="2"/>
      <c r="J557" s="4"/>
    </row>
    <row r="558" spans="1:10" ht="12.75" customHeight="1" x14ac:dyDescent="0.2">
      <c r="A558" s="4"/>
      <c r="B558" s="6"/>
      <c r="C558" s="2"/>
      <c r="E558" s="2"/>
      <c r="F558" s="2"/>
      <c r="I558" s="2"/>
      <c r="J558" s="4"/>
    </row>
    <row r="559" spans="1:10" ht="12.75" customHeight="1" x14ac:dyDescent="0.2">
      <c r="A559" s="4"/>
      <c r="B559" s="6"/>
      <c r="C559" s="2"/>
      <c r="E559" s="2"/>
      <c r="F559" s="2"/>
      <c r="I559" s="2"/>
      <c r="J559" s="4"/>
    </row>
    <row r="560" spans="1:10" ht="12.75" customHeight="1" x14ac:dyDescent="0.2">
      <c r="A560" s="4"/>
      <c r="B560" s="6"/>
      <c r="C560" s="2"/>
      <c r="E560" s="2"/>
      <c r="F560" s="2"/>
      <c r="I560" s="2"/>
      <c r="J560" s="4"/>
    </row>
    <row r="561" spans="1:10" ht="12.75" customHeight="1" x14ac:dyDescent="0.2">
      <c r="A561" s="4"/>
      <c r="B561" s="6"/>
      <c r="C561" s="2"/>
      <c r="E561" s="2"/>
      <c r="F561" s="2"/>
      <c r="I561" s="2"/>
      <c r="J561" s="4"/>
    </row>
    <row r="562" spans="1:10" ht="12.75" customHeight="1" x14ac:dyDescent="0.2">
      <c r="A562" s="4"/>
      <c r="B562" s="6"/>
      <c r="C562" s="2"/>
      <c r="E562" s="2"/>
      <c r="F562" s="2"/>
      <c r="I562" s="2"/>
      <c r="J562" s="4"/>
    </row>
    <row r="563" spans="1:10" ht="12.75" customHeight="1" x14ac:dyDescent="0.2">
      <c r="A563" s="4"/>
      <c r="B563" s="6"/>
      <c r="C563" s="2"/>
      <c r="E563" s="2"/>
      <c r="F563" s="2"/>
      <c r="I563" s="2"/>
      <c r="J563" s="4"/>
    </row>
    <row r="564" spans="1:10" ht="12.75" customHeight="1" x14ac:dyDescent="0.2">
      <c r="A564" s="4"/>
      <c r="B564" s="6"/>
      <c r="C564" s="2"/>
      <c r="E564" s="2"/>
      <c r="F564" s="2"/>
      <c r="I564" s="2"/>
      <c r="J564" s="4"/>
    </row>
    <row r="565" spans="1:10" ht="12.75" customHeight="1" x14ac:dyDescent="0.2">
      <c r="A565" s="4"/>
      <c r="B565" s="6"/>
      <c r="C565" s="2"/>
      <c r="E565" s="2"/>
      <c r="F565" s="2"/>
      <c r="I565" s="2"/>
      <c r="J565" s="4"/>
    </row>
    <row r="566" spans="1:10" ht="12.75" customHeight="1" x14ac:dyDescent="0.2">
      <c r="A566" s="4"/>
      <c r="B566" s="6"/>
      <c r="C566" s="2"/>
      <c r="E566" s="2"/>
      <c r="F566" s="2"/>
      <c r="I566" s="2"/>
      <c r="J566" s="4"/>
    </row>
    <row r="567" spans="1:10" ht="12.75" customHeight="1" x14ac:dyDescent="0.2">
      <c r="A567" s="4"/>
      <c r="B567" s="6"/>
      <c r="C567" s="2"/>
      <c r="E567" s="2"/>
      <c r="F567" s="2"/>
      <c r="I567" s="2"/>
      <c r="J567" s="4"/>
    </row>
    <row r="568" spans="1:10" ht="12.75" customHeight="1" x14ac:dyDescent="0.2">
      <c r="A568" s="4"/>
      <c r="B568" s="6"/>
      <c r="C568" s="2"/>
      <c r="E568" s="2"/>
      <c r="F568" s="2"/>
      <c r="I568" s="2"/>
      <c r="J568" s="4"/>
    </row>
    <row r="569" spans="1:10" ht="12.75" customHeight="1" x14ac:dyDescent="0.2">
      <c r="A569" s="4"/>
      <c r="B569" s="6"/>
      <c r="C569" s="2"/>
      <c r="E569" s="2"/>
      <c r="F569" s="2"/>
      <c r="I569" s="2"/>
      <c r="J569" s="4"/>
    </row>
    <row r="570" spans="1:10" ht="12.75" customHeight="1" x14ac:dyDescent="0.2">
      <c r="A570" s="4"/>
      <c r="B570" s="6"/>
      <c r="C570" s="2"/>
      <c r="E570" s="2"/>
      <c r="F570" s="2"/>
      <c r="I570" s="2"/>
      <c r="J570" s="4"/>
    </row>
    <row r="571" spans="1:10" ht="12.75" customHeight="1" x14ac:dyDescent="0.2">
      <c r="A571" s="4"/>
      <c r="B571" s="6"/>
      <c r="C571" s="2"/>
      <c r="E571" s="2"/>
      <c r="F571" s="2"/>
      <c r="I571" s="2"/>
      <c r="J571" s="4"/>
    </row>
    <row r="572" spans="1:10" ht="12.75" customHeight="1" x14ac:dyDescent="0.2">
      <c r="A572" s="4"/>
      <c r="B572" s="6"/>
      <c r="C572" s="2"/>
      <c r="E572" s="2"/>
      <c r="F572" s="2"/>
      <c r="I572" s="2"/>
      <c r="J572" s="4"/>
    </row>
    <row r="573" spans="1:10" ht="12.75" customHeight="1" x14ac:dyDescent="0.2">
      <c r="A573" s="4"/>
      <c r="B573" s="6"/>
      <c r="C573" s="2"/>
      <c r="E573" s="2"/>
      <c r="F573" s="2"/>
      <c r="I573" s="2"/>
      <c r="J573" s="4"/>
    </row>
    <row r="574" spans="1:10" ht="12.75" customHeight="1" x14ac:dyDescent="0.2">
      <c r="A574" s="4"/>
      <c r="B574" s="6"/>
      <c r="C574" s="2"/>
      <c r="E574" s="2"/>
      <c r="F574" s="2"/>
      <c r="I574" s="2"/>
      <c r="J574" s="4"/>
    </row>
    <row r="575" spans="1:10" ht="12.75" customHeight="1" x14ac:dyDescent="0.2">
      <c r="A575" s="4"/>
      <c r="B575" s="6"/>
      <c r="C575" s="2"/>
      <c r="E575" s="2"/>
      <c r="F575" s="2"/>
      <c r="I575" s="2"/>
      <c r="J575" s="4"/>
    </row>
    <row r="576" spans="1:10" ht="12.75" customHeight="1" x14ac:dyDescent="0.2">
      <c r="A576" s="4"/>
      <c r="B576" s="6"/>
      <c r="C576" s="2"/>
      <c r="E576" s="2"/>
      <c r="F576" s="2"/>
      <c r="I576" s="2"/>
      <c r="J576" s="4"/>
    </row>
    <row r="577" spans="1:10" ht="12.75" customHeight="1" x14ac:dyDescent="0.2">
      <c r="A577" s="4"/>
      <c r="B577" s="6"/>
      <c r="C577" s="2"/>
      <c r="E577" s="2"/>
      <c r="F577" s="2"/>
      <c r="I577" s="2"/>
      <c r="J577" s="4"/>
    </row>
    <row r="578" spans="1:10" ht="12.75" customHeight="1" x14ac:dyDescent="0.2">
      <c r="A578" s="4"/>
      <c r="B578" s="6"/>
      <c r="C578" s="2"/>
      <c r="E578" s="2"/>
      <c r="F578" s="2"/>
      <c r="I578" s="2"/>
      <c r="J578" s="4"/>
    </row>
    <row r="579" spans="1:10" ht="12.75" customHeight="1" x14ac:dyDescent="0.2">
      <c r="A579" s="4"/>
      <c r="B579" s="6"/>
      <c r="C579" s="2"/>
      <c r="E579" s="2"/>
      <c r="F579" s="2"/>
      <c r="I579" s="2"/>
      <c r="J579" s="4"/>
    </row>
    <row r="580" spans="1:10" ht="12.75" customHeight="1" x14ac:dyDescent="0.2">
      <c r="A580" s="4"/>
      <c r="B580" s="6"/>
      <c r="C580" s="2"/>
      <c r="E580" s="2"/>
      <c r="F580" s="2"/>
      <c r="I580" s="2"/>
      <c r="J580" s="4"/>
    </row>
    <row r="581" spans="1:10" ht="12.75" customHeight="1" x14ac:dyDescent="0.2">
      <c r="A581" s="4"/>
      <c r="B581" s="6"/>
      <c r="C581" s="2"/>
      <c r="E581" s="2"/>
      <c r="F581" s="2"/>
      <c r="I581" s="2"/>
      <c r="J581" s="4"/>
    </row>
    <row r="582" spans="1:10" ht="12.75" customHeight="1" x14ac:dyDescent="0.2">
      <c r="A582" s="4"/>
      <c r="B582" s="6"/>
      <c r="C582" s="2"/>
      <c r="E582" s="2"/>
      <c r="F582" s="2"/>
      <c r="I582" s="2"/>
      <c r="J582" s="4"/>
    </row>
    <row r="583" spans="1:10" ht="12.75" customHeight="1" x14ac:dyDescent="0.2">
      <c r="A583" s="4"/>
      <c r="B583" s="6"/>
      <c r="C583" s="2"/>
      <c r="E583" s="2"/>
      <c r="F583" s="2"/>
      <c r="I583" s="2"/>
      <c r="J583" s="4"/>
    </row>
    <row r="584" spans="1:10" ht="12.75" customHeight="1" x14ac:dyDescent="0.2">
      <c r="A584" s="4"/>
      <c r="B584" s="6"/>
      <c r="C584" s="2"/>
      <c r="E584" s="2"/>
      <c r="F584" s="2"/>
      <c r="I584" s="2"/>
      <c r="J584" s="4"/>
    </row>
    <row r="585" spans="1:10" ht="12.75" customHeight="1" x14ac:dyDescent="0.2">
      <c r="A585" s="4"/>
      <c r="B585" s="6"/>
      <c r="C585" s="2"/>
      <c r="E585" s="2"/>
      <c r="F585" s="2"/>
      <c r="I585" s="2"/>
      <c r="J585" s="4"/>
    </row>
    <row r="586" spans="1:10" ht="12.75" customHeight="1" x14ac:dyDescent="0.2">
      <c r="A586" s="4"/>
      <c r="B586" s="6"/>
      <c r="C586" s="2"/>
      <c r="E586" s="2"/>
      <c r="F586" s="2"/>
      <c r="I586" s="2"/>
      <c r="J586" s="4"/>
    </row>
    <row r="587" spans="1:10" ht="12.75" customHeight="1" x14ac:dyDescent="0.2">
      <c r="A587" s="4"/>
      <c r="B587" s="6"/>
      <c r="C587" s="2"/>
      <c r="E587" s="2"/>
      <c r="F587" s="2"/>
      <c r="I587" s="2"/>
      <c r="J587" s="4"/>
    </row>
    <row r="588" spans="1:10" ht="12.75" customHeight="1" x14ac:dyDescent="0.2">
      <c r="A588" s="4"/>
      <c r="B588" s="6"/>
      <c r="C588" s="2"/>
      <c r="E588" s="2"/>
      <c r="F588" s="2"/>
      <c r="I588" s="2"/>
      <c r="J588" s="4"/>
    </row>
    <row r="589" spans="1:10" ht="12.75" customHeight="1" x14ac:dyDescent="0.2">
      <c r="A589" s="4"/>
      <c r="B589" s="6"/>
      <c r="C589" s="2"/>
      <c r="E589" s="2"/>
      <c r="F589" s="2"/>
      <c r="I589" s="2"/>
      <c r="J589" s="4"/>
    </row>
    <row r="590" spans="1:10" ht="12.75" customHeight="1" x14ac:dyDescent="0.2">
      <c r="A590" s="4"/>
      <c r="B590" s="6"/>
      <c r="C590" s="2"/>
      <c r="E590" s="2"/>
      <c r="F590" s="2"/>
      <c r="I590" s="2"/>
      <c r="J590" s="4"/>
    </row>
    <row r="591" spans="1:10" ht="12.75" customHeight="1" x14ac:dyDescent="0.2">
      <c r="A591" s="4"/>
      <c r="B591" s="6"/>
      <c r="C591" s="2"/>
      <c r="E591" s="2"/>
      <c r="F591" s="2"/>
      <c r="I591" s="2"/>
      <c r="J591" s="4"/>
    </row>
    <row r="592" spans="1:10" ht="12.75" customHeight="1" x14ac:dyDescent="0.2">
      <c r="A592" s="4"/>
      <c r="B592" s="6"/>
      <c r="C592" s="2"/>
      <c r="E592" s="2"/>
      <c r="F592" s="2"/>
      <c r="I592" s="2"/>
      <c r="J592" s="4"/>
    </row>
    <row r="593" spans="1:10" ht="12.75" customHeight="1" x14ac:dyDescent="0.2">
      <c r="A593" s="4"/>
      <c r="B593" s="6"/>
      <c r="C593" s="2"/>
      <c r="E593" s="2"/>
      <c r="F593" s="2"/>
      <c r="I593" s="2"/>
      <c r="J593" s="4"/>
    </row>
    <row r="594" spans="1:10" ht="12.75" customHeight="1" x14ac:dyDescent="0.2">
      <c r="A594" s="4"/>
      <c r="B594" s="6"/>
      <c r="C594" s="2"/>
      <c r="E594" s="2"/>
      <c r="F594" s="2"/>
      <c r="I594" s="2"/>
      <c r="J594" s="4"/>
    </row>
    <row r="595" spans="1:10" ht="12.75" customHeight="1" x14ac:dyDescent="0.2">
      <c r="A595" s="4"/>
      <c r="B595" s="6"/>
      <c r="C595" s="2"/>
      <c r="E595" s="2"/>
      <c r="F595" s="2"/>
      <c r="I595" s="2"/>
      <c r="J595" s="4"/>
    </row>
    <row r="596" spans="1:10" ht="12.75" customHeight="1" x14ac:dyDescent="0.2">
      <c r="A596" s="4"/>
      <c r="B596" s="6"/>
      <c r="C596" s="2"/>
      <c r="E596" s="2"/>
      <c r="F596" s="2"/>
      <c r="I596" s="2"/>
      <c r="J596" s="4"/>
    </row>
    <row r="597" spans="1:10" ht="12.75" customHeight="1" x14ac:dyDescent="0.2">
      <c r="A597" s="4"/>
      <c r="B597" s="6"/>
      <c r="C597" s="2"/>
      <c r="E597" s="2"/>
      <c r="F597" s="2"/>
      <c r="I597" s="2"/>
      <c r="J597" s="4"/>
    </row>
    <row r="598" spans="1:10" ht="12.75" customHeight="1" x14ac:dyDescent="0.2">
      <c r="A598" s="4"/>
      <c r="B598" s="6"/>
      <c r="C598" s="2"/>
      <c r="E598" s="2"/>
      <c r="F598" s="2"/>
      <c r="I598" s="2"/>
      <c r="J598" s="4"/>
    </row>
    <row r="599" spans="1:10" ht="12.75" customHeight="1" x14ac:dyDescent="0.2">
      <c r="A599" s="4"/>
      <c r="B599" s="6"/>
      <c r="C599" s="2"/>
      <c r="E599" s="2"/>
      <c r="F599" s="2"/>
      <c r="I599" s="2"/>
      <c r="J599" s="4"/>
    </row>
    <row r="600" spans="1:10" ht="12.75" customHeight="1" x14ac:dyDescent="0.2">
      <c r="A600" s="4"/>
      <c r="B600" s="6"/>
      <c r="C600" s="2"/>
      <c r="E600" s="2"/>
      <c r="F600" s="2"/>
      <c r="I600" s="2"/>
      <c r="J600" s="4"/>
    </row>
    <row r="601" spans="1:10" ht="12.75" customHeight="1" x14ac:dyDescent="0.2">
      <c r="A601" s="4"/>
      <c r="B601" s="6"/>
      <c r="C601" s="2"/>
      <c r="E601" s="2"/>
      <c r="F601" s="2"/>
      <c r="I601" s="2"/>
      <c r="J601" s="4"/>
    </row>
    <row r="602" spans="1:10" ht="12.75" customHeight="1" x14ac:dyDescent="0.2">
      <c r="A602" s="4"/>
      <c r="B602" s="6"/>
      <c r="C602" s="2"/>
      <c r="E602" s="2"/>
      <c r="F602" s="2"/>
      <c r="I602" s="2"/>
      <c r="J602" s="4"/>
    </row>
    <row r="603" spans="1:10" ht="12.75" customHeight="1" x14ac:dyDescent="0.2">
      <c r="A603" s="4"/>
      <c r="B603" s="6"/>
      <c r="C603" s="2"/>
      <c r="E603" s="2"/>
      <c r="F603" s="2"/>
      <c r="I603" s="2"/>
      <c r="J603" s="4"/>
    </row>
    <row r="604" spans="1:10" ht="12.75" customHeight="1" x14ac:dyDescent="0.2">
      <c r="A604" s="4"/>
      <c r="B604" s="6"/>
      <c r="C604" s="2"/>
      <c r="E604" s="2"/>
      <c r="F604" s="2"/>
      <c r="I604" s="2"/>
      <c r="J604" s="4"/>
    </row>
    <row r="605" spans="1:10" ht="12.75" customHeight="1" x14ac:dyDescent="0.2">
      <c r="A605" s="4"/>
      <c r="B605" s="6"/>
      <c r="C605" s="2"/>
      <c r="E605" s="2"/>
      <c r="F605" s="2"/>
      <c r="I605" s="2"/>
      <c r="J605" s="4"/>
    </row>
    <row r="606" spans="1:10" ht="12.75" customHeight="1" x14ac:dyDescent="0.2">
      <c r="A606" s="4"/>
      <c r="B606" s="6"/>
      <c r="C606" s="2"/>
      <c r="E606" s="2"/>
      <c r="F606" s="2"/>
      <c r="I606" s="2"/>
      <c r="J606" s="4"/>
    </row>
    <row r="607" spans="1:10" ht="12.75" customHeight="1" x14ac:dyDescent="0.2">
      <c r="A607" s="4"/>
      <c r="B607" s="6"/>
      <c r="C607" s="2"/>
      <c r="E607" s="2"/>
      <c r="F607" s="2"/>
      <c r="I607" s="2"/>
      <c r="J607" s="4"/>
    </row>
    <row r="608" spans="1:10" ht="12.75" customHeight="1" x14ac:dyDescent="0.2">
      <c r="A608" s="4"/>
      <c r="B608" s="6"/>
      <c r="C608" s="2"/>
      <c r="E608" s="2"/>
      <c r="F608" s="2"/>
      <c r="I608" s="2"/>
      <c r="J608" s="4"/>
    </row>
    <row r="609" spans="1:10" ht="12.75" customHeight="1" x14ac:dyDescent="0.2">
      <c r="A609" s="4"/>
      <c r="B609" s="6"/>
      <c r="C609" s="2"/>
      <c r="E609" s="2"/>
      <c r="F609" s="2"/>
      <c r="I609" s="2"/>
      <c r="J609" s="4"/>
    </row>
    <row r="610" spans="1:10" ht="12.75" customHeight="1" x14ac:dyDescent="0.2">
      <c r="A610" s="4"/>
      <c r="B610" s="6"/>
      <c r="C610" s="2"/>
      <c r="E610" s="2"/>
      <c r="F610" s="2"/>
      <c r="I610" s="2"/>
      <c r="J610" s="4"/>
    </row>
    <row r="611" spans="1:10" ht="12.75" customHeight="1" x14ac:dyDescent="0.2">
      <c r="A611" s="4"/>
      <c r="B611" s="6"/>
      <c r="C611" s="2"/>
      <c r="E611" s="2"/>
      <c r="F611" s="2"/>
      <c r="I611" s="2"/>
      <c r="J611" s="4"/>
    </row>
    <row r="612" spans="1:10" ht="12.75" customHeight="1" x14ac:dyDescent="0.2">
      <c r="A612" s="4"/>
      <c r="B612" s="6"/>
      <c r="C612" s="2"/>
      <c r="E612" s="2"/>
      <c r="F612" s="2"/>
      <c r="I612" s="2"/>
      <c r="J612" s="4"/>
    </row>
    <row r="613" spans="1:10" ht="12.75" customHeight="1" x14ac:dyDescent="0.2">
      <c r="A613" s="4"/>
      <c r="B613" s="6"/>
      <c r="C613" s="2"/>
      <c r="E613" s="2"/>
      <c r="F613" s="2"/>
      <c r="I613" s="2"/>
      <c r="J613" s="4"/>
    </row>
    <row r="614" spans="1:10" ht="12.75" customHeight="1" x14ac:dyDescent="0.2">
      <c r="A614" s="4"/>
      <c r="B614" s="6"/>
      <c r="C614" s="2"/>
      <c r="E614" s="2"/>
      <c r="F614" s="2"/>
      <c r="I614" s="2"/>
      <c r="J614" s="4"/>
    </row>
    <row r="615" spans="1:10" ht="12.75" customHeight="1" x14ac:dyDescent="0.2">
      <c r="A615" s="4"/>
      <c r="B615" s="6"/>
      <c r="C615" s="2"/>
      <c r="E615" s="2"/>
      <c r="F615" s="2"/>
      <c r="I615" s="2"/>
      <c r="J615" s="4"/>
    </row>
    <row r="616" spans="1:10" ht="12.75" customHeight="1" x14ac:dyDescent="0.2">
      <c r="A616" s="4"/>
      <c r="B616" s="6"/>
      <c r="C616" s="2"/>
      <c r="E616" s="2"/>
      <c r="F616" s="2"/>
      <c r="I616" s="2"/>
      <c r="J616" s="4"/>
    </row>
    <row r="617" spans="1:10" ht="12.75" customHeight="1" x14ac:dyDescent="0.2">
      <c r="A617" s="4"/>
      <c r="B617" s="6"/>
      <c r="C617" s="2"/>
      <c r="E617" s="2"/>
      <c r="F617" s="2"/>
      <c r="I617" s="2"/>
      <c r="J617" s="4"/>
    </row>
    <row r="618" spans="1:10" ht="12.75" customHeight="1" x14ac:dyDescent="0.2">
      <c r="A618" s="4"/>
      <c r="B618" s="6"/>
      <c r="C618" s="2"/>
      <c r="E618" s="2"/>
      <c r="F618" s="2"/>
      <c r="I618" s="2"/>
      <c r="J618" s="4"/>
    </row>
    <row r="619" spans="1:10" ht="12.75" customHeight="1" x14ac:dyDescent="0.2">
      <c r="A619" s="4"/>
      <c r="B619" s="6"/>
      <c r="C619" s="2"/>
      <c r="E619" s="2"/>
      <c r="F619" s="2"/>
      <c r="I619" s="2"/>
      <c r="J619" s="4"/>
    </row>
    <row r="620" spans="1:10" ht="12.75" customHeight="1" x14ac:dyDescent="0.2">
      <c r="A620" s="4"/>
      <c r="B620" s="6"/>
      <c r="C620" s="2"/>
      <c r="E620" s="2"/>
      <c r="F620" s="2"/>
      <c r="I620" s="2"/>
      <c r="J620" s="4"/>
    </row>
    <row r="621" spans="1:10" ht="12.75" customHeight="1" x14ac:dyDescent="0.2">
      <c r="A621" s="4"/>
      <c r="B621" s="6"/>
      <c r="C621" s="2"/>
      <c r="E621" s="2"/>
      <c r="F621" s="2"/>
      <c r="I621" s="2"/>
      <c r="J621" s="4"/>
    </row>
    <row r="622" spans="1:10" ht="12.75" customHeight="1" x14ac:dyDescent="0.2">
      <c r="A622" s="4"/>
      <c r="B622" s="6"/>
      <c r="C622" s="2"/>
      <c r="E622" s="2"/>
      <c r="F622" s="2"/>
      <c r="I622" s="2"/>
      <c r="J622" s="4"/>
    </row>
    <row r="623" spans="1:10" ht="12.75" customHeight="1" x14ac:dyDescent="0.2">
      <c r="A623" s="4"/>
      <c r="B623" s="6"/>
      <c r="C623" s="2"/>
      <c r="E623" s="2"/>
      <c r="F623" s="2"/>
      <c r="I623" s="2"/>
      <c r="J623" s="4"/>
    </row>
    <row r="624" spans="1:10" ht="12.75" customHeight="1" x14ac:dyDescent="0.2">
      <c r="A624" s="4"/>
      <c r="B624" s="6"/>
      <c r="C624" s="2"/>
      <c r="E624" s="2"/>
      <c r="F624" s="2"/>
      <c r="I624" s="2"/>
      <c r="J624" s="4"/>
    </row>
    <row r="625" spans="1:10" ht="12.75" customHeight="1" x14ac:dyDescent="0.2">
      <c r="A625" s="4"/>
      <c r="B625" s="6"/>
      <c r="C625" s="2"/>
      <c r="E625" s="2"/>
      <c r="F625" s="2"/>
      <c r="I625" s="2"/>
      <c r="J625" s="4"/>
    </row>
    <row r="626" spans="1:10" ht="12.75" customHeight="1" x14ac:dyDescent="0.2">
      <c r="A626" s="4"/>
      <c r="B626" s="6"/>
      <c r="C626" s="2"/>
      <c r="E626" s="2"/>
      <c r="F626" s="2"/>
      <c r="I626" s="2"/>
      <c r="J626" s="4"/>
    </row>
    <row r="627" spans="1:10" ht="12.75" customHeight="1" x14ac:dyDescent="0.2">
      <c r="A627" s="4"/>
      <c r="B627" s="6"/>
      <c r="C627" s="2"/>
      <c r="E627" s="2"/>
      <c r="F627" s="2"/>
      <c r="I627" s="2"/>
      <c r="J627" s="4"/>
    </row>
    <row r="628" spans="1:10" ht="12.75" customHeight="1" x14ac:dyDescent="0.2">
      <c r="A628" s="4"/>
      <c r="B628" s="6"/>
      <c r="C628" s="2"/>
      <c r="E628" s="2"/>
      <c r="F628" s="2"/>
      <c r="I628" s="2"/>
      <c r="J628" s="4"/>
    </row>
    <row r="629" spans="1:10" ht="12.75" customHeight="1" x14ac:dyDescent="0.2">
      <c r="A629" s="4"/>
      <c r="B629" s="6"/>
      <c r="C629" s="2"/>
      <c r="E629" s="2"/>
      <c r="F629" s="2"/>
      <c r="I629" s="2"/>
      <c r="J629" s="4"/>
    </row>
    <row r="630" spans="1:10" ht="12.75" customHeight="1" x14ac:dyDescent="0.2">
      <c r="A630" s="4"/>
      <c r="B630" s="6"/>
      <c r="C630" s="2"/>
      <c r="E630" s="2"/>
      <c r="F630" s="2"/>
      <c r="I630" s="2"/>
      <c r="J630" s="4"/>
    </row>
    <row r="631" spans="1:10" ht="12.75" customHeight="1" x14ac:dyDescent="0.2">
      <c r="A631" s="4"/>
      <c r="B631" s="6"/>
      <c r="C631" s="2"/>
      <c r="E631" s="2"/>
      <c r="F631" s="2"/>
      <c r="I631" s="2"/>
      <c r="J631" s="4"/>
    </row>
    <row r="632" spans="1:10" ht="12.75" customHeight="1" x14ac:dyDescent="0.2">
      <c r="A632" s="4"/>
      <c r="B632" s="6"/>
      <c r="C632" s="2"/>
      <c r="E632" s="2"/>
      <c r="F632" s="2"/>
      <c r="I632" s="2"/>
      <c r="J632" s="4"/>
    </row>
    <row r="633" spans="1:10" ht="12.75" customHeight="1" x14ac:dyDescent="0.2">
      <c r="A633" s="4"/>
      <c r="B633" s="6"/>
      <c r="C633" s="2"/>
      <c r="E633" s="2"/>
      <c r="F633" s="2"/>
      <c r="I633" s="2"/>
      <c r="J633" s="4"/>
    </row>
    <row r="634" spans="1:10" ht="12.75" customHeight="1" x14ac:dyDescent="0.2">
      <c r="A634" s="4"/>
      <c r="B634" s="6"/>
      <c r="C634" s="2"/>
      <c r="E634" s="2"/>
      <c r="F634" s="2"/>
      <c r="I634" s="2"/>
      <c r="J634" s="4"/>
    </row>
    <row r="635" spans="1:10" ht="12.75" customHeight="1" x14ac:dyDescent="0.2">
      <c r="A635" s="4"/>
      <c r="B635" s="6"/>
      <c r="C635" s="2"/>
      <c r="E635" s="2"/>
      <c r="F635" s="2"/>
      <c r="I635" s="2"/>
      <c r="J635" s="4"/>
    </row>
    <row r="636" spans="1:10" ht="12.75" customHeight="1" x14ac:dyDescent="0.2">
      <c r="A636" s="4"/>
      <c r="B636" s="6"/>
      <c r="C636" s="2"/>
      <c r="E636" s="2"/>
      <c r="F636" s="2"/>
      <c r="I636" s="2"/>
      <c r="J636" s="4"/>
    </row>
    <row r="637" spans="1:10" ht="12.75" customHeight="1" x14ac:dyDescent="0.2">
      <c r="A637" s="4"/>
      <c r="B637" s="6"/>
      <c r="C637" s="2"/>
      <c r="E637" s="2"/>
      <c r="F637" s="2"/>
      <c r="I637" s="2"/>
      <c r="J637" s="4"/>
    </row>
    <row r="638" spans="1:10" ht="12.75" customHeight="1" x14ac:dyDescent="0.2">
      <c r="A638" s="4"/>
      <c r="B638" s="6"/>
      <c r="C638" s="2"/>
      <c r="E638" s="2"/>
      <c r="F638" s="2"/>
      <c r="I638" s="2"/>
      <c r="J638" s="4"/>
    </row>
    <row r="639" spans="1:10" ht="12.75" customHeight="1" x14ac:dyDescent="0.2">
      <c r="A639" s="4"/>
      <c r="B639" s="6"/>
      <c r="C639" s="2"/>
      <c r="E639" s="2"/>
      <c r="F639" s="2"/>
      <c r="I639" s="2"/>
      <c r="J639" s="4"/>
    </row>
    <row r="640" spans="1:10" ht="12.75" customHeight="1" x14ac:dyDescent="0.2">
      <c r="A640" s="4"/>
      <c r="B640" s="6"/>
      <c r="C640" s="2"/>
      <c r="E640" s="2"/>
      <c r="F640" s="2"/>
      <c r="I640" s="2"/>
      <c r="J640" s="4"/>
    </row>
    <row r="641" spans="1:10" ht="12.75" customHeight="1" x14ac:dyDescent="0.2">
      <c r="A641" s="4"/>
      <c r="B641" s="6"/>
      <c r="C641" s="2"/>
      <c r="E641" s="2"/>
      <c r="F641" s="2"/>
      <c r="I641" s="2"/>
      <c r="J641" s="4"/>
    </row>
    <row r="642" spans="1:10" ht="12.75" customHeight="1" x14ac:dyDescent="0.2">
      <c r="A642" s="4"/>
      <c r="B642" s="6"/>
      <c r="C642" s="2"/>
      <c r="E642" s="2"/>
      <c r="F642" s="2"/>
      <c r="I642" s="2"/>
      <c r="J642" s="4"/>
    </row>
    <row r="643" spans="1:10" ht="12.75" customHeight="1" x14ac:dyDescent="0.2">
      <c r="A643" s="4"/>
      <c r="B643" s="6"/>
      <c r="C643" s="2"/>
      <c r="E643" s="2"/>
      <c r="F643" s="2"/>
      <c r="I643" s="2"/>
      <c r="J643" s="4"/>
    </row>
    <row r="644" spans="1:10" ht="12.75" customHeight="1" x14ac:dyDescent="0.2">
      <c r="A644" s="4"/>
      <c r="B644" s="6"/>
      <c r="C644" s="2"/>
      <c r="E644" s="2"/>
      <c r="F644" s="2"/>
      <c r="I644" s="2"/>
      <c r="J644" s="4"/>
    </row>
    <row r="645" spans="1:10" ht="12.75" customHeight="1" x14ac:dyDescent="0.2">
      <c r="A645" s="4"/>
      <c r="B645" s="6"/>
      <c r="C645" s="2"/>
      <c r="E645" s="2"/>
      <c r="F645" s="2"/>
      <c r="I645" s="2"/>
      <c r="J645" s="4"/>
    </row>
    <row r="646" spans="1:10" ht="12.75" customHeight="1" x14ac:dyDescent="0.2">
      <c r="A646" s="4"/>
      <c r="B646" s="6"/>
      <c r="C646" s="2"/>
      <c r="E646" s="2"/>
      <c r="F646" s="2"/>
      <c r="I646" s="2"/>
      <c r="J646" s="4"/>
    </row>
    <row r="647" spans="1:10" ht="12.75" customHeight="1" x14ac:dyDescent="0.2">
      <c r="A647" s="4"/>
      <c r="B647" s="6"/>
      <c r="C647" s="2"/>
      <c r="E647" s="2"/>
      <c r="F647" s="2"/>
      <c r="I647" s="2"/>
      <c r="J647" s="4"/>
    </row>
    <row r="648" spans="1:10" ht="12.75" customHeight="1" x14ac:dyDescent="0.2">
      <c r="A648" s="4"/>
      <c r="B648" s="6"/>
      <c r="C648" s="2"/>
      <c r="E648" s="2"/>
      <c r="F648" s="2"/>
      <c r="I648" s="2"/>
      <c r="J648" s="4"/>
    </row>
    <row r="649" spans="1:10" ht="12.75" customHeight="1" x14ac:dyDescent="0.2">
      <c r="A649" s="4"/>
      <c r="B649" s="6"/>
      <c r="C649" s="2"/>
      <c r="E649" s="2"/>
      <c r="F649" s="2"/>
      <c r="I649" s="2"/>
      <c r="J649" s="4"/>
    </row>
    <row r="650" spans="1:10" ht="12.75" customHeight="1" x14ac:dyDescent="0.2">
      <c r="A650" s="4"/>
      <c r="B650" s="6"/>
      <c r="C650" s="2"/>
      <c r="E650" s="2"/>
      <c r="F650" s="2"/>
      <c r="I650" s="2"/>
      <c r="J650" s="4"/>
    </row>
    <row r="651" spans="1:10" ht="12.75" customHeight="1" x14ac:dyDescent="0.2">
      <c r="A651" s="4"/>
      <c r="B651" s="6"/>
      <c r="C651" s="2"/>
      <c r="E651" s="2"/>
      <c r="F651" s="2"/>
      <c r="I651" s="2"/>
      <c r="J651" s="4"/>
    </row>
    <row r="652" spans="1:10" ht="12.75" customHeight="1" x14ac:dyDescent="0.2">
      <c r="A652" s="4"/>
      <c r="B652" s="6"/>
      <c r="C652" s="2"/>
      <c r="E652" s="2"/>
      <c r="F652" s="2"/>
      <c r="I652" s="2"/>
      <c r="J652" s="4"/>
    </row>
    <row r="653" spans="1:10" ht="12.75" customHeight="1" x14ac:dyDescent="0.2">
      <c r="A653" s="4"/>
      <c r="B653" s="6"/>
      <c r="C653" s="2"/>
      <c r="E653" s="2"/>
      <c r="F653" s="2"/>
      <c r="I653" s="2"/>
      <c r="J653" s="4"/>
    </row>
    <row r="654" spans="1:10" ht="12.75" customHeight="1" x14ac:dyDescent="0.2">
      <c r="A654" s="4"/>
      <c r="B654" s="6"/>
      <c r="C654" s="2"/>
      <c r="E654" s="2"/>
      <c r="F654" s="2"/>
      <c r="I654" s="2"/>
      <c r="J654" s="4"/>
    </row>
    <row r="655" spans="1:10" ht="12.75" customHeight="1" x14ac:dyDescent="0.2">
      <c r="A655" s="4"/>
      <c r="B655" s="6"/>
      <c r="C655" s="2"/>
      <c r="E655" s="2"/>
      <c r="F655" s="2"/>
      <c r="I655" s="2"/>
      <c r="J655" s="4"/>
    </row>
    <row r="656" spans="1:10" ht="12.75" customHeight="1" x14ac:dyDescent="0.2">
      <c r="A656" s="4"/>
      <c r="B656" s="6"/>
      <c r="C656" s="2"/>
      <c r="E656" s="2"/>
      <c r="F656" s="2"/>
      <c r="I656" s="2"/>
      <c r="J656" s="4"/>
    </row>
    <row r="657" spans="1:10" ht="12.75" customHeight="1" x14ac:dyDescent="0.2">
      <c r="A657" s="4"/>
      <c r="B657" s="6"/>
      <c r="C657" s="2"/>
      <c r="E657" s="2"/>
      <c r="F657" s="2"/>
      <c r="I657" s="2"/>
      <c r="J657" s="4"/>
    </row>
    <row r="658" spans="1:10" ht="12.75" customHeight="1" x14ac:dyDescent="0.2">
      <c r="A658" s="4"/>
      <c r="B658" s="6"/>
      <c r="C658" s="2"/>
      <c r="E658" s="2"/>
      <c r="F658" s="2"/>
      <c r="I658" s="2"/>
      <c r="J658" s="4"/>
    </row>
    <row r="659" spans="1:10" ht="12.75" customHeight="1" x14ac:dyDescent="0.2">
      <c r="A659" s="4"/>
      <c r="B659" s="6"/>
      <c r="C659" s="2"/>
      <c r="E659" s="2"/>
      <c r="F659" s="2"/>
      <c r="I659" s="2"/>
      <c r="J659" s="4"/>
    </row>
    <row r="660" spans="1:10" ht="12.75" customHeight="1" x14ac:dyDescent="0.2">
      <c r="A660" s="4"/>
      <c r="B660" s="6"/>
      <c r="C660" s="2"/>
      <c r="E660" s="2"/>
      <c r="F660" s="2"/>
      <c r="I660" s="2"/>
      <c r="J660" s="4"/>
    </row>
    <row r="661" spans="1:10" ht="12.75" customHeight="1" x14ac:dyDescent="0.2">
      <c r="A661" s="4"/>
      <c r="B661" s="6"/>
      <c r="C661" s="2"/>
      <c r="E661" s="2"/>
      <c r="F661" s="2"/>
      <c r="I661" s="2"/>
      <c r="J661" s="4"/>
    </row>
    <row r="662" spans="1:10" ht="12.75" customHeight="1" x14ac:dyDescent="0.2">
      <c r="A662" s="4"/>
      <c r="B662" s="6"/>
      <c r="C662" s="2"/>
      <c r="E662" s="2"/>
      <c r="F662" s="2"/>
      <c r="I662" s="2"/>
      <c r="J662" s="4"/>
    </row>
    <row r="663" spans="1:10" ht="12.75" customHeight="1" x14ac:dyDescent="0.2">
      <c r="A663" s="4"/>
      <c r="B663" s="6"/>
      <c r="C663" s="2"/>
      <c r="E663" s="2"/>
      <c r="F663" s="2"/>
      <c r="I663" s="2"/>
      <c r="J663" s="4"/>
    </row>
    <row r="664" spans="1:10" ht="12.75" customHeight="1" x14ac:dyDescent="0.2">
      <c r="A664" s="4"/>
      <c r="B664" s="6"/>
      <c r="C664" s="2"/>
      <c r="E664" s="2"/>
      <c r="F664" s="2"/>
      <c r="I664" s="2"/>
      <c r="J664" s="4"/>
    </row>
    <row r="665" spans="1:10" ht="12.75" customHeight="1" x14ac:dyDescent="0.2">
      <c r="A665" s="4"/>
      <c r="B665" s="6"/>
      <c r="C665" s="2"/>
      <c r="E665" s="2"/>
      <c r="F665" s="2"/>
      <c r="I665" s="2"/>
      <c r="J665" s="4"/>
    </row>
    <row r="666" spans="1:10" ht="12.75" customHeight="1" x14ac:dyDescent="0.2">
      <c r="A666" s="4"/>
      <c r="B666" s="6"/>
      <c r="C666" s="2"/>
      <c r="E666" s="2"/>
      <c r="F666" s="2"/>
      <c r="I666" s="2"/>
      <c r="J666" s="4"/>
    </row>
    <row r="667" spans="1:10" ht="12.75" customHeight="1" x14ac:dyDescent="0.2">
      <c r="A667" s="4"/>
      <c r="B667" s="6"/>
      <c r="C667" s="2"/>
      <c r="E667" s="2"/>
      <c r="F667" s="2"/>
      <c r="I667" s="2"/>
      <c r="J667" s="4"/>
    </row>
    <row r="668" spans="1:10" ht="12.75" customHeight="1" x14ac:dyDescent="0.2">
      <c r="A668" s="4"/>
      <c r="B668" s="6"/>
      <c r="C668" s="2"/>
      <c r="E668" s="2"/>
      <c r="F668" s="2"/>
      <c r="I668" s="2"/>
      <c r="J668" s="4"/>
    </row>
    <row r="669" spans="1:10" ht="12.75" customHeight="1" x14ac:dyDescent="0.2">
      <c r="A669" s="4"/>
      <c r="B669" s="6"/>
      <c r="C669" s="2"/>
      <c r="E669" s="2"/>
      <c r="F669" s="2"/>
      <c r="I669" s="2"/>
      <c r="J669" s="4"/>
    </row>
    <row r="670" spans="1:10" ht="12.75" customHeight="1" x14ac:dyDescent="0.2">
      <c r="A670" s="4"/>
      <c r="B670" s="6"/>
      <c r="C670" s="2"/>
      <c r="E670" s="2"/>
      <c r="F670" s="2"/>
      <c r="I670" s="2"/>
      <c r="J670" s="4"/>
    </row>
    <row r="671" spans="1:10" ht="12.75" customHeight="1" x14ac:dyDescent="0.2">
      <c r="A671" s="4"/>
      <c r="B671" s="6"/>
      <c r="C671" s="2"/>
      <c r="E671" s="2"/>
      <c r="F671" s="2"/>
      <c r="I671" s="2"/>
      <c r="J671" s="4"/>
    </row>
    <row r="672" spans="1:10" ht="12.75" customHeight="1" x14ac:dyDescent="0.2">
      <c r="A672" s="4"/>
      <c r="B672" s="6"/>
      <c r="C672" s="2"/>
      <c r="E672" s="2"/>
      <c r="F672" s="2"/>
      <c r="I672" s="2"/>
      <c r="J672" s="4"/>
    </row>
    <row r="673" spans="1:10" ht="12.75" customHeight="1" x14ac:dyDescent="0.2">
      <c r="A673" s="4"/>
      <c r="B673" s="6"/>
      <c r="C673" s="2"/>
      <c r="E673" s="2"/>
      <c r="F673" s="2"/>
      <c r="I673" s="2"/>
      <c r="J673" s="4"/>
    </row>
    <row r="674" spans="1:10" ht="12.75" customHeight="1" x14ac:dyDescent="0.2">
      <c r="A674" s="4"/>
      <c r="B674" s="6"/>
      <c r="C674" s="2"/>
      <c r="E674" s="2"/>
      <c r="F674" s="2"/>
      <c r="I674" s="2"/>
      <c r="J674" s="4"/>
    </row>
    <row r="675" spans="1:10" ht="12.75" customHeight="1" x14ac:dyDescent="0.2">
      <c r="A675" s="4"/>
      <c r="B675" s="6"/>
      <c r="C675" s="2"/>
      <c r="E675" s="2"/>
      <c r="F675" s="2"/>
      <c r="I675" s="2"/>
      <c r="J675" s="4"/>
    </row>
    <row r="676" spans="1:10" ht="12.75" customHeight="1" x14ac:dyDescent="0.2">
      <c r="A676" s="4"/>
      <c r="B676" s="6"/>
      <c r="C676" s="2"/>
      <c r="E676" s="2"/>
      <c r="F676" s="2"/>
      <c r="I676" s="2"/>
      <c r="J676" s="4"/>
    </row>
    <row r="677" spans="1:10" ht="12.75" customHeight="1" x14ac:dyDescent="0.2">
      <c r="A677" s="4"/>
      <c r="B677" s="6"/>
      <c r="C677" s="2"/>
      <c r="E677" s="2"/>
      <c r="F677" s="2"/>
      <c r="I677" s="2"/>
      <c r="J677" s="4"/>
    </row>
    <row r="678" spans="1:10" ht="12.75" customHeight="1" x14ac:dyDescent="0.2">
      <c r="A678" s="4"/>
      <c r="B678" s="6"/>
      <c r="C678" s="2"/>
      <c r="E678" s="2"/>
      <c r="F678" s="2"/>
      <c r="I678" s="2"/>
      <c r="J678" s="4"/>
    </row>
    <row r="679" spans="1:10" ht="12.75" customHeight="1" x14ac:dyDescent="0.2">
      <c r="A679" s="4"/>
      <c r="B679" s="6"/>
      <c r="C679" s="2"/>
      <c r="E679" s="2"/>
      <c r="F679" s="2"/>
      <c r="I679" s="2"/>
      <c r="J679" s="4"/>
    </row>
    <row r="680" spans="1:10" ht="12.75" customHeight="1" x14ac:dyDescent="0.2">
      <c r="A680" s="4"/>
      <c r="B680" s="6"/>
      <c r="C680" s="2"/>
      <c r="E680" s="2"/>
      <c r="F680" s="2"/>
      <c r="I680" s="2"/>
      <c r="J680" s="4"/>
    </row>
    <row r="681" spans="1:10" ht="12.75" customHeight="1" x14ac:dyDescent="0.2">
      <c r="A681" s="4"/>
      <c r="B681" s="6"/>
      <c r="C681" s="2"/>
      <c r="E681" s="2"/>
      <c r="F681" s="2"/>
      <c r="I681" s="2"/>
      <c r="J681" s="4"/>
    </row>
    <row r="682" spans="1:10" ht="12.75" customHeight="1" x14ac:dyDescent="0.2">
      <c r="A682" s="4"/>
      <c r="B682" s="6"/>
      <c r="C682" s="2"/>
      <c r="E682" s="2"/>
      <c r="F682" s="2"/>
      <c r="I682" s="2"/>
      <c r="J682" s="4"/>
    </row>
    <row r="683" spans="1:10" ht="12.75" customHeight="1" x14ac:dyDescent="0.2">
      <c r="A683" s="4"/>
      <c r="B683" s="6"/>
      <c r="C683" s="2"/>
      <c r="E683" s="2"/>
      <c r="F683" s="2"/>
      <c r="I683" s="2"/>
      <c r="J683" s="4"/>
    </row>
    <row r="684" spans="1:10" ht="12.75" customHeight="1" x14ac:dyDescent="0.2">
      <c r="A684" s="4"/>
      <c r="B684" s="6"/>
      <c r="C684" s="2"/>
      <c r="E684" s="2"/>
      <c r="F684" s="2"/>
      <c r="I684" s="2"/>
      <c r="J684" s="4"/>
    </row>
    <row r="685" spans="1:10" ht="12.75" customHeight="1" x14ac:dyDescent="0.2">
      <c r="A685" s="4"/>
      <c r="B685" s="6"/>
      <c r="C685" s="2"/>
      <c r="E685" s="2"/>
      <c r="F685" s="2"/>
      <c r="I685" s="2"/>
      <c r="J685" s="4"/>
    </row>
    <row r="686" spans="1:10" ht="12.75" customHeight="1" x14ac:dyDescent="0.2">
      <c r="A686" s="4"/>
      <c r="B686" s="6"/>
      <c r="C686" s="2"/>
      <c r="E686" s="2"/>
      <c r="F686" s="2"/>
      <c r="I686" s="2"/>
      <c r="J686" s="4"/>
    </row>
    <row r="687" spans="1:10" ht="12.75" customHeight="1" x14ac:dyDescent="0.2">
      <c r="A687" s="4"/>
      <c r="B687" s="6"/>
      <c r="C687" s="2"/>
      <c r="E687" s="2"/>
      <c r="F687" s="2"/>
      <c r="I687" s="2"/>
      <c r="J687" s="4"/>
    </row>
    <row r="688" spans="1:10" ht="12.75" customHeight="1" x14ac:dyDescent="0.2">
      <c r="A688" s="4"/>
      <c r="B688" s="6"/>
      <c r="C688" s="2"/>
      <c r="E688" s="2"/>
      <c r="F688" s="2"/>
      <c r="I688" s="2"/>
      <c r="J688" s="4"/>
    </row>
    <row r="689" spans="1:10" ht="12.75" customHeight="1" x14ac:dyDescent="0.2">
      <c r="A689" s="4"/>
      <c r="B689" s="6"/>
      <c r="C689" s="2"/>
      <c r="E689" s="2"/>
      <c r="F689" s="2"/>
      <c r="I689" s="2"/>
      <c r="J689" s="4"/>
    </row>
    <row r="690" spans="1:10" ht="12.75" customHeight="1" x14ac:dyDescent="0.2">
      <c r="A690" s="4"/>
      <c r="B690" s="6"/>
      <c r="C690" s="2"/>
      <c r="E690" s="2"/>
      <c r="F690" s="2"/>
      <c r="I690" s="2"/>
      <c r="J690" s="4"/>
    </row>
    <row r="691" spans="1:10" ht="12.75" customHeight="1" x14ac:dyDescent="0.2">
      <c r="A691" s="4"/>
      <c r="B691" s="6"/>
      <c r="C691" s="2"/>
      <c r="E691" s="2"/>
      <c r="F691" s="2"/>
      <c r="I691" s="2"/>
      <c r="J691" s="4"/>
    </row>
    <row r="692" spans="1:10" ht="12.75" customHeight="1" x14ac:dyDescent="0.2">
      <c r="A692" s="4"/>
      <c r="B692" s="6"/>
      <c r="C692" s="2"/>
      <c r="E692" s="2"/>
      <c r="F692" s="2"/>
      <c r="I692" s="2"/>
      <c r="J692" s="4"/>
    </row>
    <row r="693" spans="1:10" ht="12.75" customHeight="1" x14ac:dyDescent="0.2">
      <c r="A693" s="4"/>
      <c r="B693" s="6"/>
      <c r="C693" s="2"/>
      <c r="E693" s="2"/>
      <c r="F693" s="2"/>
      <c r="I693" s="2"/>
      <c r="J693" s="4"/>
    </row>
    <row r="694" spans="1:10" ht="12.75" customHeight="1" x14ac:dyDescent="0.2">
      <c r="A694" s="4"/>
      <c r="B694" s="6"/>
      <c r="C694" s="2"/>
      <c r="E694" s="2"/>
      <c r="F694" s="2"/>
      <c r="I694" s="2"/>
      <c r="J694" s="4"/>
    </row>
    <row r="695" spans="1:10" ht="12.75" customHeight="1" x14ac:dyDescent="0.2">
      <c r="A695" s="4"/>
      <c r="B695" s="6"/>
      <c r="C695" s="2"/>
      <c r="E695" s="2"/>
      <c r="F695" s="2"/>
      <c r="I695" s="2"/>
      <c r="J695" s="4"/>
    </row>
    <row r="696" spans="1:10" ht="12.75" customHeight="1" x14ac:dyDescent="0.2">
      <c r="A696" s="4"/>
      <c r="B696" s="6"/>
      <c r="C696" s="2"/>
      <c r="E696" s="2"/>
      <c r="F696" s="2"/>
      <c r="I696" s="2"/>
      <c r="J696" s="4"/>
    </row>
    <row r="697" spans="1:10" ht="12.75" customHeight="1" x14ac:dyDescent="0.2">
      <c r="A697" s="4"/>
      <c r="B697" s="6"/>
      <c r="C697" s="2"/>
      <c r="E697" s="2"/>
      <c r="F697" s="2"/>
      <c r="I697" s="2"/>
      <c r="J697" s="4"/>
    </row>
    <row r="698" spans="1:10" ht="12.75" customHeight="1" x14ac:dyDescent="0.2">
      <c r="A698" s="4"/>
      <c r="B698" s="6"/>
      <c r="C698" s="2"/>
      <c r="E698" s="2"/>
      <c r="F698" s="2"/>
      <c r="I698" s="2"/>
      <c r="J698" s="4"/>
    </row>
    <row r="699" spans="1:10" ht="12.75" customHeight="1" x14ac:dyDescent="0.2">
      <c r="A699" s="4"/>
      <c r="B699" s="6"/>
      <c r="C699" s="2"/>
      <c r="E699" s="2"/>
      <c r="F699" s="2"/>
      <c r="I699" s="2"/>
      <c r="J699" s="4"/>
    </row>
    <row r="700" spans="1:10" ht="12.75" customHeight="1" x14ac:dyDescent="0.2">
      <c r="A700" s="4"/>
      <c r="B700" s="6"/>
      <c r="C700" s="2"/>
      <c r="E700" s="2"/>
      <c r="F700" s="2"/>
      <c r="I700" s="2"/>
      <c r="J700" s="4"/>
    </row>
    <row r="701" spans="1:10" ht="12.75" customHeight="1" x14ac:dyDescent="0.2">
      <c r="A701" s="4"/>
      <c r="B701" s="6"/>
      <c r="C701" s="2"/>
      <c r="E701" s="2"/>
      <c r="F701" s="2"/>
      <c r="I701" s="2"/>
      <c r="J701" s="4"/>
    </row>
    <row r="702" spans="1:10" ht="12.75" customHeight="1" x14ac:dyDescent="0.2">
      <c r="A702" s="4"/>
      <c r="B702" s="6"/>
      <c r="C702" s="2"/>
      <c r="E702" s="2"/>
      <c r="F702" s="2"/>
      <c r="I702" s="2"/>
      <c r="J702" s="4"/>
    </row>
    <row r="703" spans="1:10" ht="12.75" customHeight="1" x14ac:dyDescent="0.2">
      <c r="A703" s="4"/>
      <c r="B703" s="6"/>
      <c r="C703" s="2"/>
      <c r="E703" s="2"/>
      <c r="F703" s="2"/>
      <c r="I703" s="2"/>
      <c r="J703" s="4"/>
    </row>
    <row r="704" spans="1:10" ht="12.75" customHeight="1" x14ac:dyDescent="0.2">
      <c r="A704" s="4"/>
      <c r="B704" s="6"/>
      <c r="C704" s="2"/>
      <c r="E704" s="2"/>
      <c r="F704" s="2"/>
      <c r="I704" s="2"/>
      <c r="J704" s="4"/>
    </row>
    <row r="705" spans="1:10" ht="12.75" customHeight="1" x14ac:dyDescent="0.2">
      <c r="A705" s="4"/>
      <c r="B705" s="6"/>
      <c r="C705" s="2"/>
      <c r="E705" s="2"/>
      <c r="F705" s="2"/>
      <c r="I705" s="2"/>
      <c r="J705" s="4"/>
    </row>
    <row r="706" spans="1:10" ht="12.75" customHeight="1" x14ac:dyDescent="0.2">
      <c r="A706" s="4"/>
      <c r="B706" s="6"/>
      <c r="C706" s="2"/>
      <c r="E706" s="2"/>
      <c r="F706" s="2"/>
      <c r="I706" s="2"/>
      <c r="J706" s="4"/>
    </row>
    <row r="707" spans="1:10" ht="12.75" customHeight="1" x14ac:dyDescent="0.2">
      <c r="A707" s="4"/>
      <c r="B707" s="6"/>
      <c r="C707" s="2"/>
      <c r="E707" s="2"/>
      <c r="F707" s="2"/>
      <c r="I707" s="2"/>
      <c r="J707" s="4"/>
    </row>
    <row r="708" spans="1:10" ht="12.75" customHeight="1" x14ac:dyDescent="0.2">
      <c r="A708" s="4"/>
      <c r="B708" s="6"/>
      <c r="C708" s="2"/>
      <c r="E708" s="2"/>
      <c r="F708" s="2"/>
      <c r="I708" s="2"/>
      <c r="J708" s="4"/>
    </row>
    <row r="709" spans="1:10" ht="12.75" customHeight="1" x14ac:dyDescent="0.2">
      <c r="A709" s="4"/>
      <c r="B709" s="6"/>
      <c r="C709" s="2"/>
      <c r="E709" s="2"/>
      <c r="F709" s="2"/>
      <c r="I709" s="2"/>
      <c r="J709" s="4"/>
    </row>
    <row r="710" spans="1:10" ht="12.75" customHeight="1" x14ac:dyDescent="0.2">
      <c r="A710" s="4"/>
      <c r="B710" s="6"/>
      <c r="C710" s="2"/>
      <c r="E710" s="2"/>
      <c r="F710" s="2"/>
      <c r="I710" s="2"/>
      <c r="J710" s="4"/>
    </row>
    <row r="711" spans="1:10" ht="12.75" customHeight="1" x14ac:dyDescent="0.2">
      <c r="A711" s="4"/>
      <c r="B711" s="6"/>
      <c r="C711" s="2"/>
      <c r="E711" s="2"/>
      <c r="F711" s="2"/>
      <c r="I711" s="2"/>
      <c r="J711" s="4"/>
    </row>
    <row r="712" spans="1:10" ht="12.75" customHeight="1" x14ac:dyDescent="0.2">
      <c r="A712" s="4"/>
      <c r="B712" s="6"/>
      <c r="C712" s="2"/>
      <c r="E712" s="2"/>
      <c r="F712" s="2"/>
      <c r="I712" s="2"/>
      <c r="J712" s="4"/>
    </row>
    <row r="713" spans="1:10" ht="12.75" customHeight="1" x14ac:dyDescent="0.2">
      <c r="A713" s="4"/>
      <c r="B713" s="6"/>
      <c r="C713" s="2"/>
      <c r="E713" s="2"/>
      <c r="F713" s="2"/>
      <c r="I713" s="2"/>
      <c r="J713" s="4"/>
    </row>
    <row r="714" spans="1:10" ht="12.75" customHeight="1" x14ac:dyDescent="0.2">
      <c r="A714" s="4"/>
      <c r="B714" s="6"/>
      <c r="C714" s="2"/>
      <c r="E714" s="2"/>
      <c r="F714" s="2"/>
      <c r="I714" s="2"/>
      <c r="J714" s="4"/>
    </row>
    <row r="715" spans="1:10" ht="12.75" customHeight="1" x14ac:dyDescent="0.2">
      <c r="A715" s="4"/>
      <c r="B715" s="6"/>
      <c r="C715" s="2"/>
      <c r="E715" s="2"/>
      <c r="F715" s="2"/>
      <c r="I715" s="2"/>
      <c r="J715" s="4"/>
    </row>
    <row r="716" spans="1:10" ht="12.75" customHeight="1" x14ac:dyDescent="0.2">
      <c r="A716" s="4"/>
      <c r="B716" s="6"/>
      <c r="C716" s="2"/>
      <c r="E716" s="2"/>
      <c r="F716" s="2"/>
      <c r="I716" s="2"/>
      <c r="J716" s="4"/>
    </row>
    <row r="717" spans="1:10" ht="12.75" customHeight="1" x14ac:dyDescent="0.2">
      <c r="A717" s="4"/>
      <c r="B717" s="6"/>
      <c r="C717" s="2"/>
      <c r="E717" s="2"/>
      <c r="F717" s="2"/>
      <c r="I717" s="2"/>
      <c r="J717" s="4"/>
    </row>
    <row r="718" spans="1:10" ht="12.75" customHeight="1" x14ac:dyDescent="0.2">
      <c r="A718" s="4"/>
      <c r="B718" s="6"/>
      <c r="C718" s="2"/>
      <c r="E718" s="2"/>
      <c r="F718" s="2"/>
      <c r="I718" s="2"/>
      <c r="J718" s="4"/>
    </row>
    <row r="719" spans="1:10" ht="12.75" customHeight="1" x14ac:dyDescent="0.2">
      <c r="A719" s="4"/>
      <c r="B719" s="6"/>
      <c r="C719" s="2"/>
      <c r="E719" s="2"/>
      <c r="F719" s="2"/>
      <c r="I719" s="2"/>
      <c r="J719" s="4"/>
    </row>
    <row r="720" spans="1:10" ht="12.75" customHeight="1" x14ac:dyDescent="0.2">
      <c r="A720" s="4"/>
      <c r="B720" s="6"/>
      <c r="C720" s="2"/>
      <c r="E720" s="2"/>
      <c r="F720" s="2"/>
      <c r="I720" s="2"/>
      <c r="J720" s="4"/>
    </row>
    <row r="721" spans="1:10" ht="12.75" customHeight="1" x14ac:dyDescent="0.2">
      <c r="A721" s="4"/>
      <c r="B721" s="6"/>
      <c r="C721" s="2"/>
      <c r="E721" s="2"/>
      <c r="F721" s="2"/>
      <c r="I721" s="2"/>
      <c r="J721" s="4"/>
    </row>
    <row r="722" spans="1:10" ht="12.75" customHeight="1" x14ac:dyDescent="0.2">
      <c r="A722" s="4"/>
      <c r="B722" s="6"/>
      <c r="C722" s="2"/>
      <c r="E722" s="2"/>
      <c r="F722" s="2"/>
      <c r="I722" s="2"/>
      <c r="J722" s="4"/>
    </row>
    <row r="723" spans="1:10" ht="12.75" customHeight="1" x14ac:dyDescent="0.2">
      <c r="A723" s="4"/>
      <c r="B723" s="6"/>
      <c r="C723" s="2"/>
      <c r="E723" s="2"/>
      <c r="F723" s="2"/>
      <c r="I723" s="2"/>
      <c r="J723" s="4"/>
    </row>
    <row r="724" spans="1:10" ht="12.75" customHeight="1" x14ac:dyDescent="0.2">
      <c r="A724" s="4"/>
      <c r="B724" s="6"/>
      <c r="C724" s="2"/>
      <c r="E724" s="2"/>
      <c r="F724" s="2"/>
      <c r="I724" s="2"/>
      <c r="J724" s="4"/>
    </row>
    <row r="725" spans="1:10" ht="12.75" customHeight="1" x14ac:dyDescent="0.2">
      <c r="A725" s="4"/>
      <c r="B725" s="6"/>
      <c r="C725" s="2"/>
      <c r="E725" s="2"/>
      <c r="F725" s="2"/>
      <c r="I725" s="2"/>
      <c r="J725" s="4"/>
    </row>
    <row r="726" spans="1:10" ht="12.75" customHeight="1" x14ac:dyDescent="0.2">
      <c r="A726" s="4"/>
      <c r="B726" s="6"/>
      <c r="C726" s="2"/>
      <c r="E726" s="2"/>
      <c r="F726" s="2"/>
      <c r="I726" s="2"/>
      <c r="J726" s="4"/>
    </row>
    <row r="727" spans="1:10" ht="12.75" customHeight="1" x14ac:dyDescent="0.2">
      <c r="A727" s="4"/>
      <c r="B727" s="6"/>
      <c r="C727" s="2"/>
      <c r="E727" s="2"/>
      <c r="F727" s="2"/>
      <c r="I727" s="2"/>
      <c r="J727" s="4"/>
    </row>
    <row r="728" spans="1:10" ht="12.75" customHeight="1" x14ac:dyDescent="0.2">
      <c r="A728" s="4"/>
      <c r="B728" s="6"/>
      <c r="C728" s="2"/>
      <c r="E728" s="2"/>
      <c r="F728" s="2"/>
      <c r="I728" s="2"/>
      <c r="J728" s="4"/>
    </row>
    <row r="729" spans="1:10" ht="12.75" customHeight="1" x14ac:dyDescent="0.2">
      <c r="A729" s="4"/>
      <c r="B729" s="6"/>
      <c r="C729" s="2"/>
      <c r="E729" s="2"/>
      <c r="F729" s="2"/>
      <c r="I729" s="2"/>
      <c r="J729" s="4"/>
    </row>
    <row r="730" spans="1:10" ht="12.75" customHeight="1" x14ac:dyDescent="0.2">
      <c r="A730" s="4"/>
      <c r="B730" s="6"/>
      <c r="C730" s="2"/>
      <c r="E730" s="2"/>
      <c r="F730" s="2"/>
      <c r="I730" s="2"/>
      <c r="J730" s="4"/>
    </row>
    <row r="731" spans="1:10" ht="12.75" customHeight="1" x14ac:dyDescent="0.2">
      <c r="A731" s="4"/>
      <c r="B731" s="6"/>
      <c r="C731" s="2"/>
      <c r="E731" s="2"/>
      <c r="F731" s="2"/>
      <c r="I731" s="2"/>
      <c r="J731" s="4"/>
    </row>
    <row r="732" spans="1:10" ht="12.75" customHeight="1" x14ac:dyDescent="0.2">
      <c r="A732" s="4"/>
      <c r="B732" s="6"/>
      <c r="C732" s="2"/>
      <c r="E732" s="2"/>
      <c r="F732" s="2"/>
      <c r="I732" s="2"/>
      <c r="J732" s="4"/>
    </row>
    <row r="733" spans="1:10" ht="12.75" customHeight="1" x14ac:dyDescent="0.2">
      <c r="A733" s="4"/>
      <c r="B733" s="6"/>
      <c r="C733" s="2"/>
      <c r="E733" s="2"/>
      <c r="F733" s="2"/>
      <c r="I733" s="2"/>
      <c r="J733" s="4"/>
    </row>
    <row r="734" spans="1:10" ht="12.75" customHeight="1" x14ac:dyDescent="0.2">
      <c r="A734" s="4"/>
      <c r="B734" s="6"/>
      <c r="C734" s="2"/>
      <c r="E734" s="2"/>
      <c r="F734" s="2"/>
      <c r="I734" s="2"/>
      <c r="J734" s="4"/>
    </row>
    <row r="735" spans="1:10" ht="12.75" customHeight="1" x14ac:dyDescent="0.2">
      <c r="A735" s="4"/>
      <c r="B735" s="6"/>
      <c r="C735" s="2"/>
      <c r="E735" s="2"/>
      <c r="F735" s="2"/>
      <c r="I735" s="2"/>
      <c r="J735" s="4"/>
    </row>
    <row r="736" spans="1:10" ht="12.75" customHeight="1" x14ac:dyDescent="0.2">
      <c r="A736" s="4"/>
      <c r="B736" s="6"/>
      <c r="C736" s="2"/>
      <c r="E736" s="2"/>
      <c r="F736" s="2"/>
      <c r="I736" s="2"/>
      <c r="J736" s="4"/>
    </row>
    <row r="737" spans="1:10" ht="12.75" customHeight="1" x14ac:dyDescent="0.2">
      <c r="A737" s="4"/>
      <c r="B737" s="6"/>
      <c r="C737" s="2"/>
      <c r="E737" s="2"/>
      <c r="F737" s="2"/>
      <c r="I737" s="2"/>
      <c r="J737" s="4"/>
    </row>
    <row r="738" spans="1:10" ht="12.75" customHeight="1" x14ac:dyDescent="0.2">
      <c r="A738" s="4"/>
      <c r="B738" s="6"/>
      <c r="C738" s="2"/>
      <c r="E738" s="2"/>
      <c r="F738" s="2"/>
      <c r="I738" s="2"/>
      <c r="J738" s="4"/>
    </row>
    <row r="739" spans="1:10" ht="12.75" customHeight="1" x14ac:dyDescent="0.2">
      <c r="A739" s="4"/>
      <c r="B739" s="6"/>
      <c r="C739" s="2"/>
      <c r="E739" s="2"/>
      <c r="F739" s="2"/>
      <c r="I739" s="2"/>
      <c r="J739" s="4"/>
    </row>
    <row r="740" spans="1:10" ht="12.75" customHeight="1" x14ac:dyDescent="0.2">
      <c r="A740" s="4"/>
      <c r="B740" s="6"/>
      <c r="C740" s="2"/>
      <c r="E740" s="2"/>
      <c r="F740" s="2"/>
      <c r="I740" s="2"/>
      <c r="J740" s="4"/>
    </row>
    <row r="741" spans="1:10" ht="12.75" customHeight="1" x14ac:dyDescent="0.2">
      <c r="A741" s="4"/>
      <c r="B741" s="6"/>
      <c r="C741" s="2"/>
      <c r="E741" s="2"/>
      <c r="F741" s="2"/>
      <c r="I741" s="2"/>
      <c r="J741" s="4"/>
    </row>
    <row r="742" spans="1:10" ht="12.75" customHeight="1" x14ac:dyDescent="0.2">
      <c r="A742" s="4"/>
      <c r="B742" s="6"/>
      <c r="C742" s="2"/>
      <c r="E742" s="2"/>
      <c r="F742" s="2"/>
      <c r="I742" s="2"/>
      <c r="J742" s="4"/>
    </row>
    <row r="743" spans="1:10" ht="12.75" customHeight="1" x14ac:dyDescent="0.2">
      <c r="A743" s="4"/>
      <c r="B743" s="6"/>
      <c r="C743" s="2"/>
      <c r="E743" s="2"/>
      <c r="F743" s="2"/>
      <c r="I743" s="2"/>
      <c r="J743" s="4"/>
    </row>
    <row r="744" spans="1:10" ht="12.75" customHeight="1" x14ac:dyDescent="0.2">
      <c r="A744" s="4"/>
      <c r="B744" s="6"/>
      <c r="C744" s="2"/>
      <c r="E744" s="2"/>
      <c r="F744" s="2"/>
      <c r="I744" s="2"/>
      <c r="J744" s="4"/>
    </row>
    <row r="745" spans="1:10" ht="12.75" customHeight="1" x14ac:dyDescent="0.2">
      <c r="A745" s="4"/>
      <c r="B745" s="6"/>
      <c r="C745" s="2"/>
      <c r="E745" s="2"/>
      <c r="F745" s="2"/>
      <c r="I745" s="2"/>
      <c r="J745" s="4"/>
    </row>
    <row r="746" spans="1:10" ht="12.75" customHeight="1" x14ac:dyDescent="0.2">
      <c r="A746" s="4"/>
      <c r="B746" s="6"/>
      <c r="C746" s="2"/>
      <c r="E746" s="2"/>
      <c r="F746" s="2"/>
      <c r="I746" s="2"/>
      <c r="J746" s="4"/>
    </row>
    <row r="747" spans="1:10" ht="12.75" customHeight="1" x14ac:dyDescent="0.2">
      <c r="A747" s="4"/>
      <c r="B747" s="6"/>
      <c r="C747" s="2"/>
      <c r="E747" s="2"/>
      <c r="F747" s="2"/>
      <c r="I747" s="2"/>
      <c r="J747" s="4"/>
    </row>
    <row r="748" spans="1:10" ht="12.75" customHeight="1" x14ac:dyDescent="0.2">
      <c r="A748" s="4"/>
      <c r="B748" s="6"/>
      <c r="C748" s="2"/>
      <c r="E748" s="2"/>
      <c r="F748" s="2"/>
      <c r="I748" s="2"/>
      <c r="J748" s="4"/>
    </row>
    <row r="749" spans="1:10" ht="12.75" customHeight="1" x14ac:dyDescent="0.2">
      <c r="A749" s="4"/>
      <c r="B749" s="6"/>
      <c r="C749" s="2"/>
      <c r="E749" s="2"/>
      <c r="F749" s="2"/>
      <c r="I749" s="2"/>
      <c r="J749" s="4"/>
    </row>
    <row r="750" spans="1:10" ht="12.75" customHeight="1" x14ac:dyDescent="0.2">
      <c r="A750" s="4"/>
      <c r="B750" s="6"/>
      <c r="C750" s="2"/>
      <c r="E750" s="2"/>
      <c r="F750" s="2"/>
      <c r="I750" s="2"/>
      <c r="J750" s="4"/>
    </row>
    <row r="751" spans="1:10" ht="12.75" customHeight="1" x14ac:dyDescent="0.2">
      <c r="A751" s="4"/>
      <c r="B751" s="6"/>
      <c r="C751" s="2"/>
      <c r="E751" s="2"/>
      <c r="F751" s="2"/>
      <c r="I751" s="2"/>
      <c r="J751" s="4"/>
    </row>
    <row r="752" spans="1:10" ht="12.75" customHeight="1" x14ac:dyDescent="0.2">
      <c r="A752" s="4"/>
      <c r="B752" s="6"/>
      <c r="C752" s="2"/>
      <c r="E752" s="2"/>
      <c r="F752" s="2"/>
      <c r="I752" s="2"/>
      <c r="J752" s="4"/>
    </row>
    <row r="753" spans="1:10" ht="12.75" customHeight="1" x14ac:dyDescent="0.2">
      <c r="A753" s="4"/>
      <c r="B753" s="6"/>
      <c r="C753" s="2"/>
      <c r="E753" s="2"/>
      <c r="F753" s="2"/>
      <c r="I753" s="2"/>
      <c r="J753" s="4"/>
    </row>
    <row r="754" spans="1:10" ht="12.75" customHeight="1" x14ac:dyDescent="0.2">
      <c r="A754" s="4"/>
      <c r="B754" s="6"/>
      <c r="C754" s="2"/>
      <c r="E754" s="2"/>
      <c r="F754" s="2"/>
      <c r="I754" s="2"/>
      <c r="J754" s="4"/>
    </row>
    <row r="755" spans="1:10" ht="12.75" customHeight="1" x14ac:dyDescent="0.2">
      <c r="A755" s="4"/>
      <c r="B755" s="6"/>
      <c r="C755" s="2"/>
      <c r="E755" s="2"/>
      <c r="F755" s="2"/>
      <c r="I755" s="2"/>
      <c r="J755" s="4"/>
    </row>
    <row r="756" spans="1:10" ht="12.75" customHeight="1" x14ac:dyDescent="0.2">
      <c r="A756" s="4"/>
      <c r="B756" s="6"/>
      <c r="C756" s="2"/>
      <c r="E756" s="2"/>
      <c r="F756" s="2"/>
      <c r="I756" s="2"/>
      <c r="J756" s="4"/>
    </row>
    <row r="757" spans="1:10" ht="12.75" customHeight="1" x14ac:dyDescent="0.2">
      <c r="A757" s="4"/>
      <c r="B757" s="6"/>
      <c r="C757" s="2"/>
      <c r="E757" s="2"/>
      <c r="F757" s="2"/>
      <c r="I757" s="2"/>
      <c r="J757" s="4"/>
    </row>
    <row r="758" spans="1:10" ht="12.75" customHeight="1" x14ac:dyDescent="0.2">
      <c r="A758" s="4"/>
      <c r="B758" s="6"/>
      <c r="C758" s="2"/>
      <c r="E758" s="2"/>
      <c r="F758" s="2"/>
      <c r="I758" s="2"/>
      <c r="J758" s="4"/>
    </row>
    <row r="759" spans="1:10" ht="12.75" customHeight="1" x14ac:dyDescent="0.2">
      <c r="A759" s="4"/>
      <c r="B759" s="6"/>
      <c r="C759" s="2"/>
      <c r="E759" s="2"/>
      <c r="F759" s="2"/>
      <c r="I759" s="2"/>
      <c r="J759" s="4"/>
    </row>
    <row r="760" spans="1:10" ht="12.75" customHeight="1" x14ac:dyDescent="0.2">
      <c r="A760" s="4"/>
      <c r="B760" s="6"/>
      <c r="C760" s="2"/>
      <c r="E760" s="2"/>
      <c r="F760" s="2"/>
      <c r="I760" s="2"/>
      <c r="J760" s="4"/>
    </row>
    <row r="761" spans="1:10" ht="12.75" customHeight="1" x14ac:dyDescent="0.2">
      <c r="A761" s="4"/>
      <c r="B761" s="6"/>
      <c r="C761" s="2"/>
      <c r="E761" s="2"/>
      <c r="F761" s="2"/>
      <c r="I761" s="2"/>
      <c r="J761" s="4"/>
    </row>
    <row r="762" spans="1:10" ht="12.75" customHeight="1" x14ac:dyDescent="0.2">
      <c r="A762" s="4"/>
      <c r="B762" s="6"/>
      <c r="C762" s="2"/>
      <c r="E762" s="2"/>
      <c r="F762" s="2"/>
      <c r="I762" s="2"/>
      <c r="J762" s="4"/>
    </row>
    <row r="763" spans="1:10" ht="12.75" customHeight="1" x14ac:dyDescent="0.2">
      <c r="A763" s="4"/>
      <c r="B763" s="6"/>
      <c r="C763" s="2"/>
      <c r="E763" s="2"/>
      <c r="F763" s="2"/>
      <c r="I763" s="2"/>
      <c r="J763" s="4"/>
    </row>
    <row r="764" spans="1:10" ht="12.75" customHeight="1" x14ac:dyDescent="0.2">
      <c r="A764" s="4"/>
      <c r="B764" s="6"/>
      <c r="C764" s="2"/>
      <c r="E764" s="2"/>
      <c r="F764" s="2"/>
      <c r="I764" s="2"/>
      <c r="J764" s="4"/>
    </row>
    <row r="765" spans="1:10" ht="12.75" customHeight="1" x14ac:dyDescent="0.2">
      <c r="A765" s="4"/>
      <c r="B765" s="6"/>
      <c r="C765" s="2"/>
      <c r="E765" s="2"/>
      <c r="F765" s="2"/>
      <c r="I765" s="2"/>
      <c r="J765" s="4"/>
    </row>
    <row r="766" spans="1:10" ht="12.75" customHeight="1" x14ac:dyDescent="0.2">
      <c r="A766" s="4"/>
      <c r="B766" s="6"/>
      <c r="C766" s="2"/>
      <c r="E766" s="2"/>
      <c r="F766" s="2"/>
      <c r="I766" s="2"/>
      <c r="J766" s="4"/>
    </row>
    <row r="767" spans="1:10" ht="12.75" customHeight="1" x14ac:dyDescent="0.2">
      <c r="A767" s="4"/>
      <c r="B767" s="6"/>
      <c r="C767" s="2"/>
      <c r="E767" s="2"/>
      <c r="F767" s="2"/>
      <c r="I767" s="2"/>
      <c r="J767" s="4"/>
    </row>
    <row r="768" spans="1:10" ht="12.75" customHeight="1" x14ac:dyDescent="0.2">
      <c r="A768" s="4"/>
      <c r="B768" s="6"/>
      <c r="C768" s="2"/>
      <c r="E768" s="2"/>
      <c r="F768" s="2"/>
      <c r="I768" s="2"/>
      <c r="J768" s="4"/>
    </row>
    <row r="769" spans="1:10" ht="12.75" customHeight="1" x14ac:dyDescent="0.2">
      <c r="A769" s="4"/>
      <c r="B769" s="6"/>
      <c r="C769" s="2"/>
      <c r="E769" s="2"/>
      <c r="F769" s="2"/>
      <c r="I769" s="2"/>
      <c r="J769" s="4"/>
    </row>
    <row r="770" spans="1:10" ht="12.75" customHeight="1" x14ac:dyDescent="0.2">
      <c r="A770" s="4"/>
      <c r="B770" s="6"/>
      <c r="C770" s="2"/>
      <c r="E770" s="2"/>
      <c r="F770" s="2"/>
      <c r="I770" s="2"/>
      <c r="J770" s="4"/>
    </row>
    <row r="771" spans="1:10" ht="12.75" customHeight="1" x14ac:dyDescent="0.2">
      <c r="A771" s="4"/>
      <c r="B771" s="6"/>
      <c r="C771" s="2"/>
      <c r="E771" s="2"/>
      <c r="F771" s="2"/>
      <c r="I771" s="2"/>
      <c r="J771" s="4"/>
    </row>
    <row r="772" spans="1:10" ht="12.75" customHeight="1" x14ac:dyDescent="0.2">
      <c r="A772" s="4"/>
      <c r="B772" s="6"/>
      <c r="C772" s="2"/>
      <c r="E772" s="2"/>
      <c r="F772" s="2"/>
      <c r="I772" s="2"/>
      <c r="J772" s="4"/>
    </row>
    <row r="773" spans="1:10" ht="12.75" customHeight="1" x14ac:dyDescent="0.2">
      <c r="A773" s="4"/>
      <c r="B773" s="6"/>
      <c r="C773" s="2"/>
      <c r="E773" s="2"/>
      <c r="F773" s="2"/>
      <c r="I773" s="2"/>
      <c r="J773" s="4"/>
    </row>
    <row r="774" spans="1:10" ht="12.75" customHeight="1" x14ac:dyDescent="0.2">
      <c r="A774" s="4"/>
      <c r="B774" s="6"/>
      <c r="C774" s="2"/>
      <c r="E774" s="2"/>
      <c r="F774" s="2"/>
      <c r="I774" s="2"/>
      <c r="J774" s="4"/>
    </row>
    <row r="775" spans="1:10" ht="12.75" customHeight="1" x14ac:dyDescent="0.2">
      <c r="A775" s="4"/>
      <c r="B775" s="6"/>
      <c r="C775" s="2"/>
      <c r="E775" s="2"/>
      <c r="F775" s="2"/>
      <c r="I775" s="2"/>
      <c r="J775" s="4"/>
    </row>
    <row r="776" spans="1:10" ht="12.75" customHeight="1" x14ac:dyDescent="0.2">
      <c r="A776" s="4"/>
      <c r="B776" s="6"/>
      <c r="C776" s="2"/>
      <c r="E776" s="2"/>
      <c r="F776" s="2"/>
      <c r="I776" s="2"/>
      <c r="J776" s="4"/>
    </row>
    <row r="777" spans="1:10" ht="12.75" customHeight="1" x14ac:dyDescent="0.2">
      <c r="A777" s="4"/>
      <c r="B777" s="6"/>
      <c r="C777" s="2"/>
      <c r="E777" s="2"/>
      <c r="F777" s="2"/>
      <c r="I777" s="2"/>
      <c r="J777" s="4"/>
    </row>
    <row r="778" spans="1:10" ht="12.75" customHeight="1" x14ac:dyDescent="0.2">
      <c r="A778" s="4"/>
      <c r="B778" s="6"/>
      <c r="C778" s="2"/>
      <c r="E778" s="2"/>
      <c r="F778" s="2"/>
      <c r="I778" s="2"/>
      <c r="J778" s="4"/>
    </row>
    <row r="779" spans="1:10" ht="12.75" customHeight="1" x14ac:dyDescent="0.2">
      <c r="A779" s="4"/>
      <c r="B779" s="6"/>
      <c r="C779" s="2"/>
      <c r="E779" s="2"/>
      <c r="F779" s="2"/>
      <c r="I779" s="2"/>
      <c r="J779" s="4"/>
    </row>
    <row r="780" spans="1:10" ht="12.75" customHeight="1" x14ac:dyDescent="0.2">
      <c r="A780" s="4"/>
      <c r="B780" s="6"/>
      <c r="C780" s="2"/>
      <c r="E780" s="2"/>
      <c r="F780" s="2"/>
      <c r="I780" s="2"/>
      <c r="J780" s="4"/>
    </row>
    <row r="781" spans="1:10" ht="12.75" customHeight="1" x14ac:dyDescent="0.2">
      <c r="A781" s="4"/>
      <c r="B781" s="6"/>
      <c r="C781" s="2"/>
      <c r="E781" s="2"/>
      <c r="F781" s="2"/>
      <c r="I781" s="2"/>
      <c r="J781" s="4"/>
    </row>
    <row r="782" spans="1:10" ht="12.75" customHeight="1" x14ac:dyDescent="0.2">
      <c r="A782" s="4"/>
      <c r="B782" s="6"/>
      <c r="C782" s="2"/>
      <c r="E782" s="2"/>
      <c r="F782" s="2"/>
      <c r="I782" s="2"/>
      <c r="J782" s="4"/>
    </row>
    <row r="783" spans="1:10" ht="12.75" customHeight="1" x14ac:dyDescent="0.2">
      <c r="A783" s="4"/>
      <c r="B783" s="6"/>
      <c r="C783" s="2"/>
      <c r="E783" s="2"/>
      <c r="F783" s="2"/>
      <c r="I783" s="2"/>
      <c r="J783" s="4"/>
    </row>
    <row r="784" spans="1:10" ht="12.75" customHeight="1" x14ac:dyDescent="0.2">
      <c r="A784" s="4"/>
      <c r="B784" s="6"/>
      <c r="C784" s="2"/>
      <c r="E784" s="2"/>
      <c r="F784" s="2"/>
      <c r="I784" s="2"/>
      <c r="J784" s="4"/>
    </row>
    <row r="785" spans="1:10" ht="12.75" customHeight="1" x14ac:dyDescent="0.2">
      <c r="A785" s="4"/>
      <c r="B785" s="6"/>
      <c r="C785" s="2"/>
      <c r="E785" s="2"/>
      <c r="F785" s="2"/>
      <c r="I785" s="2"/>
      <c r="J785" s="4"/>
    </row>
    <row r="786" spans="1:10" ht="12.75" customHeight="1" x14ac:dyDescent="0.2">
      <c r="A786" s="4"/>
      <c r="B786" s="6"/>
      <c r="C786" s="2"/>
      <c r="E786" s="2"/>
      <c r="F786" s="2"/>
      <c r="I786" s="2"/>
      <c r="J786" s="4"/>
    </row>
    <row r="787" spans="1:10" ht="12.75" customHeight="1" x14ac:dyDescent="0.2">
      <c r="A787" s="4"/>
      <c r="B787" s="6"/>
      <c r="C787" s="2"/>
      <c r="E787" s="2"/>
      <c r="F787" s="2"/>
      <c r="I787" s="2"/>
      <c r="J787" s="4"/>
    </row>
    <row r="788" spans="1:10" ht="12.75" customHeight="1" x14ac:dyDescent="0.2">
      <c r="A788" s="4"/>
      <c r="B788" s="6"/>
      <c r="C788" s="2"/>
      <c r="E788" s="2"/>
      <c r="F788" s="2"/>
      <c r="I788" s="2"/>
      <c r="J788" s="4"/>
    </row>
    <row r="789" spans="1:10" ht="12.75" customHeight="1" x14ac:dyDescent="0.2">
      <c r="A789" s="4"/>
      <c r="B789" s="6"/>
      <c r="C789" s="2"/>
      <c r="E789" s="2"/>
      <c r="F789" s="2"/>
      <c r="I789" s="2"/>
      <c r="J789" s="4"/>
    </row>
    <row r="790" spans="1:10" ht="12.75" customHeight="1" x14ac:dyDescent="0.2">
      <c r="A790" s="4"/>
      <c r="B790" s="6"/>
      <c r="C790" s="2"/>
      <c r="E790" s="2"/>
      <c r="F790" s="2"/>
      <c r="I790" s="2"/>
      <c r="J790" s="4"/>
    </row>
    <row r="791" spans="1:10" ht="12.75" customHeight="1" x14ac:dyDescent="0.2">
      <c r="A791" s="4"/>
      <c r="B791" s="6"/>
      <c r="C791" s="2"/>
      <c r="E791" s="2"/>
      <c r="F791" s="2"/>
      <c r="I791" s="2"/>
      <c r="J791" s="4"/>
    </row>
    <row r="792" spans="1:10" ht="12.75" customHeight="1" x14ac:dyDescent="0.2">
      <c r="A792" s="4"/>
      <c r="B792" s="6"/>
      <c r="C792" s="2"/>
      <c r="E792" s="2"/>
      <c r="F792" s="2"/>
      <c r="I792" s="2"/>
      <c r="J792" s="4"/>
    </row>
    <row r="793" spans="1:10" ht="12.75" customHeight="1" x14ac:dyDescent="0.2">
      <c r="A793" s="4"/>
      <c r="B793" s="6"/>
      <c r="C793" s="2"/>
      <c r="E793" s="2"/>
      <c r="F793" s="2"/>
      <c r="I793" s="2"/>
      <c r="J793" s="4"/>
    </row>
    <row r="794" spans="1:10" ht="12.75" customHeight="1" x14ac:dyDescent="0.2">
      <c r="A794" s="4"/>
      <c r="B794" s="6"/>
      <c r="C794" s="2"/>
      <c r="E794" s="2"/>
      <c r="F794" s="2"/>
      <c r="I794" s="2"/>
      <c r="J794" s="4"/>
    </row>
    <row r="795" spans="1:10" ht="12.75" customHeight="1" x14ac:dyDescent="0.2">
      <c r="A795" s="4"/>
      <c r="B795" s="6"/>
      <c r="C795" s="2"/>
      <c r="E795" s="2"/>
      <c r="F795" s="2"/>
      <c r="I795" s="2"/>
      <c r="J795" s="4"/>
    </row>
    <row r="796" spans="1:10" ht="12.75" customHeight="1" x14ac:dyDescent="0.2">
      <c r="A796" s="4"/>
      <c r="B796" s="6"/>
      <c r="C796" s="2"/>
      <c r="E796" s="2"/>
      <c r="F796" s="2"/>
      <c r="I796" s="2"/>
      <c r="J796" s="4"/>
    </row>
    <row r="797" spans="1:10" ht="12.75" customHeight="1" x14ac:dyDescent="0.2">
      <c r="A797" s="4"/>
      <c r="B797" s="6"/>
      <c r="C797" s="2"/>
      <c r="E797" s="2"/>
      <c r="F797" s="2"/>
      <c r="I797" s="2"/>
      <c r="J797" s="4"/>
    </row>
    <row r="798" spans="1:10" ht="12.75" customHeight="1" x14ac:dyDescent="0.2">
      <c r="A798" s="4"/>
      <c r="B798" s="6"/>
      <c r="C798" s="2"/>
      <c r="E798" s="2"/>
      <c r="F798" s="2"/>
      <c r="I798" s="2"/>
      <c r="J798" s="4"/>
    </row>
    <row r="799" spans="1:10" ht="12.75" customHeight="1" x14ac:dyDescent="0.2">
      <c r="A799" s="4"/>
      <c r="B799" s="6"/>
      <c r="C799" s="2"/>
      <c r="E799" s="2"/>
      <c r="F799" s="2"/>
      <c r="I799" s="2"/>
      <c r="J799" s="4"/>
    </row>
    <row r="800" spans="1:10" ht="12.75" customHeight="1" x14ac:dyDescent="0.2">
      <c r="A800" s="4"/>
      <c r="B800" s="6"/>
      <c r="C800" s="2"/>
      <c r="E800" s="2"/>
      <c r="F800" s="2"/>
      <c r="I800" s="2"/>
      <c r="J800" s="4"/>
    </row>
    <row r="801" spans="1:10" ht="12.75" customHeight="1" x14ac:dyDescent="0.2">
      <c r="A801" s="4"/>
      <c r="B801" s="6"/>
      <c r="C801" s="2"/>
      <c r="E801" s="2"/>
      <c r="F801" s="2"/>
      <c r="I801" s="2"/>
      <c r="J801" s="4"/>
    </row>
    <row r="802" spans="1:10" ht="12.75" customHeight="1" x14ac:dyDescent="0.2">
      <c r="A802" s="4"/>
      <c r="B802" s="6"/>
      <c r="C802" s="2"/>
      <c r="E802" s="2"/>
      <c r="F802" s="2"/>
      <c r="I802" s="2"/>
      <c r="J802" s="4"/>
    </row>
    <row r="803" spans="1:10" ht="12.75" customHeight="1" x14ac:dyDescent="0.2">
      <c r="A803" s="4"/>
      <c r="B803" s="6"/>
      <c r="C803" s="2"/>
      <c r="E803" s="2"/>
      <c r="F803" s="2"/>
      <c r="I803" s="2"/>
      <c r="J803" s="4"/>
    </row>
    <row r="804" spans="1:10" ht="12.75" customHeight="1" x14ac:dyDescent="0.2">
      <c r="A804" s="4"/>
      <c r="B804" s="6"/>
      <c r="C804" s="2"/>
      <c r="E804" s="2"/>
      <c r="F804" s="2"/>
      <c r="I804" s="2"/>
      <c r="J804" s="4"/>
    </row>
    <row r="805" spans="1:10" ht="12.75" customHeight="1" x14ac:dyDescent="0.2">
      <c r="A805" s="4"/>
      <c r="B805" s="6"/>
      <c r="C805" s="2"/>
      <c r="E805" s="2"/>
      <c r="F805" s="2"/>
      <c r="I805" s="2"/>
      <c r="J805" s="4"/>
    </row>
    <row r="806" spans="1:10" ht="12.75" customHeight="1" x14ac:dyDescent="0.2">
      <c r="A806" s="4"/>
      <c r="B806" s="6"/>
      <c r="C806" s="2"/>
      <c r="E806" s="2"/>
      <c r="F806" s="2"/>
      <c r="I806" s="2"/>
      <c r="J806" s="4"/>
    </row>
    <row r="807" spans="1:10" ht="12.75" customHeight="1" x14ac:dyDescent="0.2">
      <c r="A807" s="4"/>
      <c r="B807" s="6"/>
      <c r="C807" s="2"/>
      <c r="E807" s="2"/>
      <c r="F807" s="2"/>
      <c r="I807" s="2"/>
      <c r="J807" s="4"/>
    </row>
    <row r="808" spans="1:10" ht="12.75" customHeight="1" x14ac:dyDescent="0.2">
      <c r="A808" s="4"/>
      <c r="B808" s="6"/>
      <c r="C808" s="2"/>
      <c r="E808" s="2"/>
      <c r="F808" s="2"/>
      <c r="I808" s="2"/>
      <c r="J808" s="4"/>
    </row>
    <row r="809" spans="1:10" ht="12.75" customHeight="1" x14ac:dyDescent="0.2">
      <c r="A809" s="4"/>
      <c r="B809" s="6"/>
      <c r="C809" s="2"/>
      <c r="E809" s="2"/>
      <c r="F809" s="2"/>
      <c r="I809" s="2"/>
      <c r="J809" s="4"/>
    </row>
    <row r="810" spans="1:10" ht="12.75" customHeight="1" x14ac:dyDescent="0.2">
      <c r="A810" s="4"/>
      <c r="B810" s="6"/>
      <c r="C810" s="2"/>
      <c r="E810" s="2"/>
      <c r="F810" s="2"/>
      <c r="I810" s="2"/>
      <c r="J810" s="4"/>
    </row>
    <row r="811" spans="1:10" ht="12.75" customHeight="1" x14ac:dyDescent="0.2">
      <c r="A811" s="4"/>
      <c r="B811" s="6"/>
      <c r="C811" s="2"/>
      <c r="E811" s="2"/>
      <c r="F811" s="2"/>
      <c r="I811" s="2"/>
      <c r="J811" s="4"/>
    </row>
    <row r="812" spans="1:10" ht="12.75" customHeight="1" x14ac:dyDescent="0.2">
      <c r="A812" s="4"/>
      <c r="B812" s="6"/>
      <c r="C812" s="2"/>
      <c r="E812" s="2"/>
      <c r="F812" s="2"/>
      <c r="I812" s="2"/>
      <c r="J812" s="4"/>
    </row>
    <row r="813" spans="1:10" ht="12.75" customHeight="1" x14ac:dyDescent="0.2">
      <c r="A813" s="4"/>
      <c r="B813" s="6"/>
      <c r="C813" s="2"/>
      <c r="E813" s="2"/>
      <c r="F813" s="2"/>
      <c r="I813" s="2"/>
      <c r="J813" s="4"/>
    </row>
    <row r="814" spans="1:10" ht="12.75" customHeight="1" x14ac:dyDescent="0.2">
      <c r="A814" s="4"/>
      <c r="B814" s="6"/>
      <c r="C814" s="2"/>
      <c r="E814" s="2"/>
      <c r="F814" s="2"/>
      <c r="I814" s="2"/>
      <c r="J814" s="4"/>
    </row>
    <row r="815" spans="1:10" ht="12.75" customHeight="1" x14ac:dyDescent="0.2">
      <c r="A815" s="4"/>
      <c r="B815" s="6"/>
      <c r="C815" s="2"/>
      <c r="E815" s="2"/>
      <c r="F815" s="2"/>
      <c r="I815" s="2"/>
      <c r="J815" s="4"/>
    </row>
    <row r="816" spans="1:10" ht="12.75" customHeight="1" x14ac:dyDescent="0.2">
      <c r="A816" s="4"/>
      <c r="B816" s="6"/>
      <c r="C816" s="2"/>
      <c r="E816" s="2"/>
      <c r="F816" s="2"/>
      <c r="I816" s="2"/>
      <c r="J816" s="4"/>
    </row>
    <row r="817" spans="1:10" ht="12.75" customHeight="1" x14ac:dyDescent="0.2">
      <c r="A817" s="4"/>
      <c r="B817" s="6"/>
      <c r="C817" s="2"/>
      <c r="E817" s="2"/>
      <c r="F817" s="2"/>
      <c r="I817" s="2"/>
      <c r="J817" s="4"/>
    </row>
    <row r="818" spans="1:10" ht="12.75" customHeight="1" x14ac:dyDescent="0.2">
      <c r="A818" s="4"/>
      <c r="B818" s="6"/>
      <c r="C818" s="2"/>
      <c r="E818" s="2"/>
      <c r="F818" s="2"/>
      <c r="I818" s="2"/>
      <c r="J818" s="4"/>
    </row>
    <row r="819" spans="1:10" ht="12.75" customHeight="1" x14ac:dyDescent="0.2">
      <c r="A819" s="4"/>
      <c r="B819" s="6"/>
      <c r="C819" s="2"/>
      <c r="E819" s="2"/>
      <c r="F819" s="2"/>
      <c r="I819" s="2"/>
      <c r="J819" s="4"/>
    </row>
    <row r="820" spans="1:10" ht="12.75" customHeight="1" x14ac:dyDescent="0.2">
      <c r="A820" s="4"/>
      <c r="B820" s="6"/>
      <c r="C820" s="2"/>
      <c r="E820" s="2"/>
      <c r="F820" s="2"/>
      <c r="I820" s="2"/>
      <c r="J820" s="4"/>
    </row>
    <row r="821" spans="1:10" ht="12.75" customHeight="1" x14ac:dyDescent="0.2">
      <c r="A821" s="4"/>
      <c r="B821" s="6"/>
      <c r="C821" s="2"/>
      <c r="E821" s="2"/>
      <c r="F821" s="2"/>
      <c r="I821" s="2"/>
      <c r="J821" s="4"/>
    </row>
    <row r="822" spans="1:10" ht="12.75" customHeight="1" x14ac:dyDescent="0.2">
      <c r="A822" s="4"/>
      <c r="B822" s="6"/>
      <c r="C822" s="2"/>
      <c r="E822" s="2"/>
      <c r="F822" s="2"/>
      <c r="I822" s="2"/>
      <c r="J822" s="4"/>
    </row>
    <row r="823" spans="1:10" ht="12.75" customHeight="1" x14ac:dyDescent="0.2">
      <c r="A823" s="4"/>
      <c r="B823" s="6"/>
      <c r="C823" s="2"/>
      <c r="E823" s="2"/>
      <c r="F823" s="2"/>
      <c r="I823" s="2"/>
      <c r="J823" s="4"/>
    </row>
    <row r="824" spans="1:10" ht="12.75" customHeight="1" x14ac:dyDescent="0.2">
      <c r="A824" s="4"/>
      <c r="B824" s="6"/>
      <c r="C824" s="2"/>
      <c r="E824" s="2"/>
      <c r="F824" s="2"/>
      <c r="I824" s="2"/>
      <c r="J824" s="4"/>
    </row>
    <row r="825" spans="1:10" ht="12.75" customHeight="1" x14ac:dyDescent="0.2">
      <c r="A825" s="4"/>
      <c r="B825" s="6"/>
      <c r="C825" s="2"/>
      <c r="E825" s="2"/>
      <c r="F825" s="2"/>
      <c r="I825" s="2"/>
      <c r="J825" s="4"/>
    </row>
    <row r="826" spans="1:10" ht="12.75" customHeight="1" x14ac:dyDescent="0.2">
      <c r="A826" s="4"/>
      <c r="B826" s="6"/>
      <c r="C826" s="2"/>
      <c r="E826" s="2"/>
      <c r="F826" s="2"/>
      <c r="I826" s="2"/>
      <c r="J826" s="4"/>
    </row>
    <row r="827" spans="1:10" ht="12.75" customHeight="1" x14ac:dyDescent="0.2">
      <c r="A827" s="4"/>
      <c r="B827" s="6"/>
      <c r="C827" s="2"/>
      <c r="E827" s="2"/>
      <c r="F827" s="2"/>
      <c r="I827" s="2"/>
      <c r="J827" s="4"/>
    </row>
    <row r="828" spans="1:10" ht="12.75" customHeight="1" x14ac:dyDescent="0.2">
      <c r="A828" s="4"/>
      <c r="B828" s="6"/>
      <c r="C828" s="2"/>
      <c r="E828" s="2"/>
      <c r="F828" s="2"/>
      <c r="I828" s="2"/>
      <c r="J828" s="4"/>
    </row>
    <row r="829" spans="1:10" ht="12.75" customHeight="1" x14ac:dyDescent="0.2">
      <c r="A829" s="4"/>
      <c r="B829" s="6"/>
      <c r="C829" s="2"/>
      <c r="E829" s="2"/>
      <c r="F829" s="2"/>
      <c r="I829" s="2"/>
      <c r="J829" s="4"/>
    </row>
    <row r="830" spans="1:10" ht="12.75" customHeight="1" x14ac:dyDescent="0.2">
      <c r="A830" s="4"/>
      <c r="B830" s="6"/>
      <c r="C830" s="2"/>
      <c r="E830" s="2"/>
      <c r="F830" s="2"/>
      <c r="I830" s="2"/>
      <c r="J830" s="4"/>
    </row>
    <row r="831" spans="1:10" ht="12.75" customHeight="1" x14ac:dyDescent="0.2">
      <c r="A831" s="4"/>
      <c r="B831" s="6"/>
      <c r="C831" s="2"/>
      <c r="E831" s="2"/>
      <c r="F831" s="2"/>
      <c r="I831" s="2"/>
      <c r="J831" s="4"/>
    </row>
    <row r="832" spans="1:10" ht="12.75" customHeight="1" x14ac:dyDescent="0.2">
      <c r="A832" s="4"/>
      <c r="B832" s="6"/>
      <c r="C832" s="2"/>
      <c r="E832" s="2"/>
      <c r="F832" s="2"/>
      <c r="I832" s="2"/>
      <c r="J832" s="4"/>
    </row>
    <row r="833" spans="1:10" ht="12.75" customHeight="1" x14ac:dyDescent="0.2">
      <c r="A833" s="4"/>
      <c r="B833" s="6"/>
      <c r="C833" s="2"/>
      <c r="E833" s="2"/>
      <c r="F833" s="2"/>
      <c r="I833" s="2"/>
      <c r="J833" s="4"/>
    </row>
    <row r="834" spans="1:10" ht="12.75" customHeight="1" x14ac:dyDescent="0.2">
      <c r="A834" s="4"/>
      <c r="B834" s="6"/>
      <c r="C834" s="2"/>
      <c r="E834" s="2"/>
      <c r="F834" s="2"/>
      <c r="I834" s="2"/>
      <c r="J834" s="4"/>
    </row>
    <row r="835" spans="1:10" ht="12.75" customHeight="1" x14ac:dyDescent="0.2">
      <c r="A835" s="4"/>
      <c r="B835" s="6"/>
      <c r="C835" s="2"/>
      <c r="E835" s="2"/>
      <c r="F835" s="2"/>
      <c r="I835" s="2"/>
      <c r="J835" s="4"/>
    </row>
    <row r="836" spans="1:10" ht="12.75" customHeight="1" x14ac:dyDescent="0.2">
      <c r="A836" s="4"/>
      <c r="B836" s="6"/>
      <c r="C836" s="2"/>
      <c r="E836" s="2"/>
      <c r="F836" s="2"/>
      <c r="I836" s="2"/>
      <c r="J836" s="4"/>
    </row>
    <row r="837" spans="1:10" ht="12.75" customHeight="1" x14ac:dyDescent="0.2">
      <c r="A837" s="4"/>
      <c r="B837" s="6"/>
      <c r="C837" s="2"/>
      <c r="E837" s="2"/>
      <c r="F837" s="2"/>
      <c r="I837" s="2"/>
      <c r="J837" s="4"/>
    </row>
    <row r="838" spans="1:10" ht="12.75" customHeight="1" x14ac:dyDescent="0.2">
      <c r="A838" s="4"/>
      <c r="B838" s="6"/>
      <c r="C838" s="2"/>
      <c r="E838" s="2"/>
      <c r="F838" s="2"/>
      <c r="I838" s="2"/>
      <c r="J838" s="4"/>
    </row>
    <row r="839" spans="1:10" ht="12.75" customHeight="1" x14ac:dyDescent="0.2">
      <c r="A839" s="4"/>
      <c r="B839" s="6"/>
      <c r="C839" s="2"/>
      <c r="E839" s="2"/>
      <c r="F839" s="2"/>
      <c r="I839" s="2"/>
      <c r="J839" s="4"/>
    </row>
    <row r="840" spans="1:10" ht="12.75" customHeight="1" x14ac:dyDescent="0.2">
      <c r="A840" s="4"/>
      <c r="B840" s="6"/>
      <c r="C840" s="2"/>
      <c r="E840" s="2"/>
      <c r="F840" s="2"/>
      <c r="I840" s="2"/>
      <c r="J840" s="4"/>
    </row>
    <row r="841" spans="1:10" ht="12.75" customHeight="1" x14ac:dyDescent="0.2">
      <c r="A841" s="4"/>
      <c r="B841" s="6"/>
      <c r="C841" s="2"/>
      <c r="E841" s="2"/>
      <c r="F841" s="2"/>
      <c r="I841" s="2"/>
      <c r="J841" s="4"/>
    </row>
    <row r="842" spans="1:10" ht="12.75" customHeight="1" x14ac:dyDescent="0.2">
      <c r="A842" s="4"/>
      <c r="B842" s="6"/>
      <c r="C842" s="2"/>
      <c r="E842" s="2"/>
      <c r="F842" s="2"/>
      <c r="I842" s="2"/>
      <c r="J842" s="4"/>
    </row>
    <row r="843" spans="1:10" ht="12.75" customHeight="1" x14ac:dyDescent="0.2">
      <c r="A843" s="4"/>
      <c r="B843" s="6"/>
      <c r="C843" s="2"/>
      <c r="E843" s="2"/>
      <c r="F843" s="2"/>
      <c r="I843" s="2"/>
      <c r="J843" s="4"/>
    </row>
    <row r="844" spans="1:10" ht="12.75" customHeight="1" x14ac:dyDescent="0.2">
      <c r="A844" s="4"/>
      <c r="B844" s="6"/>
      <c r="C844" s="2"/>
      <c r="E844" s="2"/>
      <c r="F844" s="2"/>
      <c r="I844" s="2"/>
      <c r="J844" s="4"/>
    </row>
    <row r="845" spans="1:10" ht="12.75" customHeight="1" x14ac:dyDescent="0.2">
      <c r="A845" s="4"/>
      <c r="B845" s="6"/>
      <c r="C845" s="2"/>
      <c r="E845" s="2"/>
      <c r="F845" s="2"/>
      <c r="I845" s="2"/>
      <c r="J845" s="4"/>
    </row>
    <row r="846" spans="1:10" ht="12.75" customHeight="1" x14ac:dyDescent="0.2">
      <c r="A846" s="4"/>
      <c r="B846" s="6"/>
      <c r="C846" s="2"/>
      <c r="E846" s="2"/>
      <c r="F846" s="2"/>
      <c r="I846" s="2"/>
      <c r="J846" s="4"/>
    </row>
    <row r="847" spans="1:10" ht="12.75" customHeight="1" x14ac:dyDescent="0.2">
      <c r="A847" s="4"/>
      <c r="B847" s="6"/>
      <c r="C847" s="2"/>
      <c r="E847" s="2"/>
      <c r="F847" s="2"/>
      <c r="I847" s="2"/>
      <c r="J847" s="4"/>
    </row>
    <row r="848" spans="1:10" ht="12.75" customHeight="1" x14ac:dyDescent="0.2">
      <c r="A848" s="4"/>
      <c r="B848" s="6"/>
      <c r="C848" s="2"/>
      <c r="E848" s="2"/>
      <c r="F848" s="2"/>
      <c r="I848" s="2"/>
      <c r="J848" s="4"/>
    </row>
    <row r="849" spans="1:10" ht="12.75" customHeight="1" x14ac:dyDescent="0.2">
      <c r="A849" s="4"/>
      <c r="B849" s="6"/>
      <c r="C849" s="2"/>
      <c r="E849" s="2"/>
      <c r="F849" s="2"/>
      <c r="I849" s="2"/>
      <c r="J849" s="4"/>
    </row>
    <row r="850" spans="1:10" ht="12.75" customHeight="1" x14ac:dyDescent="0.2">
      <c r="A850" s="4"/>
      <c r="B850" s="6"/>
      <c r="C850" s="2"/>
      <c r="E850" s="2"/>
      <c r="F850" s="2"/>
      <c r="I850" s="2"/>
      <c r="J850" s="4"/>
    </row>
    <row r="851" spans="1:10" ht="12.75" customHeight="1" x14ac:dyDescent="0.2">
      <c r="A851" s="4"/>
      <c r="B851" s="6"/>
      <c r="C851" s="2"/>
      <c r="E851" s="2"/>
      <c r="F851" s="2"/>
      <c r="I851" s="2"/>
      <c r="J851" s="4"/>
    </row>
    <row r="852" spans="1:10" ht="12.75" customHeight="1" x14ac:dyDescent="0.2">
      <c r="A852" s="4"/>
      <c r="B852" s="6"/>
      <c r="C852" s="2"/>
      <c r="E852" s="2"/>
      <c r="F852" s="2"/>
      <c r="I852" s="2"/>
      <c r="J852" s="4"/>
    </row>
    <row r="853" spans="1:10" ht="12.75" customHeight="1" x14ac:dyDescent="0.2">
      <c r="A853" s="4"/>
      <c r="B853" s="6"/>
      <c r="C853" s="2"/>
      <c r="E853" s="2"/>
      <c r="F853" s="2"/>
      <c r="I853" s="2"/>
      <c r="J853" s="4"/>
    </row>
    <row r="854" spans="1:10" ht="12.75" customHeight="1" x14ac:dyDescent="0.2">
      <c r="A854" s="4"/>
      <c r="B854" s="6"/>
      <c r="C854" s="2"/>
      <c r="E854" s="2"/>
      <c r="F854" s="2"/>
      <c r="I854" s="2"/>
      <c r="J854" s="4"/>
    </row>
    <row r="855" spans="1:10" ht="12.75" customHeight="1" x14ac:dyDescent="0.2">
      <c r="A855" s="4"/>
      <c r="B855" s="6"/>
      <c r="C855" s="2"/>
      <c r="E855" s="2"/>
      <c r="F855" s="2"/>
      <c r="I855" s="2"/>
      <c r="J855" s="4"/>
    </row>
    <row r="856" spans="1:10" ht="12.75" customHeight="1" x14ac:dyDescent="0.2">
      <c r="A856" s="4"/>
      <c r="B856" s="6"/>
      <c r="C856" s="2"/>
      <c r="E856" s="2"/>
      <c r="F856" s="2"/>
      <c r="I856" s="2"/>
      <c r="J856" s="4"/>
    </row>
    <row r="857" spans="1:10" ht="12.75" customHeight="1" x14ac:dyDescent="0.2">
      <c r="A857" s="4"/>
      <c r="B857" s="6"/>
      <c r="C857" s="2"/>
      <c r="E857" s="2"/>
      <c r="F857" s="2"/>
      <c r="I857" s="2"/>
      <c r="J857" s="4"/>
    </row>
    <row r="858" spans="1:10" ht="12.75" customHeight="1" x14ac:dyDescent="0.2">
      <c r="A858" s="4"/>
      <c r="B858" s="6"/>
      <c r="C858" s="2"/>
      <c r="E858" s="2"/>
      <c r="F858" s="2"/>
      <c r="I858" s="2"/>
      <c r="J858" s="4"/>
    </row>
    <row r="859" spans="1:10" ht="12.75" customHeight="1" x14ac:dyDescent="0.2">
      <c r="A859" s="4"/>
      <c r="B859" s="6"/>
      <c r="C859" s="2"/>
      <c r="E859" s="2"/>
      <c r="F859" s="2"/>
      <c r="I859" s="2"/>
      <c r="J859" s="4"/>
    </row>
    <row r="860" spans="1:10" ht="12.75" customHeight="1" x14ac:dyDescent="0.2">
      <c r="A860" s="4"/>
      <c r="B860" s="6"/>
      <c r="C860" s="2"/>
      <c r="E860" s="2"/>
      <c r="F860" s="2"/>
      <c r="I860" s="2"/>
      <c r="J860" s="4"/>
    </row>
    <row r="861" spans="1:10" ht="12.75" customHeight="1" x14ac:dyDescent="0.2">
      <c r="A861" s="4"/>
      <c r="B861" s="6"/>
      <c r="C861" s="2"/>
      <c r="E861" s="2"/>
      <c r="F861" s="2"/>
      <c r="I861" s="2"/>
      <c r="J861" s="4"/>
    </row>
    <row r="862" spans="1:10" ht="12.75" customHeight="1" x14ac:dyDescent="0.2">
      <c r="A862" s="4"/>
      <c r="B862" s="6"/>
      <c r="C862" s="2"/>
      <c r="E862" s="2"/>
      <c r="F862" s="2"/>
      <c r="I862" s="2"/>
      <c r="J862" s="4"/>
    </row>
    <row r="863" spans="1:10" ht="12.75" customHeight="1" x14ac:dyDescent="0.2">
      <c r="A863" s="4"/>
      <c r="B863" s="6"/>
      <c r="C863" s="2"/>
      <c r="E863" s="2"/>
      <c r="F863" s="2"/>
      <c r="I863" s="2"/>
      <c r="J863" s="4"/>
    </row>
    <row r="864" spans="1:10" ht="12.75" customHeight="1" x14ac:dyDescent="0.2">
      <c r="A864" s="4"/>
      <c r="B864" s="6"/>
      <c r="C864" s="2"/>
      <c r="E864" s="2"/>
      <c r="F864" s="2"/>
      <c r="I864" s="2"/>
      <c r="J864" s="4"/>
    </row>
    <row r="865" spans="1:10" ht="12.75" customHeight="1" x14ac:dyDescent="0.2">
      <c r="A865" s="4"/>
      <c r="B865" s="6"/>
      <c r="C865" s="2"/>
      <c r="E865" s="2"/>
      <c r="F865" s="2"/>
      <c r="I865" s="2"/>
      <c r="J865" s="4"/>
    </row>
    <row r="866" spans="1:10" ht="12.75" customHeight="1" x14ac:dyDescent="0.2">
      <c r="A866" s="4"/>
      <c r="B866" s="6"/>
      <c r="C866" s="2"/>
      <c r="E866" s="2"/>
      <c r="F866" s="2"/>
      <c r="I866" s="2"/>
      <c r="J866" s="4"/>
    </row>
    <row r="867" spans="1:10" ht="12.75" customHeight="1" x14ac:dyDescent="0.2">
      <c r="A867" s="4"/>
      <c r="B867" s="6"/>
      <c r="C867" s="2"/>
      <c r="E867" s="2"/>
      <c r="F867" s="2"/>
      <c r="I867" s="2"/>
      <c r="J867" s="4"/>
    </row>
    <row r="868" spans="1:10" ht="12.75" customHeight="1" x14ac:dyDescent="0.2">
      <c r="A868" s="4"/>
      <c r="B868" s="6"/>
      <c r="C868" s="2"/>
      <c r="E868" s="2"/>
      <c r="F868" s="2"/>
      <c r="I868" s="2"/>
      <c r="J868" s="4"/>
    </row>
    <row r="869" spans="1:10" ht="12.75" customHeight="1" x14ac:dyDescent="0.2">
      <c r="A869" s="4"/>
      <c r="B869" s="6"/>
      <c r="C869" s="2"/>
      <c r="E869" s="2"/>
      <c r="F869" s="2"/>
      <c r="I869" s="2"/>
      <c r="J869" s="4"/>
    </row>
    <row r="870" spans="1:10" ht="12.75" customHeight="1" x14ac:dyDescent="0.2">
      <c r="A870" s="4"/>
      <c r="B870" s="6"/>
      <c r="C870" s="2"/>
      <c r="E870" s="2"/>
      <c r="F870" s="2"/>
      <c r="I870" s="2"/>
      <c r="J870" s="4"/>
    </row>
    <row r="871" spans="1:10" ht="12.75" customHeight="1" x14ac:dyDescent="0.2">
      <c r="A871" s="4"/>
      <c r="B871" s="6"/>
      <c r="C871" s="2"/>
      <c r="E871" s="2"/>
      <c r="F871" s="2"/>
      <c r="I871" s="2"/>
      <c r="J871" s="4"/>
    </row>
    <row r="872" spans="1:10" ht="12.75" customHeight="1" x14ac:dyDescent="0.2">
      <c r="A872" s="4"/>
      <c r="B872" s="6"/>
      <c r="C872" s="2"/>
      <c r="E872" s="2"/>
      <c r="F872" s="2"/>
      <c r="I872" s="2"/>
      <c r="J872" s="4"/>
    </row>
    <row r="873" spans="1:10" ht="12.75" customHeight="1" x14ac:dyDescent="0.2">
      <c r="A873" s="4"/>
      <c r="B873" s="6"/>
      <c r="C873" s="2"/>
      <c r="E873" s="2"/>
      <c r="F873" s="2"/>
      <c r="I873" s="2"/>
      <c r="J873" s="4"/>
    </row>
    <row r="874" spans="1:10" ht="12.75" customHeight="1" x14ac:dyDescent="0.2">
      <c r="A874" s="4"/>
      <c r="B874" s="6"/>
      <c r="C874" s="2"/>
      <c r="E874" s="2"/>
      <c r="F874" s="2"/>
      <c r="I874" s="2"/>
      <c r="J874" s="4"/>
    </row>
    <row r="875" spans="1:10" ht="12.75" customHeight="1" x14ac:dyDescent="0.2">
      <c r="A875" s="4"/>
      <c r="B875" s="6"/>
      <c r="C875" s="2"/>
      <c r="E875" s="2"/>
      <c r="F875" s="2"/>
      <c r="I875" s="2"/>
      <c r="J875" s="4"/>
    </row>
    <row r="876" spans="1:10" ht="12.75" customHeight="1" x14ac:dyDescent="0.2">
      <c r="A876" s="4"/>
      <c r="B876" s="6"/>
      <c r="C876" s="2"/>
      <c r="E876" s="2"/>
      <c r="F876" s="2"/>
      <c r="I876" s="2"/>
      <c r="J876" s="4"/>
    </row>
    <row r="877" spans="1:10" ht="12.75" customHeight="1" x14ac:dyDescent="0.2">
      <c r="A877" s="4"/>
      <c r="B877" s="6"/>
      <c r="C877" s="2"/>
      <c r="E877" s="2"/>
      <c r="F877" s="2"/>
      <c r="I877" s="2"/>
      <c r="J877" s="4"/>
    </row>
    <row r="878" spans="1:10" ht="12.75" customHeight="1" x14ac:dyDescent="0.2">
      <c r="A878" s="4"/>
      <c r="B878" s="6"/>
      <c r="C878" s="2"/>
      <c r="E878" s="2"/>
      <c r="F878" s="2"/>
      <c r="I878" s="2"/>
      <c r="J878" s="4"/>
    </row>
    <row r="879" spans="1:10" ht="12.75" customHeight="1" x14ac:dyDescent="0.2">
      <c r="A879" s="4"/>
      <c r="B879" s="6"/>
      <c r="C879" s="2"/>
      <c r="E879" s="2"/>
      <c r="F879" s="2"/>
      <c r="I879" s="2"/>
      <c r="J879" s="4"/>
    </row>
    <row r="880" spans="1:10" ht="12.75" customHeight="1" x14ac:dyDescent="0.2">
      <c r="A880" s="4"/>
      <c r="B880" s="6"/>
      <c r="C880" s="2"/>
      <c r="E880" s="2"/>
      <c r="F880" s="2"/>
      <c r="I880" s="2"/>
      <c r="J880" s="4"/>
    </row>
    <row r="881" spans="1:10" ht="12.75" customHeight="1" x14ac:dyDescent="0.2">
      <c r="A881" s="4"/>
      <c r="B881" s="6"/>
      <c r="C881" s="2"/>
      <c r="E881" s="2"/>
      <c r="F881" s="2"/>
      <c r="I881" s="2"/>
      <c r="J881" s="4"/>
    </row>
    <row r="882" spans="1:10" ht="12.75" customHeight="1" x14ac:dyDescent="0.2">
      <c r="A882" s="4"/>
      <c r="B882" s="6"/>
      <c r="C882" s="2"/>
      <c r="E882" s="2"/>
      <c r="F882" s="2"/>
      <c r="I882" s="2"/>
      <c r="J882" s="4"/>
    </row>
    <row r="883" spans="1:10" ht="12.75" customHeight="1" x14ac:dyDescent="0.2">
      <c r="A883" s="4"/>
      <c r="B883" s="6"/>
      <c r="C883" s="2"/>
      <c r="E883" s="2"/>
      <c r="F883" s="2"/>
      <c r="I883" s="2"/>
      <c r="J883" s="4"/>
    </row>
    <row r="884" spans="1:10" ht="12.75" customHeight="1" x14ac:dyDescent="0.2">
      <c r="A884" s="4"/>
      <c r="B884" s="6"/>
      <c r="C884" s="2"/>
      <c r="E884" s="2"/>
      <c r="F884" s="2"/>
      <c r="I884" s="2"/>
      <c r="J884" s="4"/>
    </row>
    <row r="885" spans="1:10" ht="12.75" customHeight="1" x14ac:dyDescent="0.2">
      <c r="A885" s="4"/>
      <c r="B885" s="6"/>
      <c r="C885" s="2"/>
      <c r="E885" s="2"/>
      <c r="F885" s="2"/>
      <c r="I885" s="2"/>
      <c r="J885" s="4"/>
    </row>
    <row r="886" spans="1:10" ht="12.75" customHeight="1" x14ac:dyDescent="0.2">
      <c r="A886" s="4"/>
      <c r="B886" s="6"/>
      <c r="C886" s="2"/>
      <c r="E886" s="2"/>
      <c r="F886" s="2"/>
      <c r="I886" s="2"/>
      <c r="J886" s="4"/>
    </row>
    <row r="887" spans="1:10" ht="12.75" customHeight="1" x14ac:dyDescent="0.2">
      <c r="A887" s="4"/>
      <c r="B887" s="6"/>
      <c r="C887" s="2"/>
      <c r="E887" s="2"/>
      <c r="F887" s="2"/>
      <c r="I887" s="2"/>
      <c r="J887" s="4"/>
    </row>
    <row r="888" spans="1:10" ht="12.75" customHeight="1" x14ac:dyDescent="0.2">
      <c r="A888" s="4"/>
      <c r="B888" s="6"/>
      <c r="C888" s="2"/>
      <c r="E888" s="2"/>
      <c r="F888" s="2"/>
      <c r="I888" s="2"/>
      <c r="J888" s="4"/>
    </row>
    <row r="889" spans="1:10" ht="12.75" customHeight="1" x14ac:dyDescent="0.2">
      <c r="A889" s="4"/>
      <c r="B889" s="6"/>
      <c r="C889" s="2"/>
      <c r="E889" s="2"/>
      <c r="F889" s="2"/>
      <c r="I889" s="2"/>
      <c r="J889" s="4"/>
    </row>
    <row r="890" spans="1:10" ht="12.75" customHeight="1" x14ac:dyDescent="0.2">
      <c r="A890" s="4"/>
      <c r="B890" s="6"/>
      <c r="C890" s="2"/>
      <c r="E890" s="2"/>
      <c r="F890" s="2"/>
      <c r="I890" s="2"/>
      <c r="J890" s="4"/>
    </row>
    <row r="891" spans="1:10" ht="12.75" customHeight="1" x14ac:dyDescent="0.2">
      <c r="A891" s="4"/>
      <c r="B891" s="6"/>
      <c r="C891" s="2"/>
      <c r="E891" s="2"/>
      <c r="F891" s="2"/>
      <c r="I891" s="2"/>
      <c r="J891" s="4"/>
    </row>
    <row r="892" spans="1:10" ht="12.75" customHeight="1" x14ac:dyDescent="0.2">
      <c r="A892" s="4"/>
      <c r="B892" s="6"/>
      <c r="C892" s="2"/>
      <c r="E892" s="2"/>
      <c r="F892" s="2"/>
      <c r="I892" s="2"/>
      <c r="J892" s="4"/>
    </row>
    <row r="893" spans="1:10" ht="12.75" customHeight="1" x14ac:dyDescent="0.2">
      <c r="A893" s="4"/>
      <c r="B893" s="6"/>
      <c r="C893" s="2"/>
      <c r="E893" s="2"/>
      <c r="F893" s="2"/>
      <c r="I893" s="2"/>
      <c r="J893" s="4"/>
    </row>
    <row r="894" spans="1:10" ht="12.75" customHeight="1" x14ac:dyDescent="0.2">
      <c r="A894" s="4"/>
      <c r="B894" s="6"/>
      <c r="C894" s="2"/>
      <c r="E894" s="2"/>
      <c r="F894" s="2"/>
      <c r="I894" s="2"/>
      <c r="J894" s="4"/>
    </row>
    <row r="895" spans="1:10" ht="12.75" customHeight="1" x14ac:dyDescent="0.2">
      <c r="A895" s="4"/>
      <c r="B895" s="6"/>
      <c r="C895" s="2"/>
      <c r="E895" s="2"/>
      <c r="F895" s="2"/>
      <c r="I895" s="2"/>
      <c r="J895" s="4"/>
    </row>
    <row r="896" spans="1:10" ht="12.75" customHeight="1" x14ac:dyDescent="0.2">
      <c r="A896" s="4"/>
      <c r="B896" s="6"/>
      <c r="C896" s="2"/>
      <c r="E896" s="2"/>
      <c r="F896" s="2"/>
      <c r="I896" s="2"/>
      <c r="J896" s="4"/>
    </row>
    <row r="897" spans="1:10" ht="12.75" customHeight="1" x14ac:dyDescent="0.2">
      <c r="A897" s="4"/>
      <c r="B897" s="6"/>
      <c r="C897" s="2"/>
      <c r="E897" s="2"/>
      <c r="F897" s="2"/>
      <c r="I897" s="2"/>
      <c r="J897" s="4"/>
    </row>
    <row r="898" spans="1:10" ht="12.75" customHeight="1" x14ac:dyDescent="0.2">
      <c r="A898" s="4"/>
      <c r="B898" s="6"/>
      <c r="C898" s="2"/>
      <c r="E898" s="2"/>
      <c r="F898" s="2"/>
      <c r="I898" s="2"/>
      <c r="J898" s="4"/>
    </row>
    <row r="899" spans="1:10" ht="12.75" customHeight="1" x14ac:dyDescent="0.2">
      <c r="A899" s="4"/>
      <c r="B899" s="6"/>
      <c r="C899" s="2"/>
      <c r="E899" s="2"/>
      <c r="F899" s="2"/>
      <c r="I899" s="2"/>
      <c r="J899" s="4"/>
    </row>
    <row r="900" spans="1:10" ht="12.75" customHeight="1" x14ac:dyDescent="0.2">
      <c r="A900" s="4"/>
      <c r="B900" s="6"/>
      <c r="C900" s="2"/>
      <c r="E900" s="2"/>
      <c r="F900" s="2"/>
      <c r="I900" s="2"/>
      <c r="J900" s="4"/>
    </row>
    <row r="901" spans="1:10" ht="12.75" customHeight="1" x14ac:dyDescent="0.2">
      <c r="A901" s="4"/>
      <c r="B901" s="6"/>
      <c r="C901" s="2"/>
      <c r="E901" s="2"/>
      <c r="F901" s="2"/>
      <c r="I901" s="2"/>
      <c r="J901" s="4"/>
    </row>
    <row r="902" spans="1:10" ht="12.75" customHeight="1" x14ac:dyDescent="0.2">
      <c r="A902" s="4"/>
      <c r="B902" s="6"/>
      <c r="C902" s="2"/>
      <c r="E902" s="2"/>
      <c r="F902" s="2"/>
      <c r="I902" s="2"/>
      <c r="J902" s="4"/>
    </row>
    <row r="903" spans="1:10" ht="12.75" customHeight="1" x14ac:dyDescent="0.2">
      <c r="A903" s="4"/>
      <c r="B903" s="6"/>
      <c r="C903" s="2"/>
      <c r="E903" s="2"/>
      <c r="F903" s="2"/>
      <c r="I903" s="2"/>
      <c r="J903" s="4"/>
    </row>
    <row r="904" spans="1:10" ht="12.75" customHeight="1" x14ac:dyDescent="0.2">
      <c r="A904" s="4"/>
      <c r="B904" s="6"/>
      <c r="C904" s="2"/>
      <c r="E904" s="2"/>
      <c r="F904" s="2"/>
      <c r="I904" s="2"/>
      <c r="J904" s="4"/>
    </row>
    <row r="905" spans="1:10" ht="12.75" customHeight="1" x14ac:dyDescent="0.2">
      <c r="A905" s="4"/>
      <c r="B905" s="6"/>
      <c r="C905" s="2"/>
      <c r="E905" s="2"/>
      <c r="F905" s="2"/>
      <c r="I905" s="2"/>
      <c r="J905" s="4"/>
    </row>
    <row r="906" spans="1:10" ht="12.75" customHeight="1" x14ac:dyDescent="0.2">
      <c r="A906" s="4"/>
      <c r="B906" s="6"/>
      <c r="C906" s="2"/>
      <c r="E906" s="2"/>
      <c r="F906" s="2"/>
      <c r="I906" s="2"/>
      <c r="J906" s="4"/>
    </row>
    <row r="907" spans="1:10" ht="12.75" customHeight="1" x14ac:dyDescent="0.2">
      <c r="A907" s="4"/>
      <c r="B907" s="6"/>
      <c r="C907" s="2"/>
      <c r="E907" s="2"/>
      <c r="F907" s="2"/>
      <c r="I907" s="2"/>
      <c r="J907" s="4"/>
    </row>
    <row r="908" spans="1:10" ht="12.75" customHeight="1" x14ac:dyDescent="0.2">
      <c r="A908" s="4"/>
      <c r="B908" s="6"/>
      <c r="C908" s="2"/>
      <c r="E908" s="2"/>
      <c r="F908" s="2"/>
      <c r="I908" s="2"/>
      <c r="J908" s="4"/>
    </row>
    <row r="909" spans="1:10" ht="12.75" customHeight="1" x14ac:dyDescent="0.2">
      <c r="A909" s="4"/>
      <c r="B909" s="6"/>
      <c r="C909" s="2"/>
      <c r="E909" s="2"/>
      <c r="F909" s="2"/>
      <c r="I909" s="2"/>
      <c r="J909" s="4"/>
    </row>
    <row r="910" spans="1:10" ht="12.75" customHeight="1" x14ac:dyDescent="0.2">
      <c r="A910" s="4"/>
      <c r="B910" s="6"/>
      <c r="C910" s="2"/>
      <c r="E910" s="2"/>
      <c r="F910" s="2"/>
      <c r="I910" s="2"/>
      <c r="J910" s="4"/>
    </row>
    <row r="911" spans="1:10" ht="12.75" customHeight="1" x14ac:dyDescent="0.2">
      <c r="A911" s="4"/>
      <c r="B911" s="6"/>
      <c r="C911" s="2"/>
      <c r="E911" s="2"/>
      <c r="F911" s="2"/>
      <c r="I911" s="2"/>
      <c r="J911" s="4"/>
    </row>
    <row r="912" spans="1:10" ht="12.75" customHeight="1" x14ac:dyDescent="0.2">
      <c r="A912" s="4"/>
      <c r="B912" s="6"/>
      <c r="C912" s="2"/>
      <c r="E912" s="2"/>
      <c r="F912" s="2"/>
      <c r="I912" s="2"/>
      <c r="J912" s="4"/>
    </row>
    <row r="913" spans="1:10" ht="12.75" customHeight="1" x14ac:dyDescent="0.2">
      <c r="A913" s="4"/>
      <c r="B913" s="6"/>
      <c r="C913" s="2"/>
      <c r="E913" s="2"/>
      <c r="F913" s="2"/>
      <c r="I913" s="2"/>
      <c r="J913" s="4"/>
    </row>
    <row r="914" spans="1:10" ht="12.75" customHeight="1" x14ac:dyDescent="0.2">
      <c r="A914" s="4"/>
      <c r="B914" s="6"/>
      <c r="C914" s="2"/>
      <c r="E914" s="2"/>
      <c r="F914" s="2"/>
      <c r="I914" s="2"/>
      <c r="J914" s="4"/>
    </row>
    <row r="915" spans="1:10" ht="12.75" customHeight="1" x14ac:dyDescent="0.2">
      <c r="A915" s="4"/>
      <c r="B915" s="6"/>
      <c r="C915" s="2"/>
      <c r="E915" s="2"/>
      <c r="F915" s="2"/>
      <c r="I915" s="2"/>
      <c r="J915" s="4"/>
    </row>
    <row r="916" spans="1:10" ht="12.75" customHeight="1" x14ac:dyDescent="0.2">
      <c r="A916" s="4"/>
      <c r="B916" s="6"/>
      <c r="C916" s="2"/>
      <c r="E916" s="2"/>
      <c r="F916" s="2"/>
      <c r="I916" s="2"/>
      <c r="J916" s="4"/>
    </row>
    <row r="917" spans="1:10" ht="12.75" customHeight="1" x14ac:dyDescent="0.2">
      <c r="A917" s="4"/>
      <c r="B917" s="6"/>
      <c r="C917" s="2"/>
      <c r="E917" s="2"/>
      <c r="F917" s="2"/>
      <c r="I917" s="2"/>
      <c r="J917" s="4"/>
    </row>
    <row r="918" spans="1:10" ht="12.75" customHeight="1" x14ac:dyDescent="0.2">
      <c r="A918" s="4"/>
      <c r="B918" s="6"/>
      <c r="C918" s="2"/>
      <c r="E918" s="2"/>
      <c r="F918" s="2"/>
      <c r="I918" s="2"/>
      <c r="J918" s="4"/>
    </row>
    <row r="919" spans="1:10" ht="12.75" customHeight="1" x14ac:dyDescent="0.2">
      <c r="A919" s="4"/>
      <c r="B919" s="6"/>
      <c r="C919" s="2"/>
      <c r="E919" s="2"/>
      <c r="F919" s="2"/>
      <c r="I919" s="2"/>
      <c r="J919" s="4"/>
    </row>
    <row r="920" spans="1:10" ht="12.75" customHeight="1" x14ac:dyDescent="0.2">
      <c r="A920" s="4"/>
      <c r="B920" s="6"/>
      <c r="C920" s="2"/>
      <c r="E920" s="2"/>
      <c r="F920" s="2"/>
      <c r="I920" s="2"/>
      <c r="J920" s="4"/>
    </row>
    <row r="921" spans="1:10" ht="12.75" customHeight="1" x14ac:dyDescent="0.2">
      <c r="A921" s="4"/>
      <c r="B921" s="6"/>
      <c r="C921" s="2"/>
      <c r="E921" s="2"/>
      <c r="F921" s="2"/>
      <c r="I921" s="2"/>
      <c r="J921" s="4"/>
    </row>
    <row r="922" spans="1:10" ht="12.75" customHeight="1" x14ac:dyDescent="0.2">
      <c r="A922" s="4"/>
      <c r="B922" s="6"/>
      <c r="C922" s="2"/>
      <c r="E922" s="2"/>
      <c r="F922" s="2"/>
      <c r="I922" s="2"/>
      <c r="J922" s="4"/>
    </row>
    <row r="923" spans="1:10" ht="12.75" customHeight="1" x14ac:dyDescent="0.2">
      <c r="A923" s="4"/>
      <c r="B923" s="6"/>
      <c r="C923" s="2"/>
      <c r="E923" s="2"/>
      <c r="F923" s="2"/>
      <c r="I923" s="2"/>
      <c r="J923" s="4"/>
    </row>
    <row r="924" spans="1:10" ht="12.75" customHeight="1" x14ac:dyDescent="0.2">
      <c r="A924" s="4"/>
      <c r="B924" s="6"/>
      <c r="C924" s="2"/>
      <c r="E924" s="2"/>
      <c r="F924" s="2"/>
      <c r="I924" s="2"/>
      <c r="J924" s="4"/>
    </row>
    <row r="925" spans="1:10" ht="12.75" customHeight="1" x14ac:dyDescent="0.2">
      <c r="A925" s="4"/>
      <c r="B925" s="6"/>
      <c r="C925" s="2"/>
      <c r="E925" s="2"/>
      <c r="F925" s="2"/>
      <c r="I925" s="2"/>
      <c r="J925" s="4"/>
    </row>
    <row r="926" spans="1:10" ht="12.75" customHeight="1" x14ac:dyDescent="0.2">
      <c r="A926" s="4"/>
      <c r="B926" s="6"/>
      <c r="C926" s="2"/>
      <c r="E926" s="2"/>
      <c r="F926" s="2"/>
      <c r="I926" s="2"/>
      <c r="J926" s="4"/>
    </row>
    <row r="927" spans="1:10" ht="12.75" customHeight="1" x14ac:dyDescent="0.2">
      <c r="A927" s="4"/>
      <c r="B927" s="6"/>
      <c r="C927" s="2"/>
      <c r="E927" s="2"/>
      <c r="F927" s="2"/>
      <c r="I927" s="2"/>
      <c r="J927" s="4"/>
    </row>
    <row r="928" spans="1:10" ht="12.75" customHeight="1" x14ac:dyDescent="0.2">
      <c r="A928" s="4"/>
      <c r="B928" s="6"/>
      <c r="C928" s="2"/>
      <c r="E928" s="2"/>
      <c r="F928" s="2"/>
      <c r="I928" s="2"/>
      <c r="J928" s="4"/>
    </row>
    <row r="929" spans="1:10" ht="12.75" customHeight="1" x14ac:dyDescent="0.2">
      <c r="A929" s="4"/>
      <c r="B929" s="6"/>
      <c r="C929" s="2"/>
      <c r="E929" s="2"/>
      <c r="F929" s="2"/>
      <c r="I929" s="2"/>
      <c r="J929" s="4"/>
    </row>
    <row r="930" spans="1:10" ht="12.75" customHeight="1" x14ac:dyDescent="0.2">
      <c r="A930" s="4"/>
      <c r="B930" s="6"/>
      <c r="C930" s="2"/>
      <c r="E930" s="2"/>
      <c r="F930" s="2"/>
      <c r="I930" s="2"/>
      <c r="J930" s="4"/>
    </row>
    <row r="931" spans="1:10" ht="12.75" customHeight="1" x14ac:dyDescent="0.2">
      <c r="A931" s="4"/>
      <c r="B931" s="6"/>
      <c r="C931" s="2"/>
      <c r="E931" s="2"/>
      <c r="F931" s="2"/>
      <c r="I931" s="2"/>
      <c r="J931" s="4"/>
    </row>
    <row r="932" spans="1:10" ht="12.75" customHeight="1" x14ac:dyDescent="0.2">
      <c r="A932" s="4"/>
      <c r="B932" s="6"/>
      <c r="C932" s="2"/>
      <c r="E932" s="2"/>
      <c r="F932" s="2"/>
      <c r="I932" s="2"/>
      <c r="J932" s="4"/>
    </row>
    <row r="933" spans="1:10" ht="12.75" customHeight="1" x14ac:dyDescent="0.2">
      <c r="A933" s="4"/>
      <c r="B933" s="6"/>
      <c r="C933" s="2"/>
      <c r="E933" s="2"/>
      <c r="F933" s="2"/>
      <c r="I933" s="2"/>
      <c r="J933" s="4"/>
    </row>
    <row r="934" spans="1:10" ht="12.75" customHeight="1" x14ac:dyDescent="0.2">
      <c r="A934" s="4"/>
      <c r="B934" s="6"/>
      <c r="C934" s="2"/>
      <c r="E934" s="2"/>
      <c r="F934" s="2"/>
      <c r="I934" s="2"/>
      <c r="J934" s="4"/>
    </row>
    <row r="935" spans="1:10" ht="12.75" customHeight="1" x14ac:dyDescent="0.2">
      <c r="A935" s="4"/>
      <c r="B935" s="6"/>
      <c r="C935" s="2"/>
      <c r="E935" s="2"/>
      <c r="F935" s="2"/>
      <c r="I935" s="2"/>
      <c r="J935" s="4"/>
    </row>
    <row r="936" spans="1:10" ht="12.75" customHeight="1" x14ac:dyDescent="0.2">
      <c r="A936" s="4"/>
      <c r="B936" s="6"/>
      <c r="C936" s="2"/>
      <c r="E936" s="2"/>
      <c r="F936" s="2"/>
      <c r="I936" s="2"/>
      <c r="J936" s="4"/>
    </row>
    <row r="937" spans="1:10" ht="12.75" customHeight="1" x14ac:dyDescent="0.2">
      <c r="A937" s="4"/>
      <c r="B937" s="6"/>
      <c r="C937" s="2"/>
      <c r="E937" s="2"/>
      <c r="F937" s="2"/>
      <c r="I937" s="2"/>
      <c r="J937" s="4"/>
    </row>
    <row r="938" spans="1:10" ht="12.75" customHeight="1" x14ac:dyDescent="0.2">
      <c r="A938" s="4"/>
      <c r="B938" s="6"/>
      <c r="C938" s="2"/>
      <c r="E938" s="2"/>
      <c r="F938" s="2"/>
      <c r="I938" s="2"/>
      <c r="J938" s="4"/>
    </row>
    <row r="939" spans="1:10" ht="12.75" customHeight="1" x14ac:dyDescent="0.2">
      <c r="A939" s="4"/>
      <c r="B939" s="6"/>
      <c r="C939" s="2"/>
      <c r="E939" s="2"/>
      <c r="F939" s="2"/>
      <c r="I939" s="2"/>
      <c r="J939" s="4"/>
    </row>
    <row r="940" spans="1:10" ht="12.75" customHeight="1" x14ac:dyDescent="0.2">
      <c r="A940" s="4"/>
      <c r="B940" s="6"/>
      <c r="C940" s="2"/>
      <c r="E940" s="2"/>
      <c r="F940" s="2"/>
      <c r="I940" s="2"/>
      <c r="J940" s="4"/>
    </row>
    <row r="941" spans="1:10" ht="12.75" customHeight="1" x14ac:dyDescent="0.2">
      <c r="A941" s="4"/>
      <c r="B941" s="6"/>
      <c r="C941" s="2"/>
      <c r="E941" s="2"/>
      <c r="F941" s="2"/>
      <c r="I941" s="2"/>
      <c r="J941" s="4"/>
    </row>
    <row r="942" spans="1:10" ht="12.75" customHeight="1" x14ac:dyDescent="0.2">
      <c r="A942" s="4"/>
      <c r="B942" s="6"/>
      <c r="C942" s="2"/>
      <c r="E942" s="2"/>
      <c r="F942" s="2"/>
      <c r="I942" s="2"/>
      <c r="J942" s="4"/>
    </row>
    <row r="943" spans="1:10" ht="12.75" customHeight="1" x14ac:dyDescent="0.2">
      <c r="A943" s="4"/>
      <c r="B943" s="6"/>
      <c r="C943" s="2"/>
      <c r="E943" s="2"/>
      <c r="F943" s="2"/>
      <c r="I943" s="2"/>
      <c r="J943" s="4"/>
    </row>
    <row r="944" spans="1:10" ht="12.75" customHeight="1" x14ac:dyDescent="0.2">
      <c r="A944" s="4"/>
      <c r="B944" s="6"/>
      <c r="C944" s="2"/>
      <c r="E944" s="2"/>
      <c r="F944" s="2"/>
      <c r="I944" s="2"/>
      <c r="J944" s="4"/>
    </row>
    <row r="945" spans="1:10" ht="12.75" customHeight="1" x14ac:dyDescent="0.2">
      <c r="A945" s="4"/>
      <c r="B945" s="6"/>
      <c r="C945" s="2"/>
      <c r="E945" s="2"/>
      <c r="F945" s="2"/>
      <c r="I945" s="2"/>
      <c r="J945" s="4"/>
    </row>
    <row r="946" spans="1:10" ht="12.75" customHeight="1" x14ac:dyDescent="0.2">
      <c r="A946" s="4"/>
      <c r="B946" s="6"/>
      <c r="C946" s="2"/>
      <c r="E946" s="2"/>
      <c r="F946" s="2"/>
      <c r="I946" s="2"/>
      <c r="J946" s="4"/>
    </row>
    <row r="947" spans="1:10" ht="12.75" customHeight="1" x14ac:dyDescent="0.2">
      <c r="A947" s="4"/>
      <c r="B947" s="6"/>
      <c r="C947" s="2"/>
      <c r="E947" s="2"/>
      <c r="F947" s="2"/>
      <c r="I947" s="2"/>
      <c r="J947" s="4"/>
    </row>
    <row r="948" spans="1:10" ht="12.75" customHeight="1" x14ac:dyDescent="0.2">
      <c r="A948" s="4"/>
      <c r="B948" s="6"/>
      <c r="C948" s="2"/>
      <c r="E948" s="2"/>
      <c r="F948" s="2"/>
      <c r="I948" s="2"/>
      <c r="J948" s="4"/>
    </row>
    <row r="949" spans="1:10" ht="12.75" customHeight="1" x14ac:dyDescent="0.2">
      <c r="A949" s="4"/>
      <c r="B949" s="6"/>
      <c r="C949" s="2"/>
      <c r="E949" s="2"/>
      <c r="F949" s="2"/>
      <c r="I949" s="2"/>
      <c r="J949" s="4"/>
    </row>
    <row r="950" spans="1:10" ht="12.75" customHeight="1" x14ac:dyDescent="0.2">
      <c r="A950" s="4"/>
      <c r="B950" s="6"/>
      <c r="C950" s="2"/>
      <c r="E950" s="2"/>
      <c r="F950" s="2"/>
      <c r="I950" s="2"/>
      <c r="J950" s="4"/>
    </row>
    <row r="951" spans="1:10" ht="12.75" customHeight="1" x14ac:dyDescent="0.2">
      <c r="A951" s="4"/>
      <c r="B951" s="6"/>
      <c r="C951" s="2"/>
      <c r="E951" s="2"/>
      <c r="F951" s="2"/>
      <c r="I951" s="2"/>
      <c r="J951" s="4"/>
    </row>
    <row r="952" spans="1:10" ht="12.75" customHeight="1" x14ac:dyDescent="0.2">
      <c r="A952" s="4"/>
      <c r="B952" s="6"/>
      <c r="C952" s="2"/>
      <c r="E952" s="2"/>
      <c r="F952" s="2"/>
      <c r="I952" s="2"/>
      <c r="J952" s="4"/>
    </row>
    <row r="953" spans="1:10" ht="12.75" customHeight="1" x14ac:dyDescent="0.2">
      <c r="A953" s="4"/>
      <c r="B953" s="6"/>
      <c r="C953" s="2"/>
      <c r="E953" s="2"/>
      <c r="F953" s="2"/>
      <c r="I953" s="2"/>
      <c r="J953" s="4"/>
    </row>
    <row r="954" spans="1:10" ht="12.75" customHeight="1" x14ac:dyDescent="0.2">
      <c r="A954" s="4"/>
      <c r="B954" s="6"/>
      <c r="C954" s="2"/>
      <c r="E954" s="2"/>
      <c r="F954" s="2"/>
      <c r="I954" s="2"/>
      <c r="J954" s="4"/>
    </row>
    <row r="955" spans="1:10" ht="12.75" customHeight="1" x14ac:dyDescent="0.2">
      <c r="A955" s="4"/>
      <c r="B955" s="6"/>
      <c r="C955" s="2"/>
      <c r="E955" s="2"/>
      <c r="F955" s="2"/>
      <c r="I955" s="2"/>
      <c r="J955" s="4"/>
    </row>
    <row r="956" spans="1:10" ht="12.75" customHeight="1" x14ac:dyDescent="0.2">
      <c r="A956" s="4"/>
      <c r="B956" s="6"/>
      <c r="C956" s="2"/>
      <c r="E956" s="2"/>
      <c r="F956" s="2"/>
      <c r="I956" s="2"/>
      <c r="J956" s="4"/>
    </row>
    <row r="957" spans="1:10" ht="12.75" customHeight="1" x14ac:dyDescent="0.2">
      <c r="A957" s="4"/>
      <c r="B957" s="6"/>
      <c r="C957" s="2"/>
      <c r="E957" s="2"/>
      <c r="F957" s="2"/>
      <c r="I957" s="2"/>
      <c r="J957" s="4"/>
    </row>
    <row r="958" spans="1:10" ht="12.75" customHeight="1" x14ac:dyDescent="0.2">
      <c r="A958" s="4"/>
      <c r="B958" s="6"/>
      <c r="C958" s="2"/>
      <c r="E958" s="2"/>
      <c r="F958" s="2"/>
      <c r="I958" s="2"/>
      <c r="J958" s="4"/>
    </row>
    <row r="959" spans="1:10" ht="12.75" customHeight="1" x14ac:dyDescent="0.2">
      <c r="A959" s="4"/>
      <c r="B959" s="6"/>
      <c r="C959" s="2"/>
      <c r="E959" s="2"/>
      <c r="F959" s="2"/>
      <c r="I959" s="2"/>
      <c r="J959" s="4"/>
    </row>
    <row r="960" spans="1:10" ht="12.75" customHeight="1" x14ac:dyDescent="0.2">
      <c r="A960" s="4"/>
      <c r="B960" s="6"/>
      <c r="C960" s="2"/>
      <c r="E960" s="2"/>
      <c r="F960" s="2"/>
      <c r="I960" s="2"/>
      <c r="J960" s="4"/>
    </row>
    <row r="961" spans="1:10" ht="12.75" customHeight="1" x14ac:dyDescent="0.2">
      <c r="A961" s="4"/>
      <c r="B961" s="6"/>
      <c r="C961" s="2"/>
      <c r="E961" s="2"/>
      <c r="F961" s="2"/>
      <c r="I961" s="2"/>
      <c r="J961" s="4"/>
    </row>
    <row r="962" spans="1:10" ht="12.75" customHeight="1" x14ac:dyDescent="0.2">
      <c r="A962" s="4"/>
      <c r="B962" s="6"/>
      <c r="C962" s="2"/>
      <c r="E962" s="2"/>
      <c r="F962" s="2"/>
      <c r="I962" s="2"/>
      <c r="J962" s="4"/>
    </row>
    <row r="963" spans="1:10" ht="12.75" customHeight="1" x14ac:dyDescent="0.2">
      <c r="A963" s="4"/>
      <c r="B963" s="6"/>
      <c r="C963" s="2"/>
      <c r="E963" s="2"/>
      <c r="F963" s="2"/>
      <c r="I963" s="2"/>
      <c r="J963" s="4"/>
    </row>
    <row r="964" spans="1:10" ht="12.75" customHeight="1" x14ac:dyDescent="0.2">
      <c r="A964" s="4"/>
      <c r="B964" s="6"/>
      <c r="C964" s="2"/>
      <c r="E964" s="2"/>
      <c r="F964" s="2"/>
      <c r="I964" s="2"/>
      <c r="J964" s="4"/>
    </row>
    <row r="965" spans="1:10" ht="12.75" customHeight="1" x14ac:dyDescent="0.2">
      <c r="A965" s="4"/>
      <c r="B965" s="6"/>
      <c r="C965" s="2"/>
      <c r="E965" s="2"/>
      <c r="F965" s="2"/>
      <c r="I965" s="2"/>
      <c r="J965" s="4"/>
    </row>
    <row r="966" spans="1:10" ht="12.75" customHeight="1" x14ac:dyDescent="0.2">
      <c r="A966" s="4"/>
      <c r="B966" s="6"/>
      <c r="C966" s="2"/>
      <c r="E966" s="2"/>
      <c r="F966" s="2"/>
      <c r="I966" s="2"/>
      <c r="J966" s="4"/>
    </row>
    <row r="967" spans="1:10" ht="12.75" customHeight="1" x14ac:dyDescent="0.2">
      <c r="A967" s="4"/>
      <c r="B967" s="6"/>
      <c r="C967" s="2"/>
      <c r="E967" s="2"/>
      <c r="F967" s="2"/>
      <c r="I967" s="2"/>
      <c r="J967" s="4"/>
    </row>
    <row r="968" spans="1:10" ht="12.75" customHeight="1" x14ac:dyDescent="0.2">
      <c r="A968" s="4"/>
      <c r="B968" s="6"/>
      <c r="C968" s="2"/>
      <c r="E968" s="2"/>
      <c r="F968" s="2"/>
      <c r="I968" s="2"/>
      <c r="J968" s="4"/>
    </row>
    <row r="969" spans="1:10" ht="12.75" customHeight="1" x14ac:dyDescent="0.2">
      <c r="A969" s="4"/>
      <c r="B969" s="6"/>
      <c r="C969" s="2"/>
      <c r="E969" s="2"/>
      <c r="F969" s="2"/>
      <c r="I969" s="2"/>
      <c r="J969" s="4"/>
    </row>
    <row r="970" spans="1:10" ht="12.75" customHeight="1" x14ac:dyDescent="0.2">
      <c r="A970" s="4"/>
      <c r="B970" s="6"/>
      <c r="C970" s="2"/>
      <c r="E970" s="2"/>
      <c r="F970" s="2"/>
      <c r="I970" s="2"/>
      <c r="J970" s="4"/>
    </row>
    <row r="971" spans="1:10" ht="12.75" customHeight="1" x14ac:dyDescent="0.2">
      <c r="A971" s="4"/>
      <c r="B971" s="6"/>
      <c r="C971" s="2"/>
      <c r="E971" s="2"/>
      <c r="F971" s="2"/>
      <c r="I971" s="2"/>
      <c r="J971" s="4"/>
    </row>
    <row r="972" spans="1:10" ht="12.75" customHeight="1" x14ac:dyDescent="0.2">
      <c r="A972" s="4"/>
      <c r="B972" s="6"/>
      <c r="C972" s="2"/>
      <c r="E972" s="2"/>
      <c r="F972" s="2"/>
      <c r="I972" s="2"/>
      <c r="J972" s="4"/>
    </row>
    <row r="973" spans="1:10" ht="12.75" customHeight="1" x14ac:dyDescent="0.2">
      <c r="A973" s="4"/>
      <c r="B973" s="6"/>
      <c r="C973" s="2"/>
      <c r="E973" s="2"/>
      <c r="F973" s="2"/>
      <c r="I973" s="2"/>
      <c r="J973" s="4"/>
    </row>
    <row r="974" spans="1:10" ht="12.75" customHeight="1" x14ac:dyDescent="0.2">
      <c r="A974" s="4"/>
      <c r="B974" s="6"/>
      <c r="C974" s="2"/>
      <c r="E974" s="2"/>
      <c r="F974" s="2"/>
      <c r="I974" s="2"/>
      <c r="J974" s="4"/>
    </row>
    <row r="975" spans="1:10" ht="12.75" customHeight="1" x14ac:dyDescent="0.2">
      <c r="A975" s="4"/>
      <c r="B975" s="6"/>
      <c r="C975" s="2"/>
      <c r="E975" s="2"/>
      <c r="F975" s="2"/>
      <c r="I975" s="2"/>
      <c r="J975" s="4"/>
    </row>
    <row r="976" spans="1:10" ht="12.75" customHeight="1" x14ac:dyDescent="0.2">
      <c r="A976" s="4"/>
      <c r="B976" s="6"/>
      <c r="C976" s="2"/>
      <c r="E976" s="2"/>
      <c r="F976" s="2"/>
      <c r="I976" s="2"/>
      <c r="J976" s="4"/>
    </row>
    <row r="977" spans="1:10" ht="12.75" customHeight="1" x14ac:dyDescent="0.2">
      <c r="A977" s="4"/>
      <c r="B977" s="6"/>
      <c r="C977" s="2"/>
      <c r="E977" s="2"/>
      <c r="F977" s="2"/>
      <c r="I977" s="2"/>
      <c r="J977" s="4"/>
    </row>
    <row r="978" spans="1:10" ht="12.75" customHeight="1" x14ac:dyDescent="0.2">
      <c r="A978" s="4"/>
      <c r="B978" s="6"/>
      <c r="C978" s="2"/>
      <c r="E978" s="2"/>
      <c r="F978" s="2"/>
      <c r="I978" s="2"/>
      <c r="J978" s="4"/>
    </row>
    <row r="979" spans="1:10" ht="12.75" customHeight="1" x14ac:dyDescent="0.2">
      <c r="A979" s="4"/>
      <c r="B979" s="6"/>
      <c r="C979" s="2"/>
      <c r="E979" s="2"/>
      <c r="F979" s="2"/>
      <c r="I979" s="2"/>
      <c r="J979" s="4"/>
    </row>
    <row r="980" spans="1:10" ht="12.75" customHeight="1" x14ac:dyDescent="0.2">
      <c r="A980" s="4"/>
      <c r="B980" s="6"/>
      <c r="C980" s="2"/>
      <c r="E980" s="2"/>
      <c r="F980" s="2"/>
      <c r="I980" s="2"/>
      <c r="J980" s="4"/>
    </row>
    <row r="981" spans="1:10" ht="12.75" customHeight="1" x14ac:dyDescent="0.2">
      <c r="A981" s="4"/>
      <c r="B981" s="6"/>
      <c r="C981" s="2"/>
      <c r="E981" s="2"/>
      <c r="F981" s="2"/>
      <c r="I981" s="2"/>
      <c r="J981" s="4"/>
    </row>
    <row r="982" spans="1:10" ht="12.75" customHeight="1" x14ac:dyDescent="0.2">
      <c r="A982" s="4"/>
      <c r="B982" s="6"/>
      <c r="C982" s="2"/>
      <c r="E982" s="2"/>
      <c r="F982" s="2"/>
      <c r="I982" s="2"/>
      <c r="J982" s="4"/>
    </row>
    <row r="983" spans="1:10" ht="12.75" customHeight="1" x14ac:dyDescent="0.2">
      <c r="A983" s="4"/>
      <c r="B983" s="6"/>
      <c r="C983" s="2"/>
      <c r="E983" s="2"/>
      <c r="F983" s="2"/>
      <c r="I983" s="2"/>
      <c r="J983" s="4"/>
    </row>
    <row r="984" spans="1:10" ht="12.75" customHeight="1" x14ac:dyDescent="0.2">
      <c r="A984" s="4"/>
      <c r="B984" s="6"/>
      <c r="C984" s="2"/>
      <c r="E984" s="2"/>
      <c r="F984" s="2"/>
      <c r="I984" s="2"/>
      <c r="J984" s="4"/>
    </row>
    <row r="985" spans="1:10" ht="12.75" customHeight="1" x14ac:dyDescent="0.2">
      <c r="A985" s="4"/>
      <c r="B985" s="6"/>
      <c r="C985" s="2"/>
      <c r="E985" s="2"/>
      <c r="F985" s="2"/>
      <c r="I985" s="2"/>
      <c r="J985" s="4"/>
    </row>
    <row r="986" spans="1:10" ht="12.75" customHeight="1" x14ac:dyDescent="0.2">
      <c r="A986" s="4"/>
      <c r="B986" s="6"/>
      <c r="C986" s="2"/>
      <c r="E986" s="2"/>
      <c r="F986" s="2"/>
      <c r="I986" s="2"/>
      <c r="J986" s="4"/>
    </row>
    <row r="987" spans="1:10" ht="12.75" customHeight="1" x14ac:dyDescent="0.2">
      <c r="A987" s="4"/>
      <c r="B987" s="6"/>
      <c r="C987" s="2"/>
      <c r="E987" s="2"/>
      <c r="F987" s="2"/>
      <c r="I987" s="2"/>
      <c r="J987" s="4"/>
    </row>
    <row r="988" spans="1:10" ht="12.75" customHeight="1" x14ac:dyDescent="0.2">
      <c r="A988" s="4"/>
      <c r="B988" s="6"/>
      <c r="C988" s="2"/>
      <c r="E988" s="2"/>
      <c r="F988" s="2"/>
      <c r="I988" s="2"/>
      <c r="J988" s="4"/>
    </row>
    <row r="989" spans="1:10" ht="12.75" customHeight="1" x14ac:dyDescent="0.2">
      <c r="A989" s="4"/>
      <c r="B989" s="6"/>
      <c r="C989" s="2"/>
      <c r="E989" s="2"/>
      <c r="F989" s="2"/>
      <c r="I989" s="2"/>
      <c r="J989" s="4"/>
    </row>
    <row r="990" spans="1:10" ht="12.75" customHeight="1" x14ac:dyDescent="0.2">
      <c r="A990" s="4"/>
      <c r="B990" s="6"/>
      <c r="C990" s="2"/>
      <c r="E990" s="2"/>
      <c r="F990" s="2"/>
      <c r="I990" s="2"/>
      <c r="J990" s="4"/>
    </row>
    <row r="991" spans="1:10" ht="12.75" customHeight="1" x14ac:dyDescent="0.2">
      <c r="A991" s="4"/>
      <c r="B991" s="6"/>
      <c r="C991" s="2"/>
      <c r="E991" s="2"/>
      <c r="F991" s="2"/>
      <c r="I991" s="2"/>
      <c r="J991" s="4"/>
    </row>
    <row r="992" spans="1:10" ht="12.75" customHeight="1" x14ac:dyDescent="0.2">
      <c r="A992" s="4"/>
      <c r="B992" s="6"/>
      <c r="C992" s="2"/>
      <c r="E992" s="2"/>
      <c r="F992" s="2"/>
      <c r="I992" s="2"/>
      <c r="J992" s="4"/>
    </row>
    <row r="993" spans="1:10" ht="12.75" customHeight="1" x14ac:dyDescent="0.2">
      <c r="A993" s="4"/>
      <c r="B993" s="6"/>
      <c r="C993" s="2"/>
      <c r="E993" s="2"/>
      <c r="F993" s="2"/>
      <c r="I993" s="2"/>
      <c r="J993" s="4"/>
    </row>
    <row r="994" spans="1:10" ht="12.75" customHeight="1" x14ac:dyDescent="0.2">
      <c r="A994" s="4"/>
      <c r="B994" s="6"/>
      <c r="C994" s="2"/>
      <c r="E994" s="2"/>
      <c r="F994" s="2"/>
      <c r="I994" s="2"/>
      <c r="J994" s="4"/>
    </row>
    <row r="995" spans="1:10" ht="12.75" customHeight="1" x14ac:dyDescent="0.2">
      <c r="A995" s="4"/>
      <c r="B995" s="6"/>
      <c r="C995" s="2"/>
      <c r="E995" s="2"/>
      <c r="F995" s="2"/>
      <c r="I995" s="2"/>
      <c r="J995" s="4"/>
    </row>
    <row r="996" spans="1:10" ht="12.75" customHeight="1" x14ac:dyDescent="0.2">
      <c r="A996" s="4"/>
      <c r="B996" s="6"/>
      <c r="C996" s="2"/>
      <c r="E996" s="2"/>
      <c r="F996" s="2"/>
      <c r="I996" s="2"/>
      <c r="J996" s="4"/>
    </row>
    <row r="997" spans="1:10" ht="12.75" customHeight="1" x14ac:dyDescent="0.2">
      <c r="A997" s="4"/>
      <c r="B997" s="6"/>
      <c r="C997" s="2"/>
      <c r="E997" s="2"/>
      <c r="F997" s="2"/>
      <c r="I997" s="2"/>
      <c r="J997" s="4"/>
    </row>
    <row r="998" spans="1:10" ht="12.75" customHeight="1" x14ac:dyDescent="0.2">
      <c r="A998" s="4"/>
      <c r="B998" s="6"/>
      <c r="C998" s="2"/>
      <c r="E998" s="2"/>
      <c r="F998" s="2"/>
      <c r="I998" s="2"/>
      <c r="J998" s="4"/>
    </row>
    <row r="999" spans="1:10" ht="12.75" customHeight="1" x14ac:dyDescent="0.2">
      <c r="A999" s="4"/>
      <c r="B999" s="6"/>
      <c r="C999" s="2"/>
      <c r="E999" s="2"/>
      <c r="F999" s="2"/>
      <c r="I999" s="2"/>
      <c r="J999" s="4"/>
    </row>
    <row r="1000" spans="1:10" ht="15" customHeight="1" x14ac:dyDescent="0.2">
      <c r="A1000" s="4"/>
      <c r="B1000" s="6"/>
      <c r="C1000" s="2"/>
      <c r="E1000" s="2"/>
      <c r="F1000" s="2"/>
      <c r="I1000" s="2"/>
      <c r="J1000" s="4"/>
    </row>
    <row r="1001" spans="1:10" ht="15" customHeight="1" x14ac:dyDescent="0.2">
      <c r="A1001" s="4"/>
      <c r="B1001" s="6"/>
      <c r="C1001" s="2"/>
      <c r="E1001" s="2"/>
      <c r="F1001" s="2"/>
      <c r="I1001" s="2"/>
      <c r="J1001" s="4"/>
    </row>
    <row r="1002" spans="1:10" ht="15" customHeight="1" x14ac:dyDescent="0.2">
      <c r="A1002" s="4"/>
      <c r="B1002" s="6"/>
      <c r="C1002" s="2"/>
      <c r="E1002" s="2"/>
      <c r="F1002" s="2"/>
      <c r="I1002" s="2"/>
      <c r="J1002" s="4"/>
    </row>
    <row r="1003" spans="1:10" ht="15" customHeight="1" x14ac:dyDescent="0.2">
      <c r="A1003" s="4"/>
      <c r="B1003" s="6"/>
      <c r="C1003" s="2"/>
      <c r="E1003" s="2"/>
      <c r="F1003" s="2"/>
      <c r="I1003" s="2"/>
      <c r="J1003" s="4"/>
    </row>
    <row r="1004" spans="1:10" ht="15" customHeight="1" x14ac:dyDescent="0.2">
      <c r="A1004" s="4"/>
      <c r="B1004" s="6"/>
      <c r="C1004" s="2"/>
      <c r="E1004" s="2"/>
      <c r="F1004" s="2"/>
      <c r="I1004" s="2"/>
      <c r="J1004" s="4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</sheetPr>
  <dimension ref="A1:CO82"/>
  <sheetViews>
    <sheetView showGridLines="0" workbookViewId="0">
      <pane xSplit="10" ySplit="8" topLeftCell="K63" activePane="bottomRight" state="frozen"/>
      <selection pane="topRight" activeCell="K1" sqref="K1"/>
      <selection pane="bottomLeft" activeCell="A9" sqref="A9"/>
      <selection pane="bottomRight" activeCell="CQ53" sqref="CQ53"/>
    </sheetView>
  </sheetViews>
  <sheetFormatPr baseColWidth="10" defaultColWidth="14.3984375" defaultRowHeight="15" customHeight="1" x14ac:dyDescent="0.2"/>
  <cols>
    <col min="1" max="1" width="9.796875" customWidth="1"/>
    <col min="2" max="2" width="26.796875" customWidth="1"/>
    <col min="3" max="3" width="10.19921875" customWidth="1"/>
    <col min="4" max="4" width="24.59765625" customWidth="1"/>
    <col min="5" max="5" width="11.59765625" customWidth="1"/>
    <col min="6" max="6" width="9.796875" customWidth="1"/>
    <col min="7" max="7" width="24.796875" customWidth="1"/>
    <col min="8" max="8" width="0.19921875" customWidth="1"/>
    <col min="9" max="10" width="9.796875" customWidth="1"/>
    <col min="11" max="16" width="4.796875" customWidth="1"/>
    <col min="17" max="32" width="4.796875" style="172" customWidth="1"/>
    <col min="33" max="51" width="4.796875" customWidth="1"/>
    <col min="52" max="58" width="4.796875" style="172" customWidth="1"/>
    <col min="59" max="64" width="5" style="172" customWidth="1"/>
    <col min="65" max="66" width="5" customWidth="1"/>
    <col min="67" max="67" width="5" style="172" customWidth="1"/>
    <col min="68" max="71" width="5" customWidth="1"/>
    <col min="72" max="90" width="5" style="172" customWidth="1"/>
    <col min="91" max="94" width="5" customWidth="1"/>
  </cols>
  <sheetData>
    <row r="1" spans="1:93" ht="30" customHeight="1" x14ac:dyDescent="0.25">
      <c r="A1" s="230" t="s">
        <v>0</v>
      </c>
      <c r="B1" s="214"/>
      <c r="C1" s="214"/>
      <c r="D1" s="214"/>
      <c r="E1" s="214"/>
      <c r="F1" s="214"/>
      <c r="G1" s="214"/>
      <c r="I1" s="2"/>
      <c r="J1" s="4"/>
    </row>
    <row r="2" spans="1:93" ht="24.75" customHeight="1" x14ac:dyDescent="0.25">
      <c r="A2" s="231" t="s">
        <v>1</v>
      </c>
      <c r="B2" s="214"/>
      <c r="C2" s="214"/>
      <c r="D2" s="214"/>
      <c r="E2" s="214"/>
      <c r="F2" s="214"/>
      <c r="G2" s="214"/>
      <c r="H2" s="44"/>
      <c r="I2" s="2"/>
      <c r="J2" s="4"/>
      <c r="K2" s="44"/>
      <c r="L2" s="44"/>
      <c r="M2" s="44"/>
      <c r="N2" s="44"/>
      <c r="O2" s="44" t="s">
        <v>2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spans="1:93" ht="15" customHeight="1" x14ac:dyDescent="0.25">
      <c r="A3" s="5"/>
      <c r="B3" s="4"/>
      <c r="C3" s="2"/>
      <c r="D3" s="2"/>
      <c r="E3" s="2"/>
      <c r="F3" s="2"/>
      <c r="G3" s="2"/>
      <c r="H3" s="2"/>
      <c r="I3" s="2" t="s">
        <v>2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93" ht="24.75" customHeight="1" x14ac:dyDescent="0.25">
      <c r="A4" s="232" t="s">
        <v>272</v>
      </c>
      <c r="B4" s="214"/>
      <c r="C4" s="214"/>
      <c r="D4" s="214"/>
      <c r="E4" s="214"/>
      <c r="F4" s="214"/>
      <c r="G4" s="214"/>
      <c r="H4" s="45"/>
      <c r="I4" s="2"/>
      <c r="J4" s="4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</row>
    <row r="5" spans="1:93" ht="15" customHeight="1" x14ac:dyDescent="0.2">
      <c r="A5" s="4"/>
      <c r="B5" s="1"/>
      <c r="C5" s="2"/>
      <c r="E5" s="2"/>
      <c r="F5" s="2"/>
      <c r="I5" s="2"/>
      <c r="J5" s="4"/>
    </row>
    <row r="6" spans="1:93" ht="12.75" customHeight="1" x14ac:dyDescent="0.2">
      <c r="A6" s="233" t="s">
        <v>4</v>
      </c>
      <c r="B6" s="227" t="s">
        <v>5</v>
      </c>
      <c r="C6" s="227" t="s">
        <v>6</v>
      </c>
      <c r="D6" s="227" t="s">
        <v>7</v>
      </c>
      <c r="E6" s="227" t="s">
        <v>6</v>
      </c>
      <c r="F6" s="227" t="s">
        <v>8</v>
      </c>
      <c r="G6" s="227" t="s">
        <v>9</v>
      </c>
      <c r="H6" s="46"/>
      <c r="I6" s="229" t="s">
        <v>10</v>
      </c>
      <c r="J6" s="229" t="s">
        <v>273</v>
      </c>
      <c r="K6" s="47" t="str">
        <f>Seniori!K6</f>
        <v>06.-08.02.</v>
      </c>
      <c r="L6" s="48"/>
      <c r="M6" s="48"/>
      <c r="N6" s="48"/>
      <c r="O6" s="48"/>
      <c r="P6" s="48"/>
      <c r="Q6" s="174"/>
      <c r="R6" s="174"/>
      <c r="S6" s="174" t="str">
        <f>Seniori!S6</f>
        <v>27.2.-1.3.</v>
      </c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48"/>
      <c r="AH6" s="48" t="str">
        <f>Seniori!AH6</f>
        <v>05.-07.03.</v>
      </c>
      <c r="AI6" s="48"/>
      <c r="AJ6" s="48" t="str">
        <f>Seniori!AJ6</f>
        <v>05.-07.03.</v>
      </c>
      <c r="AK6" s="48"/>
      <c r="AL6" s="48"/>
      <c r="AM6" s="48" t="str">
        <f>Seniori!AM6</f>
        <v>5.4.</v>
      </c>
      <c r="AN6" s="47" t="str">
        <f>Seniori!AN6</f>
        <v>2.-4.4.</v>
      </c>
      <c r="AO6" s="47"/>
      <c r="AP6" s="47"/>
      <c r="AQ6" s="48"/>
      <c r="AR6" s="47"/>
      <c r="AS6" s="47"/>
      <c r="AT6" s="47"/>
      <c r="AU6" s="48"/>
      <c r="AV6" s="48"/>
      <c r="AW6" s="48"/>
      <c r="AX6" s="48"/>
      <c r="AY6" s="48"/>
      <c r="AZ6" s="174"/>
      <c r="BA6" s="174"/>
      <c r="BB6" s="203" t="s">
        <v>546</v>
      </c>
      <c r="BC6" s="174"/>
      <c r="BD6" s="174"/>
      <c r="BE6" s="174"/>
      <c r="BF6" s="174"/>
      <c r="BG6" s="174" t="str">
        <f>Seniori!BG6</f>
        <v>18.-19.4.</v>
      </c>
      <c r="BH6" s="174"/>
      <c r="BI6" s="174"/>
      <c r="BJ6" s="174"/>
      <c r="BK6" s="174"/>
      <c r="BL6" s="174"/>
      <c r="BM6" s="48"/>
      <c r="BN6" s="48"/>
      <c r="BO6" s="174"/>
      <c r="BP6" s="48"/>
      <c r="BQ6" s="48"/>
      <c r="BR6" s="48"/>
      <c r="BS6" s="48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 t="str">
        <f>Seniori!CD6</f>
        <v>25.-26.4.</v>
      </c>
      <c r="CE6" s="174"/>
      <c r="CF6" s="174"/>
      <c r="CG6" s="174"/>
      <c r="CH6" s="174"/>
      <c r="CI6" s="174"/>
      <c r="CJ6" s="174"/>
      <c r="CK6" s="174"/>
      <c r="CL6" s="174"/>
      <c r="CM6" s="48"/>
      <c r="CN6" s="48"/>
      <c r="CO6" s="48"/>
    </row>
    <row r="7" spans="1:93" ht="17.25" customHeight="1" x14ac:dyDescent="0.2">
      <c r="A7" s="234"/>
      <c r="B7" s="210"/>
      <c r="C7" s="210"/>
      <c r="D7" s="210"/>
      <c r="E7" s="210"/>
      <c r="F7" s="210"/>
      <c r="G7" s="210"/>
      <c r="H7" s="49"/>
      <c r="I7" s="210"/>
      <c r="J7" s="210"/>
      <c r="K7" s="50" t="str">
        <f>Seniori!K7</f>
        <v>Motešice</v>
      </c>
      <c r="L7" s="50"/>
      <c r="M7" s="50"/>
      <c r="N7" s="50"/>
      <c r="O7" s="50"/>
      <c r="P7" s="50"/>
      <c r="Q7" s="53"/>
      <c r="R7" s="53"/>
      <c r="S7" s="132" t="s">
        <v>12</v>
      </c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0"/>
      <c r="AH7" s="50" t="str">
        <f>Seniori!AH7</f>
        <v>Motešice</v>
      </c>
      <c r="AI7" s="50"/>
      <c r="AJ7" s="50" t="str">
        <f>Seniori!AJ7</f>
        <v>Motešice CDI</v>
      </c>
      <c r="AK7" s="50"/>
      <c r="AL7" s="50"/>
      <c r="AM7" s="50" t="str">
        <f>Seniori!AM7</f>
        <v>Brno</v>
      </c>
      <c r="AN7" s="51" t="str">
        <f>Seniori!AN7</f>
        <v>Motešice</v>
      </c>
      <c r="AO7" s="51"/>
      <c r="AP7" s="51"/>
      <c r="AQ7" s="50"/>
      <c r="AR7" s="51"/>
      <c r="AS7" s="51"/>
      <c r="AT7" s="51"/>
      <c r="AU7" s="50"/>
      <c r="AV7" s="50"/>
      <c r="AW7" s="50"/>
      <c r="AX7" s="167"/>
      <c r="AY7" s="50"/>
      <c r="AZ7" s="53"/>
      <c r="BA7" s="53"/>
      <c r="BB7" s="169" t="s">
        <v>545</v>
      </c>
      <c r="BC7" s="168"/>
      <c r="BD7" s="168"/>
      <c r="BE7" s="168"/>
      <c r="BF7" s="168"/>
      <c r="BG7" s="53" t="str">
        <f>Seniori!BG7</f>
        <v>Dunajský Klátov</v>
      </c>
      <c r="BH7" s="53"/>
      <c r="BI7" s="53"/>
      <c r="BJ7" s="53"/>
      <c r="BK7" s="53"/>
      <c r="BL7" s="53"/>
      <c r="BM7" s="50"/>
      <c r="BN7" s="50"/>
      <c r="BO7" s="53"/>
      <c r="BP7" s="50"/>
      <c r="BQ7" s="50"/>
      <c r="BR7" s="50"/>
      <c r="BS7" s="50"/>
      <c r="BT7" s="53"/>
      <c r="BU7" s="53"/>
      <c r="BV7" s="53"/>
      <c r="BW7" s="53"/>
      <c r="BX7" s="53"/>
      <c r="BY7" s="168"/>
      <c r="BZ7" s="168"/>
      <c r="CA7" s="168"/>
      <c r="CB7" s="168"/>
      <c r="CC7" s="168"/>
      <c r="CD7" s="53" t="str">
        <f>Seniori!CD7</f>
        <v>Těšánky</v>
      </c>
      <c r="CE7" s="53"/>
      <c r="CF7" s="53"/>
      <c r="CG7" s="53"/>
      <c r="CH7" s="53"/>
      <c r="CI7" s="53"/>
      <c r="CJ7" s="53"/>
      <c r="CK7" s="53"/>
      <c r="CL7" s="53"/>
      <c r="CM7" s="50"/>
      <c r="CN7" s="50"/>
      <c r="CO7" s="50"/>
    </row>
    <row r="8" spans="1:93" ht="18" customHeight="1" x14ac:dyDescent="0.2">
      <c r="A8" s="235"/>
      <c r="B8" s="228"/>
      <c r="C8" s="228"/>
      <c r="D8" s="228"/>
      <c r="E8" s="228"/>
      <c r="F8" s="228"/>
      <c r="G8" s="228"/>
      <c r="H8" s="52"/>
      <c r="I8" s="228"/>
      <c r="J8" s="228"/>
      <c r="K8" s="53" t="s">
        <v>21</v>
      </c>
      <c r="L8" s="53" t="str">
        <f>Seniori!L8</f>
        <v>4r</v>
      </c>
      <c r="M8" s="53" t="str">
        <f>Seniori!M8</f>
        <v>DUA</v>
      </c>
      <c r="N8" s="53" t="str">
        <f>Seniori!N8</f>
        <v>DD</v>
      </c>
      <c r="O8" s="53" t="str">
        <f>Seniori!O8</f>
        <v>4r</v>
      </c>
      <c r="P8" s="53" t="str">
        <f>Seniori!P8</f>
        <v>5rU</v>
      </c>
      <c r="Q8" s="53" t="str">
        <f>Seniori!Q8</f>
        <v>DUA</v>
      </c>
      <c r="R8" s="53" t="str">
        <f>Seniori!R8</f>
        <v>DD</v>
      </c>
      <c r="S8" s="53" t="str">
        <f>Seniori!S8</f>
        <v>Z2</v>
      </c>
      <c r="T8" s="53" t="str">
        <f>Seniori!T8</f>
        <v>P3</v>
      </c>
      <c r="U8" s="53" t="str">
        <f>Seniori!U8</f>
        <v>4r</v>
      </c>
      <c r="V8" s="53" t="str">
        <f>Seniori!V8</f>
        <v>5rU</v>
      </c>
      <c r="W8" s="53" t="str">
        <f>Seniori!W8</f>
        <v>DUA</v>
      </c>
      <c r="X8" s="53" t="str">
        <f>Seniori!X8</f>
        <v>DUB</v>
      </c>
      <c r="Y8" s="53" t="str">
        <f>Seniori!Y8</f>
        <v>DD</v>
      </c>
      <c r="Z8" s="53" t="str">
        <f>Seniori!Z8</f>
        <v>DJ</v>
      </c>
      <c r="AA8" s="53" t="s">
        <v>15</v>
      </c>
      <c r="AB8" s="53" t="s">
        <v>16</v>
      </c>
      <c r="AC8" s="132" t="s">
        <v>17</v>
      </c>
      <c r="AD8" s="53" t="s">
        <v>18</v>
      </c>
      <c r="AE8" s="53" t="s">
        <v>22</v>
      </c>
      <c r="AF8" s="53" t="s">
        <v>19</v>
      </c>
      <c r="AG8" s="53" t="s">
        <v>20</v>
      </c>
      <c r="AH8" s="53" t="s">
        <v>16</v>
      </c>
      <c r="AI8" s="53" t="s">
        <v>19</v>
      </c>
      <c r="AJ8" s="53" t="s">
        <v>22</v>
      </c>
      <c r="AK8" s="53" t="s">
        <v>19</v>
      </c>
      <c r="AL8" s="53" t="s">
        <v>20</v>
      </c>
      <c r="AM8" s="53" t="s">
        <v>17</v>
      </c>
      <c r="AN8" s="53" t="s">
        <v>14</v>
      </c>
      <c r="AO8" s="53" t="s">
        <v>15</v>
      </c>
      <c r="AP8" s="53" t="s">
        <v>16</v>
      </c>
      <c r="AQ8" s="53" t="s">
        <v>17</v>
      </c>
      <c r="AR8" s="53" t="s">
        <v>23</v>
      </c>
      <c r="AS8" s="53" t="s">
        <v>18</v>
      </c>
      <c r="AT8" s="53" t="s">
        <v>22</v>
      </c>
      <c r="AU8" s="53" t="s">
        <v>19</v>
      </c>
      <c r="AV8" s="53" t="s">
        <v>16</v>
      </c>
      <c r="AW8" s="53" t="s">
        <v>17</v>
      </c>
      <c r="AX8" s="169" t="s">
        <v>23</v>
      </c>
      <c r="AY8" s="53" t="s">
        <v>18</v>
      </c>
      <c r="AZ8" s="53" t="s">
        <v>22</v>
      </c>
      <c r="BA8" s="53" t="s">
        <v>19</v>
      </c>
      <c r="BB8" s="169" t="s">
        <v>547</v>
      </c>
      <c r="BC8" s="169" t="s">
        <v>18</v>
      </c>
      <c r="BD8" s="169" t="s">
        <v>548</v>
      </c>
      <c r="BE8" s="169" t="s">
        <v>19</v>
      </c>
      <c r="BF8" s="169" t="s">
        <v>549</v>
      </c>
      <c r="BG8" s="53" t="str">
        <f>Seniori!BG8</f>
        <v>P1</v>
      </c>
      <c r="BH8" s="53" t="str">
        <f>Seniori!BH8</f>
        <v>DUA</v>
      </c>
      <c r="BI8" s="53" t="str">
        <f>Seniori!BI8</f>
        <v>4r</v>
      </c>
      <c r="BJ8" s="53" t="str">
        <f>Seniori!BJ8</f>
        <v>5rU</v>
      </c>
      <c r="BK8" s="53" t="str">
        <f>Seniori!BK8</f>
        <v>6rU</v>
      </c>
      <c r="BL8" s="53" t="str">
        <f>Seniori!BL8</f>
        <v>DD</v>
      </c>
      <c r="BM8" s="53" t="str">
        <f>Seniori!BM8</f>
        <v>LP4</v>
      </c>
      <c r="BN8" s="53" t="str">
        <f>Seniori!BN8</f>
        <v>LS5</v>
      </c>
      <c r="BO8" s="53" t="str">
        <f>Seniori!BO8</f>
        <v>JD</v>
      </c>
      <c r="BP8" s="53" t="str">
        <f>Seniori!BP8</f>
        <v>SG</v>
      </c>
      <c r="BQ8" s="53" t="str">
        <f>Seniori!BQ8</f>
        <v>IMI</v>
      </c>
      <c r="BR8" s="53" t="str">
        <f>Seniori!BR8</f>
        <v>IMII</v>
      </c>
      <c r="BS8" s="132" t="s">
        <v>14</v>
      </c>
      <c r="BT8" s="132" t="s">
        <v>18</v>
      </c>
      <c r="BU8" s="132" t="s">
        <v>19</v>
      </c>
      <c r="BV8" s="132" t="s">
        <v>555</v>
      </c>
      <c r="BW8" s="132" t="s">
        <v>556</v>
      </c>
      <c r="BX8" s="132" t="s">
        <v>557</v>
      </c>
      <c r="BY8" s="169" t="s">
        <v>16</v>
      </c>
      <c r="BZ8" s="169" t="s">
        <v>532</v>
      </c>
      <c r="CA8" s="169" t="s">
        <v>558</v>
      </c>
      <c r="CB8" s="169" t="s">
        <v>542</v>
      </c>
      <c r="CC8" s="169" t="s">
        <v>559</v>
      </c>
      <c r="CD8" s="53" t="str">
        <f>Seniori!CD8</f>
        <v>5rU</v>
      </c>
      <c r="CE8" s="53" t="str">
        <f>Seniori!CE8</f>
        <v>JU</v>
      </c>
      <c r="CF8" s="53" t="str">
        <f>Seniori!CF8</f>
        <v>JD</v>
      </c>
      <c r="CG8" s="53" t="str">
        <f>Seniori!CG8</f>
        <v>YU</v>
      </c>
      <c r="CH8" s="53" t="str">
        <f>Seniori!CH8</f>
        <v>SG</v>
      </c>
      <c r="CI8" s="53" t="str">
        <f>Seniori!CI8</f>
        <v>IMA</v>
      </c>
      <c r="CJ8" s="53" t="str">
        <f>Seniori!CJ8</f>
        <v>5rF</v>
      </c>
      <c r="CK8" s="53" t="str">
        <f>Seniori!CK8</f>
        <v>L0</v>
      </c>
      <c r="CL8" s="53" t="str">
        <f>Seniori!CL8</f>
        <v>DD</v>
      </c>
      <c r="CM8" s="53" t="str">
        <f>Seniori!CM8</f>
        <v>SG</v>
      </c>
      <c r="CN8" s="53" t="str">
        <f>Seniori!CN8</f>
        <v>IM1</v>
      </c>
      <c r="CO8" s="53" t="str">
        <f>Seniori!CO8</f>
        <v>IMA</v>
      </c>
    </row>
    <row r="9" spans="1:93" ht="18" customHeight="1" x14ac:dyDescent="0.2">
      <c r="A9" s="4">
        <v>1</v>
      </c>
      <c r="B9" s="1" t="s">
        <v>274</v>
      </c>
      <c r="C9" s="2">
        <v>7853</v>
      </c>
      <c r="D9" s="22" t="s">
        <v>275</v>
      </c>
      <c r="E9" s="2">
        <v>11990</v>
      </c>
      <c r="F9" s="2">
        <v>2016</v>
      </c>
      <c r="G9" s="23" t="s">
        <v>134</v>
      </c>
      <c r="H9" s="22"/>
      <c r="I9" s="2">
        <f t="shared" ref="I9:I15" si="0">SUM(K9:YI9)</f>
        <v>52</v>
      </c>
      <c r="J9" s="4">
        <f>Juniori!$I9+I10</f>
        <v>67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M9">
        <v>6</v>
      </c>
      <c r="BO9" s="172">
        <v>7</v>
      </c>
      <c r="BV9" s="172">
        <v>8</v>
      </c>
      <c r="BW9" s="172">
        <v>10</v>
      </c>
      <c r="CE9" s="172" t="s">
        <v>505</v>
      </c>
      <c r="CF9" s="172">
        <v>2</v>
      </c>
      <c r="CK9" s="172">
        <v>10</v>
      </c>
      <c r="CL9" s="172">
        <v>9</v>
      </c>
    </row>
    <row r="10" spans="1:93" ht="18" customHeight="1" x14ac:dyDescent="0.2">
      <c r="A10" s="4"/>
      <c r="B10" s="1"/>
      <c r="C10" s="2"/>
      <c r="D10" s="22" t="s">
        <v>276</v>
      </c>
      <c r="E10" s="2">
        <v>12609</v>
      </c>
      <c r="F10" s="2">
        <v>2020</v>
      </c>
      <c r="G10" s="23"/>
      <c r="H10" s="22"/>
      <c r="I10" s="2">
        <f t="shared" si="0"/>
        <v>15</v>
      </c>
      <c r="J10" s="4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I10" s="172">
        <v>2</v>
      </c>
      <c r="BJ10" s="172">
        <v>3</v>
      </c>
      <c r="BY10" s="172">
        <v>4</v>
      </c>
      <c r="BZ10" s="172">
        <v>6</v>
      </c>
    </row>
    <row r="11" spans="1:93" ht="18" customHeight="1" x14ac:dyDescent="0.2">
      <c r="A11" s="4">
        <v>2</v>
      </c>
      <c r="B11" s="1" t="s">
        <v>287</v>
      </c>
      <c r="C11" s="2">
        <v>9423</v>
      </c>
      <c r="D11" s="99" t="s">
        <v>288</v>
      </c>
      <c r="E11" s="2">
        <v>11921</v>
      </c>
      <c r="F11" s="2">
        <v>2011</v>
      </c>
      <c r="G11" s="23" t="s">
        <v>218</v>
      </c>
      <c r="H11" s="23"/>
      <c r="I11" s="2">
        <f t="shared" si="0"/>
        <v>17</v>
      </c>
      <c r="J11" s="4">
        <f>Juniori!$I11+I12</f>
        <v>55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>
        <v>3</v>
      </c>
      <c r="BE11" s="100" t="s">
        <v>505</v>
      </c>
      <c r="BF11" s="2"/>
      <c r="BL11" s="172">
        <v>2</v>
      </c>
      <c r="BN11">
        <v>5</v>
      </c>
      <c r="BU11" s="164" t="s">
        <v>505</v>
      </c>
      <c r="BX11" s="172">
        <v>7</v>
      </c>
    </row>
    <row r="12" spans="1:93" ht="18" customHeight="1" x14ac:dyDescent="0.2">
      <c r="A12" s="4"/>
      <c r="B12" s="1"/>
      <c r="C12" s="2"/>
      <c r="D12" s="99" t="s">
        <v>550</v>
      </c>
      <c r="E12" s="2">
        <v>13587</v>
      </c>
      <c r="F12" s="2">
        <v>2015</v>
      </c>
      <c r="G12" s="23"/>
      <c r="H12" s="23"/>
      <c r="I12" s="2">
        <f t="shared" si="0"/>
        <v>38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>
        <v>9</v>
      </c>
      <c r="BF12" s="2">
        <v>2</v>
      </c>
      <c r="BL12" s="164" t="s">
        <v>505</v>
      </c>
      <c r="BM12">
        <v>9</v>
      </c>
      <c r="BU12" s="172">
        <v>6</v>
      </c>
      <c r="BW12" s="172">
        <v>12</v>
      </c>
    </row>
    <row r="13" spans="1:93" ht="18" customHeight="1" x14ac:dyDescent="0.2">
      <c r="A13" s="4">
        <v>3</v>
      </c>
      <c r="B13" s="1" t="s">
        <v>280</v>
      </c>
      <c r="C13" s="2">
        <v>10993</v>
      </c>
      <c r="D13" s="99" t="s">
        <v>281</v>
      </c>
      <c r="E13" s="2">
        <v>10993</v>
      </c>
      <c r="F13" s="2">
        <v>2016</v>
      </c>
      <c r="G13" s="23" t="s">
        <v>282</v>
      </c>
      <c r="H13" s="23"/>
      <c r="I13" s="2">
        <f t="shared" si="0"/>
        <v>29</v>
      </c>
      <c r="J13" s="4">
        <f>Juniori!$I13</f>
        <v>29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N13">
        <v>4</v>
      </c>
      <c r="BO13" s="172">
        <v>6</v>
      </c>
      <c r="BV13" s="172">
        <v>9</v>
      </c>
      <c r="BX13" s="172">
        <v>10</v>
      </c>
    </row>
    <row r="14" spans="1:93" ht="18" customHeight="1" x14ac:dyDescent="0.2">
      <c r="A14" s="4">
        <v>4</v>
      </c>
      <c r="B14" s="104" t="s">
        <v>544</v>
      </c>
      <c r="C14" s="2">
        <v>9570</v>
      </c>
      <c r="D14" s="99" t="s">
        <v>248</v>
      </c>
      <c r="E14" s="2">
        <v>13031</v>
      </c>
      <c r="F14" s="2">
        <v>2009</v>
      </c>
      <c r="G14" s="99" t="s">
        <v>522</v>
      </c>
      <c r="H14" s="22"/>
      <c r="I14" s="2">
        <f t="shared" si="0"/>
        <v>12</v>
      </c>
      <c r="J14" s="43">
        <f>Juniori!$I14+I15</f>
        <v>12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100"/>
      <c r="AJ14" s="2"/>
      <c r="AK14" s="2"/>
      <c r="AL14" s="2"/>
      <c r="AM14" s="2"/>
      <c r="AN14" s="2"/>
      <c r="AO14" s="2"/>
      <c r="AP14" s="2"/>
      <c r="AQ14" s="2"/>
      <c r="AR14" s="100"/>
      <c r="AS14" s="100" t="s">
        <v>505</v>
      </c>
      <c r="AT14" s="2"/>
      <c r="AU14" s="2">
        <v>1</v>
      </c>
      <c r="AV14" s="2"/>
      <c r="AW14" s="2"/>
      <c r="AX14" s="2"/>
      <c r="AY14" s="100" t="s">
        <v>505</v>
      </c>
      <c r="AZ14" s="2"/>
      <c r="BA14" s="100" t="s">
        <v>505</v>
      </c>
      <c r="BB14" s="100"/>
      <c r="BC14" s="100"/>
      <c r="BD14" s="100"/>
      <c r="BE14" s="100"/>
      <c r="BF14" s="100"/>
      <c r="BH14" s="172">
        <v>1</v>
      </c>
      <c r="BL14" s="172">
        <v>6</v>
      </c>
      <c r="BT14" s="172">
        <v>4</v>
      </c>
      <c r="BU14" s="164" t="s">
        <v>505</v>
      </c>
    </row>
    <row r="15" spans="1:93" ht="18" customHeight="1" x14ac:dyDescent="0.2">
      <c r="A15" s="4"/>
      <c r="B15" s="1"/>
      <c r="C15" s="2"/>
      <c r="D15" s="99" t="s">
        <v>467</v>
      </c>
      <c r="E15" s="2">
        <v>13021</v>
      </c>
      <c r="F15" s="2">
        <v>2009</v>
      </c>
      <c r="G15" s="22"/>
      <c r="H15" s="22"/>
      <c r="I15" s="2">
        <f t="shared" si="0"/>
        <v>0</v>
      </c>
      <c r="J15" s="4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00"/>
      <c r="AJ15" s="2"/>
      <c r="AK15" s="2"/>
      <c r="AL15" s="2"/>
      <c r="AM15" s="2"/>
      <c r="AN15" s="2"/>
      <c r="AO15" s="2"/>
      <c r="AP15" s="2"/>
      <c r="AQ15" s="2"/>
      <c r="AR15" s="100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93" ht="18" customHeight="1" x14ac:dyDescent="0.2">
      <c r="A16" s="4">
        <v>5</v>
      </c>
      <c r="B16" s="1" t="s">
        <v>391</v>
      </c>
      <c r="C16" s="2">
        <v>9452</v>
      </c>
      <c r="D16" s="99" t="s">
        <v>392</v>
      </c>
      <c r="E16" s="2">
        <v>13101</v>
      </c>
      <c r="F16" s="2">
        <v>2021</v>
      </c>
      <c r="G16" s="22" t="s">
        <v>90</v>
      </c>
      <c r="H16" s="22"/>
      <c r="I16" s="2">
        <f t="shared" ref="I16:I43" si="1">SUM(K16:YI16)</f>
        <v>11</v>
      </c>
      <c r="J16" s="4">
        <f>Juniori!$I16+I17</f>
        <v>11</v>
      </c>
      <c r="K16" s="2"/>
      <c r="L16" s="2">
        <v>1</v>
      </c>
      <c r="M16" s="2"/>
      <c r="N16" s="2"/>
      <c r="O16" s="2"/>
      <c r="P16" s="2"/>
      <c r="Q16" s="100" t="s">
        <v>505</v>
      </c>
      <c r="R16" s="2"/>
      <c r="S16" s="2"/>
      <c r="T16" s="2"/>
      <c r="U16" s="2"/>
      <c r="V16" s="100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>
        <v>3</v>
      </c>
      <c r="AQ16" s="2"/>
      <c r="AR16" s="2"/>
      <c r="AS16" s="2"/>
      <c r="AT16" s="2"/>
      <c r="AU16" s="2"/>
      <c r="AV16" s="2"/>
      <c r="AW16" s="2">
        <v>7</v>
      </c>
      <c r="AX16" s="2"/>
      <c r="AY16" s="2"/>
      <c r="AZ16" s="2"/>
      <c r="BA16" s="2"/>
      <c r="BB16" s="2"/>
      <c r="BC16" s="2"/>
      <c r="BD16" s="2"/>
      <c r="BE16" s="2"/>
      <c r="BF16" s="2"/>
    </row>
    <row r="17" spans="1:78" ht="18" customHeight="1" x14ac:dyDescent="0.2">
      <c r="A17" s="4"/>
      <c r="B17" s="1"/>
      <c r="C17" s="2"/>
      <c r="D17" s="22" t="s">
        <v>163</v>
      </c>
      <c r="E17" s="2">
        <v>12961</v>
      </c>
      <c r="F17" s="2"/>
      <c r="G17" s="22"/>
      <c r="H17" s="22"/>
      <c r="I17" s="2">
        <f t="shared" si="1"/>
        <v>0</v>
      </c>
      <c r="J17" s="4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78" ht="18" customHeight="1" x14ac:dyDescent="0.2">
      <c r="A18" s="4">
        <v>6</v>
      </c>
      <c r="B18" s="6" t="s">
        <v>321</v>
      </c>
      <c r="C18" s="2">
        <v>8620</v>
      </c>
      <c r="D18" s="22" t="s">
        <v>279</v>
      </c>
      <c r="E18" s="2">
        <v>11682</v>
      </c>
      <c r="F18" s="2"/>
      <c r="G18" s="23" t="s">
        <v>90</v>
      </c>
      <c r="H18" s="22"/>
      <c r="I18" s="2">
        <f>SUM(K18:YI18)</f>
        <v>5</v>
      </c>
      <c r="J18" s="4">
        <f>Juniori!$I18</f>
        <v>5</v>
      </c>
      <c r="K18" s="2"/>
      <c r="L18" s="2"/>
      <c r="M18" s="2">
        <v>2</v>
      </c>
      <c r="N18" s="2"/>
      <c r="O18" s="2"/>
      <c r="P18" s="2"/>
      <c r="Q18" s="2">
        <v>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78" ht="18" customHeight="1" x14ac:dyDescent="0.2">
      <c r="A19" s="4">
        <v>7</v>
      </c>
      <c r="B19" s="104" t="s">
        <v>367</v>
      </c>
      <c r="C19" s="2">
        <v>5943</v>
      </c>
      <c r="D19" s="99" t="s">
        <v>538</v>
      </c>
      <c r="E19" s="2">
        <v>13079</v>
      </c>
      <c r="F19" s="2">
        <v>2020</v>
      </c>
      <c r="G19" s="99" t="s">
        <v>356</v>
      </c>
      <c r="H19" s="22"/>
      <c r="I19" s="2">
        <f>SUM(K19:YI19)</f>
        <v>4</v>
      </c>
      <c r="J19" s="43">
        <f>Juniori!$I19</f>
        <v>4</v>
      </c>
      <c r="K19" s="2"/>
      <c r="L19" s="2"/>
      <c r="M19" s="2"/>
      <c r="N19" s="2"/>
      <c r="O19" s="2"/>
      <c r="P19" s="2"/>
      <c r="Q19" s="2"/>
      <c r="R19" s="2"/>
      <c r="S19" s="2"/>
      <c r="T19" s="100"/>
      <c r="U19" s="2"/>
      <c r="V19" s="2"/>
      <c r="W19" s="2"/>
      <c r="X19" s="2"/>
      <c r="Y19" s="2"/>
      <c r="Z19" s="2"/>
      <c r="AA19" s="100"/>
      <c r="AB19" s="2"/>
      <c r="AC19" s="2"/>
      <c r="AD19" s="2"/>
      <c r="AE19" s="2"/>
      <c r="AF19" s="2"/>
      <c r="AG19" s="2"/>
      <c r="AH19" s="2"/>
      <c r="AI19" s="100"/>
      <c r="AJ19" s="2"/>
      <c r="AK19" s="2"/>
      <c r="AL19" s="2"/>
      <c r="AM19" s="2"/>
      <c r="AN19" s="2"/>
      <c r="AO19" s="2"/>
      <c r="AP19" s="2"/>
      <c r="AQ19" s="2"/>
      <c r="AR19" s="100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J19" s="172">
        <v>2</v>
      </c>
      <c r="BL19" s="164" t="s">
        <v>505</v>
      </c>
      <c r="BT19" s="164" t="s">
        <v>505</v>
      </c>
      <c r="BZ19" s="172">
        <v>2</v>
      </c>
    </row>
    <row r="20" spans="1:78" ht="18" customHeight="1" x14ac:dyDescent="0.2">
      <c r="A20" s="4">
        <v>8</v>
      </c>
      <c r="B20" s="1" t="s">
        <v>289</v>
      </c>
      <c r="C20" s="2">
        <v>8575</v>
      </c>
      <c r="D20" s="99" t="s">
        <v>290</v>
      </c>
      <c r="E20" s="2">
        <v>11628</v>
      </c>
      <c r="F20" s="2">
        <v>2010</v>
      </c>
      <c r="G20" s="23" t="s">
        <v>30</v>
      </c>
      <c r="H20" s="23"/>
      <c r="I20" s="2">
        <f>SUM(K20:YI20)</f>
        <v>0</v>
      </c>
      <c r="J20" s="4">
        <f>Juniori!$I20+I21</f>
        <v>4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78" ht="18" customHeight="1" x14ac:dyDescent="0.2">
      <c r="A21" s="4"/>
      <c r="B21" s="1"/>
      <c r="C21" s="2"/>
      <c r="D21" s="99" t="s">
        <v>291</v>
      </c>
      <c r="E21" s="2">
        <v>12362</v>
      </c>
      <c r="F21" s="2">
        <v>2017</v>
      </c>
      <c r="G21" s="23"/>
      <c r="H21" s="23"/>
      <c r="I21" s="2">
        <f>SUM(K21:YI21)</f>
        <v>4</v>
      </c>
      <c r="J21" s="4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O21" s="172">
        <v>3</v>
      </c>
      <c r="BU21" s="172">
        <v>1</v>
      </c>
    </row>
    <row r="22" spans="1:78" ht="18" customHeight="1" x14ac:dyDescent="0.2">
      <c r="A22" s="4">
        <v>9</v>
      </c>
      <c r="B22" s="104" t="s">
        <v>539</v>
      </c>
      <c r="C22" s="2">
        <v>10331</v>
      </c>
      <c r="D22" s="99" t="s">
        <v>303</v>
      </c>
      <c r="E22" s="2">
        <v>13045</v>
      </c>
      <c r="F22" s="2"/>
      <c r="G22" s="22" t="s">
        <v>53</v>
      </c>
      <c r="H22" s="22"/>
      <c r="I22" s="2">
        <f>SUM(K22:YI22)</f>
        <v>4</v>
      </c>
      <c r="J22" s="4">
        <f>Juniori!$I22</f>
        <v>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164" t="s">
        <v>505</v>
      </c>
      <c r="BH22" s="164" t="s">
        <v>505</v>
      </c>
      <c r="BS22">
        <v>1</v>
      </c>
      <c r="BT22" s="172">
        <v>3</v>
      </c>
    </row>
    <row r="23" spans="1:78" ht="18" customHeight="1" x14ac:dyDescent="0.2">
      <c r="A23" s="4">
        <v>10</v>
      </c>
      <c r="B23" s="1" t="s">
        <v>387</v>
      </c>
      <c r="C23" s="2">
        <v>9424</v>
      </c>
      <c r="D23" s="22" t="s">
        <v>388</v>
      </c>
      <c r="E23" s="2">
        <v>10208</v>
      </c>
      <c r="F23" s="2">
        <v>2007</v>
      </c>
      <c r="G23" s="22" t="s">
        <v>389</v>
      </c>
      <c r="H23" s="22"/>
      <c r="I23" s="2">
        <f t="shared" si="1"/>
        <v>0</v>
      </c>
      <c r="J23" s="43">
        <f>Juniori!$I23+I24</f>
        <v>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78" ht="18" customHeight="1" x14ac:dyDescent="0.2">
      <c r="A24" s="4"/>
      <c r="B24" s="1"/>
      <c r="C24" s="2"/>
      <c r="D24" s="22" t="s">
        <v>390</v>
      </c>
      <c r="E24" s="2">
        <v>9679</v>
      </c>
      <c r="F24" s="2">
        <v>2003</v>
      </c>
      <c r="G24" s="22"/>
      <c r="H24" s="22"/>
      <c r="I24" s="2">
        <f t="shared" si="1"/>
        <v>3</v>
      </c>
      <c r="J24" s="4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T24" s="172">
        <v>2</v>
      </c>
      <c r="BU24" s="172">
        <v>1</v>
      </c>
    </row>
    <row r="25" spans="1:78" ht="18" customHeight="1" x14ac:dyDescent="0.2">
      <c r="A25" s="105">
        <v>11</v>
      </c>
      <c r="B25" s="104" t="s">
        <v>301</v>
      </c>
      <c r="C25" s="2"/>
      <c r="D25" s="99" t="s">
        <v>552</v>
      </c>
      <c r="E25" s="2">
        <v>13235</v>
      </c>
      <c r="F25" s="2">
        <v>2019</v>
      </c>
      <c r="G25" s="99" t="s">
        <v>282</v>
      </c>
      <c r="H25" s="23"/>
      <c r="I25" s="2">
        <f>SUM(K25:YI25)</f>
        <v>2</v>
      </c>
      <c r="J25" s="43">
        <f>Juniori!$I25</f>
        <v>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L25" s="164" t="s">
        <v>505</v>
      </c>
      <c r="BT25" s="164">
        <v>2</v>
      </c>
    </row>
    <row r="26" spans="1:78" ht="18" customHeight="1" x14ac:dyDescent="0.2">
      <c r="A26" s="4">
        <v>12</v>
      </c>
      <c r="B26" s="104" t="s">
        <v>456</v>
      </c>
      <c r="C26" s="2">
        <v>10609</v>
      </c>
      <c r="D26" s="99" t="s">
        <v>126</v>
      </c>
      <c r="E26" s="2"/>
      <c r="F26" s="2"/>
      <c r="G26" s="99" t="s">
        <v>356</v>
      </c>
      <c r="H26" s="23"/>
      <c r="I26" s="2">
        <f>SUM(K26:YI26)</f>
        <v>2</v>
      </c>
      <c r="J26" s="43">
        <f>Juniori!$I26</f>
        <v>2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H26" s="164" t="s">
        <v>505</v>
      </c>
      <c r="BL26" s="164" t="s">
        <v>505</v>
      </c>
      <c r="BT26" s="172">
        <v>2</v>
      </c>
      <c r="BU26" s="164" t="s">
        <v>505</v>
      </c>
    </row>
    <row r="27" spans="1:78" ht="18" customHeight="1" x14ac:dyDescent="0.2">
      <c r="A27" s="4">
        <v>13</v>
      </c>
      <c r="B27" s="1" t="s">
        <v>402</v>
      </c>
      <c r="C27" s="2">
        <v>9800</v>
      </c>
      <c r="D27" s="22" t="s">
        <v>403</v>
      </c>
      <c r="E27" s="2">
        <v>10989</v>
      </c>
      <c r="F27" s="2"/>
      <c r="G27" s="22" t="s">
        <v>90</v>
      </c>
      <c r="H27" s="22"/>
      <c r="I27" s="2">
        <f t="shared" si="1"/>
        <v>0</v>
      </c>
      <c r="J27" s="43">
        <f>Juniori!$I27+I28+I29+I30+I31+I32</f>
        <v>0</v>
      </c>
      <c r="K27" s="2"/>
      <c r="L27" s="2"/>
      <c r="M27" s="2"/>
      <c r="N27" s="2"/>
      <c r="O27" s="2"/>
      <c r="P27" s="2"/>
      <c r="Q27" s="100" t="s">
        <v>505</v>
      </c>
      <c r="R27" s="2"/>
      <c r="S27" s="2"/>
      <c r="T27" s="2"/>
      <c r="U27" s="2"/>
      <c r="V27" s="10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78" ht="18" customHeight="1" x14ac:dyDescent="0.2">
      <c r="A28" s="4"/>
      <c r="B28" s="1"/>
      <c r="C28" s="2"/>
      <c r="D28" s="22" t="s">
        <v>404</v>
      </c>
      <c r="E28" s="2">
        <v>12751</v>
      </c>
      <c r="F28" s="2">
        <v>2020</v>
      </c>
      <c r="G28" s="22"/>
      <c r="H28" s="22"/>
      <c r="I28" s="2">
        <f t="shared" si="1"/>
        <v>0</v>
      </c>
      <c r="J28" s="4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78" ht="18" customHeight="1" x14ac:dyDescent="0.2">
      <c r="A29" s="4"/>
      <c r="B29" s="1"/>
      <c r="C29" s="2"/>
      <c r="D29" s="22" t="s">
        <v>405</v>
      </c>
      <c r="E29" s="2">
        <v>7465</v>
      </c>
      <c r="F29" s="2"/>
      <c r="G29" s="22"/>
      <c r="H29" s="22"/>
      <c r="I29" s="2">
        <f t="shared" si="1"/>
        <v>0</v>
      </c>
      <c r="J29" s="4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78" ht="18" customHeight="1" x14ac:dyDescent="0.2">
      <c r="A30" s="4"/>
      <c r="B30" s="1"/>
      <c r="C30" s="2"/>
      <c r="D30" s="22" t="s">
        <v>235</v>
      </c>
      <c r="E30" s="2">
        <v>8781</v>
      </c>
      <c r="F30" s="2"/>
      <c r="G30" s="22"/>
      <c r="H30" s="22"/>
      <c r="I30" s="2">
        <f t="shared" si="1"/>
        <v>0</v>
      </c>
      <c r="J30" s="4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78" ht="18" customHeight="1" x14ac:dyDescent="0.2">
      <c r="A31" s="4"/>
      <c r="B31" s="1"/>
      <c r="C31" s="2"/>
      <c r="D31" s="22" t="s">
        <v>385</v>
      </c>
      <c r="E31" s="2">
        <v>12310</v>
      </c>
      <c r="F31" s="2">
        <v>2019</v>
      </c>
      <c r="G31" s="22"/>
      <c r="H31" s="22"/>
      <c r="I31" s="2">
        <f t="shared" si="1"/>
        <v>0</v>
      </c>
      <c r="J31" s="43"/>
      <c r="K31" s="2"/>
      <c r="L31" s="2"/>
      <c r="M31" s="100" t="s">
        <v>505</v>
      </c>
      <c r="N31" s="2"/>
      <c r="O31" s="100"/>
      <c r="P31" s="2"/>
      <c r="Q31" s="100" t="s">
        <v>505</v>
      </c>
      <c r="R31" s="2"/>
      <c r="S31" s="2"/>
      <c r="T31" s="2"/>
      <c r="U31" s="2"/>
      <c r="V31" s="100"/>
      <c r="W31" s="100" t="s">
        <v>505</v>
      </c>
      <c r="X31" s="2"/>
      <c r="Y31" s="2"/>
      <c r="Z31" s="2"/>
      <c r="AA31" s="2"/>
      <c r="AB31" s="2"/>
      <c r="AC31" s="2"/>
      <c r="AD31" s="100" t="s">
        <v>505</v>
      </c>
      <c r="AE31" s="2"/>
      <c r="AF31" s="2"/>
      <c r="AG31" s="2"/>
      <c r="AH31" s="2"/>
      <c r="AI31" s="2"/>
      <c r="AJ31" s="2"/>
      <c r="AK31" s="2"/>
      <c r="AL31" s="100"/>
      <c r="AM31" s="2"/>
      <c r="AN31" s="2"/>
      <c r="AO31" s="2"/>
      <c r="AP31" s="2"/>
      <c r="AQ31" s="2"/>
      <c r="AR31" s="2"/>
      <c r="AS31" s="2"/>
      <c r="AT31" s="100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78" ht="18" customHeight="1" x14ac:dyDescent="0.2">
      <c r="A32" s="4"/>
      <c r="B32" s="1"/>
      <c r="C32" s="2"/>
      <c r="D32" s="22" t="s">
        <v>400</v>
      </c>
      <c r="E32" s="2">
        <v>13536</v>
      </c>
      <c r="F32" s="2">
        <v>2018</v>
      </c>
      <c r="G32" s="22"/>
      <c r="H32" s="22"/>
      <c r="I32" s="2">
        <f t="shared" si="1"/>
        <v>0</v>
      </c>
      <c r="J32" s="43"/>
      <c r="K32" s="2"/>
      <c r="L32" s="2"/>
      <c r="M32" s="2"/>
      <c r="N32" s="2"/>
      <c r="O32" s="2"/>
      <c r="P32" s="2"/>
      <c r="Q32" s="2"/>
      <c r="R32" s="2"/>
      <c r="S32" s="2"/>
      <c r="T32" s="100" t="s">
        <v>505</v>
      </c>
      <c r="U32" s="2"/>
      <c r="V32" s="2"/>
      <c r="W32" s="2"/>
      <c r="X32" s="2"/>
      <c r="Y32" s="2"/>
      <c r="Z32" s="2"/>
      <c r="AA32" s="100" t="s">
        <v>505</v>
      </c>
      <c r="AB32" s="2"/>
      <c r="AC32" s="2"/>
      <c r="AD32" s="2"/>
      <c r="AE32" s="2"/>
      <c r="AF32" s="2"/>
      <c r="AG32" s="2"/>
      <c r="AH32" s="2"/>
      <c r="AI32" s="100"/>
      <c r="AJ32" s="2"/>
      <c r="AK32" s="2"/>
      <c r="AL32" s="2"/>
      <c r="AM32" s="2"/>
      <c r="AN32" s="2"/>
      <c r="AO32" s="2"/>
      <c r="AP32" s="2"/>
      <c r="AQ32" s="2"/>
      <c r="AR32" s="100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58" ht="18" customHeight="1" x14ac:dyDescent="0.2">
      <c r="A33" s="4">
        <v>14</v>
      </c>
      <c r="B33" s="1" t="s">
        <v>285</v>
      </c>
      <c r="C33" s="2">
        <v>9513</v>
      </c>
      <c r="D33" s="99" t="s">
        <v>286</v>
      </c>
      <c r="E33" s="2">
        <v>12902</v>
      </c>
      <c r="F33" s="2">
        <v>2019</v>
      </c>
      <c r="G33" s="22" t="s">
        <v>218</v>
      </c>
      <c r="H33" s="22"/>
      <c r="I33" s="2">
        <f t="shared" si="1"/>
        <v>0</v>
      </c>
      <c r="J33" s="4">
        <f>Juniori!$I33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58" ht="18" customHeight="1" x14ac:dyDescent="0.2">
      <c r="A34" s="4">
        <v>15</v>
      </c>
      <c r="B34" s="1" t="s">
        <v>292</v>
      </c>
      <c r="C34" s="2">
        <v>9527</v>
      </c>
      <c r="D34" s="99" t="s">
        <v>40</v>
      </c>
      <c r="E34" s="2"/>
      <c r="F34" s="2">
        <v>2007</v>
      </c>
      <c r="G34" s="22" t="s">
        <v>41</v>
      </c>
      <c r="H34" s="23"/>
      <c r="I34" s="2">
        <f t="shared" si="1"/>
        <v>0</v>
      </c>
      <c r="J34" s="4">
        <f>Juniori!$I34+I35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58" ht="18" customHeight="1" x14ac:dyDescent="0.2">
      <c r="A35" s="4"/>
      <c r="B35" s="1"/>
      <c r="C35" s="2"/>
      <c r="D35" s="99" t="s">
        <v>42</v>
      </c>
      <c r="E35" s="2">
        <v>12161</v>
      </c>
      <c r="F35" s="2">
        <v>2019</v>
      </c>
      <c r="G35" s="22"/>
      <c r="H35" s="23"/>
      <c r="I35" s="2">
        <f t="shared" si="1"/>
        <v>0</v>
      </c>
      <c r="J35" s="4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58" ht="18" customHeight="1" x14ac:dyDescent="0.2">
      <c r="A36" s="4">
        <v>16</v>
      </c>
      <c r="B36" s="1" t="s">
        <v>293</v>
      </c>
      <c r="C36" s="2">
        <v>9763</v>
      </c>
      <c r="D36" s="22" t="s">
        <v>294</v>
      </c>
      <c r="E36" s="2">
        <v>13119</v>
      </c>
      <c r="F36" s="2">
        <v>2021</v>
      </c>
      <c r="G36" s="22" t="s">
        <v>46</v>
      </c>
      <c r="H36" s="23"/>
      <c r="I36" s="2">
        <f t="shared" si="1"/>
        <v>0</v>
      </c>
      <c r="J36" s="4">
        <f>Juniori!$I36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58" ht="18" customHeight="1" x14ac:dyDescent="0.2">
      <c r="A37" s="4">
        <v>17</v>
      </c>
      <c r="B37" s="1" t="s">
        <v>302</v>
      </c>
      <c r="C37" s="2">
        <v>10332</v>
      </c>
      <c r="D37" s="23" t="s">
        <v>303</v>
      </c>
      <c r="E37" s="2">
        <v>13045</v>
      </c>
      <c r="F37" s="2"/>
      <c r="G37" s="23" t="s">
        <v>53</v>
      </c>
      <c r="H37" s="23"/>
      <c r="I37" s="2">
        <f t="shared" si="1"/>
        <v>0</v>
      </c>
      <c r="J37" s="4">
        <f>Juniori!$I37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 ht="18" customHeight="1" x14ac:dyDescent="0.2">
      <c r="A38" s="4">
        <v>18</v>
      </c>
      <c r="B38" s="1" t="s">
        <v>304</v>
      </c>
      <c r="C38" s="2">
        <v>9629</v>
      </c>
      <c r="D38" s="22" t="s">
        <v>305</v>
      </c>
      <c r="E38" s="2">
        <v>11822</v>
      </c>
      <c r="F38" s="2"/>
      <c r="G38" s="22" t="s">
        <v>198</v>
      </c>
      <c r="H38" s="23"/>
      <c r="I38" s="2">
        <f t="shared" si="1"/>
        <v>0</v>
      </c>
      <c r="J38" s="4">
        <f>Juniori!$I38+I39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58" ht="18" customHeight="1" x14ac:dyDescent="0.2">
      <c r="A39" s="4"/>
      <c r="B39" s="1"/>
      <c r="C39" s="2"/>
      <c r="D39" s="22" t="s">
        <v>306</v>
      </c>
      <c r="E39" s="2">
        <v>12155</v>
      </c>
      <c r="F39" s="2"/>
      <c r="G39" s="22"/>
      <c r="H39" s="23"/>
      <c r="I39" s="2">
        <f t="shared" si="1"/>
        <v>0</v>
      </c>
      <c r="J39" s="4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 ht="18" customHeight="1" x14ac:dyDescent="0.2">
      <c r="A40" s="4">
        <v>19</v>
      </c>
      <c r="B40" s="1" t="s">
        <v>307</v>
      </c>
      <c r="C40" s="2">
        <v>10330</v>
      </c>
      <c r="D40" s="22" t="s">
        <v>308</v>
      </c>
      <c r="E40" s="2">
        <v>8822</v>
      </c>
      <c r="F40" s="2">
        <v>2010</v>
      </c>
      <c r="G40" s="22" t="s">
        <v>53</v>
      </c>
      <c r="H40" s="23"/>
      <c r="I40" s="2">
        <f t="shared" si="1"/>
        <v>0</v>
      </c>
      <c r="J40" s="4">
        <f>Juniori!$I40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 ht="18" customHeight="1" x14ac:dyDescent="0.2">
      <c r="A41" s="4">
        <v>20</v>
      </c>
      <c r="B41" s="1" t="s">
        <v>445</v>
      </c>
      <c r="C41" s="2">
        <v>9739</v>
      </c>
      <c r="D41" s="22" t="s">
        <v>340</v>
      </c>
      <c r="E41" s="2">
        <v>8330</v>
      </c>
      <c r="F41" s="2">
        <v>2009</v>
      </c>
      <c r="G41" s="22" t="s">
        <v>83</v>
      </c>
      <c r="H41" s="23"/>
      <c r="I41" s="2">
        <f t="shared" si="1"/>
        <v>0</v>
      </c>
      <c r="J41" s="4">
        <f>Juniori!$I41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 ht="18" customHeight="1" x14ac:dyDescent="0.2">
      <c r="A42" s="4"/>
      <c r="B42" s="1" t="s">
        <v>309</v>
      </c>
      <c r="C42" s="2">
        <v>9218</v>
      </c>
      <c r="D42" s="22" t="s">
        <v>310</v>
      </c>
      <c r="E42" s="2">
        <v>11792</v>
      </c>
      <c r="F42" s="2"/>
      <c r="G42" s="22" t="s">
        <v>311</v>
      </c>
      <c r="H42" s="23"/>
      <c r="I42" s="2">
        <f t="shared" si="1"/>
        <v>0</v>
      </c>
      <c r="J42" s="4">
        <f>Juniori!$I42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 ht="18" customHeight="1" x14ac:dyDescent="0.2">
      <c r="A43" s="4"/>
      <c r="B43" s="1" t="s">
        <v>438</v>
      </c>
      <c r="C43" s="2">
        <v>9965</v>
      </c>
      <c r="D43" s="22" t="s">
        <v>439</v>
      </c>
      <c r="E43" s="2">
        <v>8780</v>
      </c>
      <c r="F43" s="2"/>
      <c r="G43" s="22" t="s">
        <v>90</v>
      </c>
      <c r="H43" s="23"/>
      <c r="I43" s="2">
        <f t="shared" si="1"/>
        <v>0</v>
      </c>
      <c r="J43" s="4">
        <f>Juniori!$I43+I44+I45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 ht="18" customHeight="1" x14ac:dyDescent="0.2">
      <c r="A44" s="4"/>
      <c r="B44" s="1"/>
      <c r="C44" s="2"/>
      <c r="D44" s="22" t="s">
        <v>163</v>
      </c>
      <c r="E44" s="2">
        <v>12961</v>
      </c>
      <c r="F44" s="2"/>
      <c r="G44" s="22"/>
      <c r="H44" s="23"/>
      <c r="I44" s="2">
        <f t="shared" ref="I44:I74" si="2">SUM(K44:YI44)</f>
        <v>0</v>
      </c>
      <c r="J44" s="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ht="18" customHeight="1" x14ac:dyDescent="0.2">
      <c r="A45" s="4"/>
      <c r="B45" s="1"/>
      <c r="C45" s="2"/>
      <c r="D45" s="22" t="s">
        <v>399</v>
      </c>
      <c r="E45" s="2">
        <v>13460</v>
      </c>
      <c r="F45" s="2">
        <v>2010</v>
      </c>
      <c r="G45" s="22"/>
      <c r="H45" s="23"/>
      <c r="I45" s="2">
        <f t="shared" si="2"/>
        <v>0</v>
      </c>
      <c r="J45" s="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ht="18" customHeight="1" x14ac:dyDescent="0.2">
      <c r="A46" s="4"/>
      <c r="B46" s="1" t="s">
        <v>440</v>
      </c>
      <c r="C46" s="2">
        <v>9004</v>
      </c>
      <c r="D46" s="22" t="s">
        <v>441</v>
      </c>
      <c r="E46" s="2">
        <v>11608</v>
      </c>
      <c r="F46" s="2">
        <v>2012</v>
      </c>
      <c r="G46" s="23" t="s">
        <v>442</v>
      </c>
      <c r="H46" s="23"/>
      <c r="I46" s="2">
        <f t="shared" si="2"/>
        <v>0</v>
      </c>
      <c r="J46" s="4">
        <f>Juniori!$I46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 ht="18" customHeight="1" x14ac:dyDescent="0.2">
      <c r="A47" s="4"/>
      <c r="B47" s="104" t="s">
        <v>489</v>
      </c>
      <c r="C47" s="2">
        <v>9317</v>
      </c>
      <c r="D47" s="22" t="s">
        <v>279</v>
      </c>
      <c r="E47" s="2">
        <v>11682</v>
      </c>
      <c r="F47" s="2"/>
      <c r="G47" s="22" t="s">
        <v>90</v>
      </c>
      <c r="H47" s="23"/>
      <c r="I47" s="2">
        <f t="shared" si="2"/>
        <v>0</v>
      </c>
      <c r="J47" s="4">
        <f>Juniori!$I47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 ht="18" customHeight="1" x14ac:dyDescent="0.2">
      <c r="A48" s="4"/>
      <c r="B48" s="1" t="s">
        <v>314</v>
      </c>
      <c r="C48" s="2">
        <v>10151</v>
      </c>
      <c r="D48" s="22" t="s">
        <v>315</v>
      </c>
      <c r="E48" s="2">
        <v>9925</v>
      </c>
      <c r="F48" s="2"/>
      <c r="G48" s="22" t="s">
        <v>90</v>
      </c>
      <c r="H48" s="23"/>
      <c r="I48" s="2">
        <f t="shared" si="2"/>
        <v>0</v>
      </c>
      <c r="J48" s="4">
        <f>Juniori!$I48</f>
        <v>0</v>
      </c>
      <c r="K48" s="2" t="s">
        <v>505</v>
      </c>
      <c r="L48" s="2"/>
      <c r="M48" s="100" t="s">
        <v>505</v>
      </c>
      <c r="N48" s="100"/>
      <c r="O48" s="100"/>
      <c r="P48" s="2"/>
      <c r="Q48" s="2"/>
      <c r="R48" s="2"/>
      <c r="S48" s="2"/>
      <c r="T48" s="2"/>
      <c r="U48" s="2"/>
      <c r="V48" s="2"/>
      <c r="W48" s="100" t="s">
        <v>505</v>
      </c>
      <c r="X48" s="2"/>
      <c r="Y48" s="2"/>
      <c r="Z48" s="2"/>
      <c r="AA48" s="2"/>
      <c r="AB48" s="2"/>
      <c r="AC48" s="2"/>
      <c r="AD48" s="2"/>
      <c r="AE48" s="2"/>
      <c r="AF48" s="2"/>
      <c r="AG48" s="100"/>
      <c r="AH48" s="2"/>
      <c r="AI48" s="2"/>
      <c r="AJ48" s="2"/>
      <c r="AK48" s="2"/>
      <c r="AL48" s="100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ht="18" customHeight="1" x14ac:dyDescent="0.2">
      <c r="A49" s="4"/>
      <c r="B49" s="1" t="s">
        <v>316</v>
      </c>
      <c r="C49" s="2">
        <v>10258</v>
      </c>
      <c r="D49" s="22" t="s">
        <v>317</v>
      </c>
      <c r="E49" s="2">
        <v>10853</v>
      </c>
      <c r="F49" s="2"/>
      <c r="G49" s="22" t="s">
        <v>90</v>
      </c>
      <c r="H49" s="23"/>
      <c r="I49" s="2">
        <f t="shared" si="2"/>
        <v>0</v>
      </c>
      <c r="J49" s="4">
        <f>Juniori!$I49+I50+I51</f>
        <v>0</v>
      </c>
      <c r="K49" s="2"/>
      <c r="L49" s="2"/>
      <c r="M49" s="2"/>
      <c r="N49" s="2"/>
      <c r="O49" s="2"/>
      <c r="P49" s="2"/>
      <c r="Q49" s="2"/>
      <c r="R49" s="2"/>
      <c r="S49" s="100" t="s">
        <v>505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100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ht="18" customHeight="1" x14ac:dyDescent="0.2">
      <c r="A50" s="4"/>
      <c r="B50" s="1"/>
      <c r="C50" s="2"/>
      <c r="D50" s="22" t="s">
        <v>235</v>
      </c>
      <c r="E50" s="2">
        <v>8781</v>
      </c>
      <c r="F50" s="2"/>
      <c r="G50" s="22"/>
      <c r="H50" s="23"/>
      <c r="I50" s="2">
        <f t="shared" si="2"/>
        <v>0</v>
      </c>
      <c r="J50" s="4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ht="18" customHeight="1" x14ac:dyDescent="0.2">
      <c r="A51" s="4"/>
      <c r="B51" s="1"/>
      <c r="C51" s="2"/>
      <c r="D51" s="22" t="s">
        <v>318</v>
      </c>
      <c r="E51" s="2">
        <v>12950</v>
      </c>
      <c r="F51" s="2">
        <v>2020</v>
      </c>
      <c r="G51" s="22"/>
      <c r="H51" s="23"/>
      <c r="I51" s="2">
        <f t="shared" si="2"/>
        <v>0</v>
      </c>
      <c r="J51" s="43"/>
      <c r="K51" s="2"/>
      <c r="L51" s="2"/>
      <c r="M51" s="100" t="s">
        <v>505</v>
      </c>
      <c r="N51" s="100"/>
      <c r="O51" s="100"/>
      <c r="P51" s="2"/>
      <c r="Q51" s="100" t="s">
        <v>505</v>
      </c>
      <c r="R51" s="2"/>
      <c r="S51" s="2"/>
      <c r="T51" s="2"/>
      <c r="U51" s="2"/>
      <c r="V51" s="100"/>
      <c r="W51" s="100" t="s">
        <v>505</v>
      </c>
      <c r="X51" s="2"/>
      <c r="Y51" s="2"/>
      <c r="Z51" s="2"/>
      <c r="AA51" s="2"/>
      <c r="AB51" s="2"/>
      <c r="AC51" s="2"/>
      <c r="AD51" s="100" t="s">
        <v>505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100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ht="18" customHeight="1" x14ac:dyDescent="0.2">
      <c r="A52" s="4"/>
      <c r="B52" s="1" t="s">
        <v>319</v>
      </c>
      <c r="C52" s="2">
        <v>8647</v>
      </c>
      <c r="D52" s="22" t="s">
        <v>320</v>
      </c>
      <c r="E52" s="2">
        <v>13398</v>
      </c>
      <c r="F52" s="2">
        <v>2021</v>
      </c>
      <c r="G52" s="22" t="s">
        <v>110</v>
      </c>
      <c r="H52" s="23"/>
      <c r="I52" s="2">
        <f t="shared" si="2"/>
        <v>0</v>
      </c>
      <c r="J52" s="4">
        <f>Juniori!$I52</f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 ht="18" customHeight="1" x14ac:dyDescent="0.2">
      <c r="A53" s="4"/>
      <c r="B53" s="1" t="s">
        <v>322</v>
      </c>
      <c r="C53" s="2">
        <v>9297</v>
      </c>
      <c r="D53" s="22" t="s">
        <v>323</v>
      </c>
      <c r="E53" s="2">
        <v>12870</v>
      </c>
      <c r="F53" s="2"/>
      <c r="G53" s="22" t="s">
        <v>53</v>
      </c>
      <c r="H53" s="23"/>
      <c r="I53" s="2">
        <f t="shared" si="2"/>
        <v>0</v>
      </c>
      <c r="J53" s="4">
        <f>Juniori!$I53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 ht="18" customHeight="1" x14ac:dyDescent="0.2">
      <c r="A54" s="4"/>
      <c r="B54" s="1" t="s">
        <v>328</v>
      </c>
      <c r="C54" s="2">
        <v>9838</v>
      </c>
      <c r="D54" s="22" t="s">
        <v>329</v>
      </c>
      <c r="E54" s="2">
        <v>10670</v>
      </c>
      <c r="F54" s="2"/>
      <c r="G54" s="23" t="s">
        <v>107</v>
      </c>
      <c r="H54" s="22"/>
      <c r="I54" s="2">
        <f t="shared" si="2"/>
        <v>0</v>
      </c>
      <c r="J54" s="4">
        <f>Juniori!$I54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 ht="18" customHeight="1" x14ac:dyDescent="0.2">
      <c r="A55" s="4">
        <v>30</v>
      </c>
      <c r="B55" s="1" t="s">
        <v>330</v>
      </c>
      <c r="C55" s="2">
        <v>10767</v>
      </c>
      <c r="D55" s="22" t="s">
        <v>331</v>
      </c>
      <c r="E55" s="2">
        <v>8754</v>
      </c>
      <c r="F55" s="2"/>
      <c r="G55" s="22" t="s">
        <v>332</v>
      </c>
      <c r="H55" s="22"/>
      <c r="I55" s="2">
        <f t="shared" si="2"/>
        <v>0</v>
      </c>
      <c r="J55" s="4">
        <f>Juniori!$I55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 ht="19.5" customHeight="1" x14ac:dyDescent="0.2">
      <c r="A56" s="4"/>
      <c r="B56" s="1" t="s">
        <v>333</v>
      </c>
      <c r="C56" s="2">
        <v>10236</v>
      </c>
      <c r="D56" s="22" t="s">
        <v>334</v>
      </c>
      <c r="E56" s="2">
        <v>11382</v>
      </c>
      <c r="F56" s="2"/>
      <c r="G56" s="22" t="s">
        <v>134</v>
      </c>
      <c r="H56" s="23"/>
      <c r="I56" s="2">
        <f t="shared" si="2"/>
        <v>0</v>
      </c>
      <c r="J56" s="4">
        <f>Juniori!$I56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ht="18" customHeight="1" x14ac:dyDescent="0.2">
      <c r="A57" s="4"/>
      <c r="B57" s="1" t="s">
        <v>335</v>
      </c>
      <c r="C57" s="2">
        <v>10171</v>
      </c>
      <c r="D57" s="22" t="s">
        <v>336</v>
      </c>
      <c r="E57" s="2">
        <v>9086</v>
      </c>
      <c r="F57" s="2"/>
      <c r="G57" s="22" t="s">
        <v>179</v>
      </c>
      <c r="H57" s="23"/>
      <c r="I57" s="2">
        <f t="shared" si="2"/>
        <v>0</v>
      </c>
      <c r="J57" s="4">
        <f>Juniori!$I57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ht="18" customHeight="1" x14ac:dyDescent="0.2">
      <c r="A58" s="4"/>
      <c r="B58" s="1" t="s">
        <v>339</v>
      </c>
      <c r="C58" s="2">
        <v>9731</v>
      </c>
      <c r="D58" s="22" t="s">
        <v>340</v>
      </c>
      <c r="E58" s="2">
        <v>8330</v>
      </c>
      <c r="F58" s="2">
        <v>2009</v>
      </c>
      <c r="G58" s="22" t="s">
        <v>83</v>
      </c>
      <c r="H58" s="22"/>
      <c r="I58" s="2">
        <f t="shared" si="2"/>
        <v>0</v>
      </c>
      <c r="J58" s="43">
        <f>Juniori!$I58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 ht="18" customHeight="1" x14ac:dyDescent="0.2">
      <c r="A59" s="4"/>
      <c r="B59" s="1" t="s">
        <v>341</v>
      </c>
      <c r="C59" s="2">
        <v>9255</v>
      </c>
      <c r="D59" s="22" t="s">
        <v>342</v>
      </c>
      <c r="E59" s="2">
        <v>12698</v>
      </c>
      <c r="F59" s="2">
        <v>2017</v>
      </c>
      <c r="G59" s="22" t="s">
        <v>343</v>
      </c>
      <c r="H59" s="22"/>
      <c r="I59" s="2">
        <f t="shared" si="2"/>
        <v>0</v>
      </c>
      <c r="J59" s="43">
        <f>Juniori!$I59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ht="18" customHeight="1" x14ac:dyDescent="0.2">
      <c r="A60" s="4"/>
      <c r="B60" s="1" t="s">
        <v>344</v>
      </c>
      <c r="C60" s="2">
        <v>9253</v>
      </c>
      <c r="D60" s="22" t="s">
        <v>345</v>
      </c>
      <c r="E60" s="2">
        <v>10689</v>
      </c>
      <c r="F60" s="2"/>
      <c r="G60" s="22" t="s">
        <v>110</v>
      </c>
      <c r="H60" s="23"/>
      <c r="I60" s="2">
        <f t="shared" si="2"/>
        <v>0</v>
      </c>
      <c r="J60" s="4">
        <f>Juniori!$I60+I61+I62+I63+I64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ht="18" customHeight="1" x14ac:dyDescent="0.2">
      <c r="A61" s="4"/>
      <c r="B61" s="1"/>
      <c r="C61" s="2"/>
      <c r="D61" s="22" t="s">
        <v>346</v>
      </c>
      <c r="E61" s="2">
        <v>11808</v>
      </c>
      <c r="F61" s="2"/>
      <c r="G61" s="22"/>
      <c r="H61" s="23"/>
      <c r="I61" s="2">
        <f t="shared" si="2"/>
        <v>0</v>
      </c>
      <c r="J61" s="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ht="18" customHeight="1" x14ac:dyDescent="0.2">
      <c r="A62" s="4"/>
      <c r="B62" s="1"/>
      <c r="C62" s="2"/>
      <c r="D62" s="22" t="s">
        <v>347</v>
      </c>
      <c r="E62" s="2">
        <v>12573</v>
      </c>
      <c r="F62" s="2"/>
      <c r="G62" s="22"/>
      <c r="H62" s="23"/>
      <c r="I62" s="2">
        <f t="shared" si="2"/>
        <v>0</v>
      </c>
      <c r="J62" s="4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 ht="18" customHeight="1" x14ac:dyDescent="0.2">
      <c r="A63" s="4"/>
      <c r="B63" s="1"/>
      <c r="C63" s="2"/>
      <c r="D63" s="22" t="s">
        <v>348</v>
      </c>
      <c r="E63" s="2">
        <v>10757</v>
      </c>
      <c r="F63" s="2"/>
      <c r="G63" s="22"/>
      <c r="H63" s="23"/>
      <c r="I63" s="2">
        <f t="shared" si="2"/>
        <v>0</v>
      </c>
      <c r="J63" s="4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 ht="18" customHeight="1" x14ac:dyDescent="0.2">
      <c r="A64" s="4"/>
      <c r="B64" s="1"/>
      <c r="C64" s="2"/>
      <c r="D64" s="22" t="s">
        <v>349</v>
      </c>
      <c r="E64" s="2">
        <v>13331</v>
      </c>
      <c r="F64" s="2"/>
      <c r="G64" s="22"/>
      <c r="H64" s="23"/>
      <c r="I64" s="2">
        <f t="shared" si="2"/>
        <v>0</v>
      </c>
      <c r="J64" s="4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 ht="18" customHeight="1" x14ac:dyDescent="0.2">
      <c r="A65" s="4"/>
      <c r="B65" s="1" t="s">
        <v>350</v>
      </c>
      <c r="C65" s="2">
        <v>9932</v>
      </c>
      <c r="D65" s="22" t="s">
        <v>351</v>
      </c>
      <c r="E65" s="2">
        <v>9019</v>
      </c>
      <c r="F65" s="2"/>
      <c r="G65" s="22" t="s">
        <v>110</v>
      </c>
      <c r="H65" s="23"/>
      <c r="I65" s="2">
        <f t="shared" si="2"/>
        <v>0</v>
      </c>
      <c r="J65" s="43">
        <f>Juniori!$I65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 ht="18" customHeight="1" x14ac:dyDescent="0.2">
      <c r="A66" s="4"/>
      <c r="B66" s="1" t="s">
        <v>352</v>
      </c>
      <c r="C66" s="2">
        <v>9934</v>
      </c>
      <c r="D66" s="22" t="s">
        <v>353</v>
      </c>
      <c r="E66" s="2">
        <v>12696</v>
      </c>
      <c r="F66" s="2"/>
      <c r="G66" s="22" t="s">
        <v>110</v>
      </c>
      <c r="H66" s="23"/>
      <c r="I66" s="2">
        <f t="shared" si="2"/>
        <v>0</v>
      </c>
      <c r="J66" s="43">
        <f>Juniori!$I66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 ht="18" customHeight="1" x14ac:dyDescent="0.2">
      <c r="A67" s="4"/>
      <c r="B67" s="1" t="s">
        <v>354</v>
      </c>
      <c r="C67" s="2">
        <v>10796</v>
      </c>
      <c r="D67" s="22" t="s">
        <v>347</v>
      </c>
      <c r="E67" s="2">
        <v>12573</v>
      </c>
      <c r="F67" s="2"/>
      <c r="G67" s="22" t="s">
        <v>110</v>
      </c>
      <c r="H67" s="23"/>
      <c r="I67" s="2">
        <f t="shared" si="2"/>
        <v>0</v>
      </c>
      <c r="J67" s="43">
        <f>Juniori!$I67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ht="18" customHeight="1" x14ac:dyDescent="0.2">
      <c r="A68" s="4"/>
      <c r="B68" s="1" t="s">
        <v>355</v>
      </c>
      <c r="C68" s="2">
        <v>9675</v>
      </c>
      <c r="D68" s="22" t="s">
        <v>249</v>
      </c>
      <c r="E68" s="2">
        <v>12445</v>
      </c>
      <c r="F68" s="2">
        <v>2015</v>
      </c>
      <c r="G68" s="22" t="s">
        <v>356</v>
      </c>
      <c r="H68" s="23"/>
      <c r="I68" s="2">
        <f t="shared" si="2"/>
        <v>0</v>
      </c>
      <c r="J68" s="43">
        <f>Juniori!$I68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 ht="18" customHeight="1" x14ac:dyDescent="0.2">
      <c r="A69" s="4">
        <v>40</v>
      </c>
      <c r="B69" s="1" t="s">
        <v>360</v>
      </c>
      <c r="C69" s="2">
        <v>9369</v>
      </c>
      <c r="D69" s="22" t="s">
        <v>361</v>
      </c>
      <c r="E69" s="2">
        <v>13503</v>
      </c>
      <c r="F69" s="2"/>
      <c r="G69" s="22" t="s">
        <v>184</v>
      </c>
      <c r="H69" s="23"/>
      <c r="I69" s="2">
        <f t="shared" si="2"/>
        <v>0</v>
      </c>
      <c r="J69" s="43">
        <f>Juniori!$I69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 ht="18" customHeight="1" x14ac:dyDescent="0.2">
      <c r="A70" s="4"/>
      <c r="B70" s="1" t="s">
        <v>362</v>
      </c>
      <c r="C70" s="2">
        <v>9133</v>
      </c>
      <c r="D70" s="22" t="s">
        <v>363</v>
      </c>
      <c r="E70" s="2">
        <v>10992</v>
      </c>
      <c r="F70" s="2"/>
      <c r="G70" s="22" t="s">
        <v>90</v>
      </c>
      <c r="H70" s="23"/>
      <c r="I70" s="2">
        <f t="shared" si="2"/>
        <v>0</v>
      </c>
      <c r="J70" s="4">
        <f>Juniori!$I70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 ht="18" customHeight="1" x14ac:dyDescent="0.2">
      <c r="A71" s="4"/>
      <c r="B71" s="1" t="s">
        <v>365</v>
      </c>
      <c r="C71" s="2">
        <v>9620</v>
      </c>
      <c r="D71" s="22" t="s">
        <v>366</v>
      </c>
      <c r="E71" s="2">
        <v>11871</v>
      </c>
      <c r="F71" s="2"/>
      <c r="G71" s="22" t="s">
        <v>161</v>
      </c>
      <c r="H71" s="23"/>
      <c r="I71" s="2">
        <f t="shared" si="2"/>
        <v>0</v>
      </c>
      <c r="J71" s="43">
        <f>Juniori!$I71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 ht="18" customHeight="1" x14ac:dyDescent="0.2">
      <c r="A72" s="4"/>
      <c r="B72" s="1" t="s">
        <v>367</v>
      </c>
      <c r="C72" s="2">
        <v>5943</v>
      </c>
      <c r="D72" s="22" t="s">
        <v>368</v>
      </c>
      <c r="E72" s="2">
        <v>13454</v>
      </c>
      <c r="F72" s="2"/>
      <c r="G72" s="22" t="s">
        <v>161</v>
      </c>
      <c r="H72" s="23"/>
      <c r="I72" s="2">
        <f t="shared" si="2"/>
        <v>0</v>
      </c>
      <c r="J72" s="43">
        <f>Juniori!$I72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 ht="18" customHeight="1" x14ac:dyDescent="0.2">
      <c r="A73" s="4"/>
      <c r="B73" s="1" t="s">
        <v>369</v>
      </c>
      <c r="C73" s="2">
        <v>9674</v>
      </c>
      <c r="D73" s="22" t="s">
        <v>370</v>
      </c>
      <c r="E73" s="2">
        <v>13093</v>
      </c>
      <c r="F73" s="2"/>
      <c r="G73" s="22" t="s">
        <v>161</v>
      </c>
      <c r="H73" s="23"/>
      <c r="I73" s="2">
        <f t="shared" si="2"/>
        <v>0</v>
      </c>
      <c r="J73" s="43">
        <f>Juniori!$I73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 ht="18" customHeight="1" x14ac:dyDescent="0.2">
      <c r="A74" s="4"/>
      <c r="B74" s="1" t="s">
        <v>371</v>
      </c>
      <c r="C74" s="2">
        <v>9955</v>
      </c>
      <c r="D74" s="22" t="s">
        <v>372</v>
      </c>
      <c r="E74" s="2">
        <v>13561</v>
      </c>
      <c r="F74" s="2">
        <v>2021</v>
      </c>
      <c r="G74" s="22" t="s">
        <v>41</v>
      </c>
      <c r="H74" s="23"/>
      <c r="I74" s="2">
        <f t="shared" si="2"/>
        <v>0</v>
      </c>
      <c r="J74" s="43">
        <f>Juniori!$I74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 ht="18" customHeight="1" x14ac:dyDescent="0.2">
      <c r="A75" s="4"/>
      <c r="B75" s="1" t="s">
        <v>373</v>
      </c>
      <c r="C75" s="2">
        <v>8785</v>
      </c>
      <c r="D75" s="22" t="s">
        <v>374</v>
      </c>
      <c r="E75" s="2">
        <v>12539</v>
      </c>
      <c r="F75" s="2"/>
      <c r="G75" s="22" t="s">
        <v>184</v>
      </c>
      <c r="H75" s="23"/>
      <c r="I75" s="2">
        <f t="shared" ref="I75:I82" si="3">SUM(K75:YI75)</f>
        <v>0</v>
      </c>
      <c r="J75" s="43">
        <f>Juniori!$I75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 ht="18" customHeight="1" x14ac:dyDescent="0.2">
      <c r="A76" s="4"/>
      <c r="B76" s="1" t="s">
        <v>375</v>
      </c>
      <c r="C76" s="2">
        <v>9162</v>
      </c>
      <c r="D76" s="22" t="s">
        <v>376</v>
      </c>
      <c r="E76" s="2">
        <v>8763</v>
      </c>
      <c r="F76" s="2"/>
      <c r="G76" s="22" t="s">
        <v>359</v>
      </c>
      <c r="H76" s="23"/>
      <c r="I76" s="2">
        <f t="shared" si="3"/>
        <v>0</v>
      </c>
      <c r="J76" s="43">
        <f>Juniori!$I76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58" ht="18" customHeight="1" x14ac:dyDescent="0.2">
      <c r="A77" s="4"/>
      <c r="B77" s="1" t="s">
        <v>377</v>
      </c>
      <c r="C77" s="2">
        <v>9832</v>
      </c>
      <c r="D77" s="22" t="s">
        <v>267</v>
      </c>
      <c r="E77" s="2">
        <v>11810</v>
      </c>
      <c r="F77" s="2">
        <v>2016</v>
      </c>
      <c r="G77" s="22" t="s">
        <v>268</v>
      </c>
      <c r="H77" s="23"/>
      <c r="I77" s="2">
        <f t="shared" si="3"/>
        <v>0</v>
      </c>
      <c r="J77" s="43">
        <f>Juniori!$I77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58" ht="18" customHeight="1" x14ac:dyDescent="0.2">
      <c r="A78" s="4">
        <v>48</v>
      </c>
      <c r="B78" s="1" t="s">
        <v>203</v>
      </c>
      <c r="C78" s="2"/>
      <c r="D78" s="22"/>
      <c r="E78" s="2"/>
      <c r="F78" s="2"/>
      <c r="G78" s="23"/>
      <c r="H78" s="22"/>
      <c r="I78" s="2">
        <f t="shared" si="3"/>
        <v>0</v>
      </c>
      <c r="J78" s="4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58" ht="18" customHeight="1" x14ac:dyDescent="0.2">
      <c r="A79" s="4"/>
      <c r="B79" s="1"/>
      <c r="C79" s="2"/>
      <c r="D79" s="22"/>
      <c r="E79" s="2"/>
      <c r="F79" s="2"/>
      <c r="G79" s="23"/>
      <c r="H79" s="22"/>
      <c r="I79" s="2">
        <f t="shared" si="3"/>
        <v>0</v>
      </c>
      <c r="J79" s="4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1:58" ht="18" customHeight="1" x14ac:dyDescent="0.2">
      <c r="A80" s="4"/>
      <c r="B80" s="1"/>
      <c r="C80" s="2"/>
      <c r="D80" s="22"/>
      <c r="E80" s="2"/>
      <c r="F80" s="2"/>
      <c r="G80" s="23"/>
      <c r="H80" s="22"/>
      <c r="I80" s="2">
        <f t="shared" si="3"/>
        <v>0</v>
      </c>
      <c r="J80" s="4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</row>
    <row r="81" spans="1:58" ht="18" customHeight="1" x14ac:dyDescent="0.2">
      <c r="A81" s="4"/>
      <c r="B81" s="1"/>
      <c r="C81" s="2"/>
      <c r="D81" s="22"/>
      <c r="E81" s="2"/>
      <c r="F81" s="2"/>
      <c r="G81" s="22"/>
      <c r="H81" s="23"/>
      <c r="I81" s="2">
        <f t="shared" si="3"/>
        <v>0</v>
      </c>
      <c r="J81" s="4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</row>
    <row r="82" spans="1:58" ht="15" customHeight="1" x14ac:dyDescent="0.2">
      <c r="A82" s="4"/>
      <c r="B82" s="1"/>
      <c r="C82" s="2"/>
      <c r="D82" s="22"/>
      <c r="E82" s="2"/>
      <c r="F82" s="2"/>
      <c r="G82" s="22"/>
      <c r="H82" s="23"/>
      <c r="I82" s="2">
        <f t="shared" si="3"/>
        <v>0</v>
      </c>
      <c r="J82" s="4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ignoredErrors>
    <ignoredError sqref="J60" calculatedColumn="1"/>
  </ignoredErrors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CO83"/>
  <sheetViews>
    <sheetView showGridLines="0" workbookViewId="0">
      <pane xSplit="10" ySplit="8" topLeftCell="K51" activePane="bottomRight" state="frozen"/>
      <selection pane="topRight" activeCell="K1" sqref="K1"/>
      <selection pane="bottomLeft" activeCell="A9" sqref="A9"/>
      <selection pane="bottomRight" activeCell="A72" sqref="A72"/>
    </sheetView>
  </sheetViews>
  <sheetFormatPr baseColWidth="10" defaultColWidth="14.3984375" defaultRowHeight="15" customHeight="1" x14ac:dyDescent="0.2"/>
  <cols>
    <col min="1" max="1" width="9.796875" customWidth="1"/>
    <col min="2" max="2" width="23.19921875" customWidth="1"/>
    <col min="3" max="3" width="11.796875" customWidth="1"/>
    <col min="4" max="4" width="22.796875" customWidth="1"/>
    <col min="5" max="5" width="12" customWidth="1"/>
    <col min="6" max="6" width="9.59765625" customWidth="1"/>
    <col min="7" max="7" width="25" customWidth="1"/>
    <col min="8" max="8" width="0.19921875" customWidth="1"/>
    <col min="9" max="9" width="9.59765625" customWidth="1"/>
    <col min="10" max="10" width="9.796875" customWidth="1"/>
    <col min="11" max="33" width="4.796875" style="172" customWidth="1"/>
    <col min="34" max="34" width="5.59765625" style="172" customWidth="1"/>
    <col min="35" max="35" width="7.19921875" style="172" customWidth="1"/>
    <col min="36" max="36" width="5.19921875" style="172" customWidth="1"/>
    <col min="37" max="37" width="6.59765625" style="172" customWidth="1"/>
    <col min="38" max="38" width="6.19921875" style="172" customWidth="1"/>
    <col min="39" max="43" width="4.796875" style="172" customWidth="1"/>
    <col min="44" max="44" width="7.796875" style="172" customWidth="1"/>
    <col min="45" max="58" width="4.796875" style="172" customWidth="1"/>
    <col min="59" max="92" width="5" style="172" customWidth="1"/>
    <col min="93" max="93" width="5" customWidth="1"/>
  </cols>
  <sheetData>
    <row r="1" spans="1:93" ht="28.5" customHeight="1" x14ac:dyDescent="0.25">
      <c r="A1" s="239" t="s">
        <v>0</v>
      </c>
      <c r="B1" s="214"/>
      <c r="C1" s="214"/>
      <c r="D1" s="214"/>
      <c r="E1" s="214"/>
      <c r="F1" s="214"/>
      <c r="G1" s="214"/>
      <c r="H1" s="22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93" ht="24.75" customHeight="1" x14ac:dyDescent="0.25">
      <c r="A2" s="239" t="s">
        <v>1</v>
      </c>
      <c r="B2" s="214"/>
      <c r="C2" s="214"/>
      <c r="D2" s="214"/>
      <c r="E2" s="214"/>
      <c r="F2" s="214"/>
      <c r="G2" s="214"/>
      <c r="H2" s="54"/>
      <c r="I2" s="2"/>
      <c r="J2" s="4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</row>
    <row r="3" spans="1:93" ht="15" customHeight="1" x14ac:dyDescent="0.25">
      <c r="A3" s="5"/>
      <c r="B3" s="4"/>
      <c r="C3" s="2"/>
      <c r="D3" s="2"/>
      <c r="E3" s="2"/>
      <c r="F3" s="2"/>
      <c r="G3" s="2"/>
      <c r="H3" s="2"/>
      <c r="I3" s="2" t="s">
        <v>2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93" ht="24.75" customHeight="1" x14ac:dyDescent="0.25">
      <c r="A4" s="240" t="s">
        <v>378</v>
      </c>
      <c r="B4" s="214"/>
      <c r="C4" s="214"/>
      <c r="D4" s="214"/>
      <c r="E4" s="214"/>
      <c r="F4" s="214"/>
      <c r="G4" s="214"/>
      <c r="H4" s="56"/>
      <c r="I4" s="2"/>
      <c r="J4" s="4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</row>
    <row r="5" spans="1:93" ht="16" customHeight="1" x14ac:dyDescent="0.2">
      <c r="A5" s="4"/>
      <c r="B5" s="1"/>
      <c r="C5" s="2"/>
      <c r="D5" s="22"/>
      <c r="E5" s="2"/>
      <c r="F5" s="2"/>
      <c r="G5" s="22"/>
      <c r="H5" s="2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93" ht="12.75" customHeight="1" x14ac:dyDescent="0.2">
      <c r="A6" s="241" t="s">
        <v>4</v>
      </c>
      <c r="B6" s="236" t="s">
        <v>5</v>
      </c>
      <c r="C6" s="236" t="s">
        <v>6</v>
      </c>
      <c r="D6" s="236" t="s">
        <v>7</v>
      </c>
      <c r="E6" s="236" t="s">
        <v>6</v>
      </c>
      <c r="F6" s="236" t="s">
        <v>8</v>
      </c>
      <c r="G6" s="236" t="s">
        <v>9</v>
      </c>
      <c r="H6" s="58"/>
      <c r="I6" s="238" t="s">
        <v>10</v>
      </c>
      <c r="J6" s="238" t="s">
        <v>379</v>
      </c>
      <c r="K6" s="59" t="str">
        <f>Seniori!K6</f>
        <v>06.-08.02.</v>
      </c>
      <c r="L6" s="178"/>
      <c r="M6" s="178"/>
      <c r="N6" s="178"/>
      <c r="O6" s="178"/>
      <c r="P6" s="178"/>
      <c r="Q6" s="178"/>
      <c r="R6" s="178"/>
      <c r="S6" s="60" t="str">
        <f>Seniori!S6</f>
        <v>27.2.-1.3.</v>
      </c>
      <c r="T6" s="178"/>
      <c r="U6" s="178"/>
      <c r="V6" s="178"/>
      <c r="W6" s="178"/>
      <c r="X6" s="178"/>
      <c r="Y6" s="178"/>
      <c r="Z6" s="178"/>
      <c r="AA6" s="200"/>
      <c r="AB6" s="200"/>
      <c r="AC6" s="200"/>
      <c r="AD6" s="200"/>
      <c r="AE6" s="200"/>
      <c r="AF6" s="200"/>
      <c r="AG6" s="178"/>
      <c r="AH6" s="178" t="str">
        <f>Seniori!AH6</f>
        <v>05.-07.03.</v>
      </c>
      <c r="AI6" s="178"/>
      <c r="AJ6" s="178" t="str">
        <f>Seniori!AJ6</f>
        <v>05.-07.03.</v>
      </c>
      <c r="AK6" s="178"/>
      <c r="AL6" s="178"/>
      <c r="AM6" s="60" t="str">
        <f>Seniori!AM6</f>
        <v>5.4.</v>
      </c>
      <c r="AN6" s="59" t="str">
        <f>Seniori!AN6</f>
        <v>2.-4.4.</v>
      </c>
      <c r="AO6" s="178"/>
      <c r="AP6" s="200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201" t="s">
        <v>546</v>
      </c>
      <c r="BC6" s="178"/>
      <c r="BD6" s="178"/>
      <c r="BE6" s="178"/>
      <c r="BF6" s="178"/>
      <c r="BG6" s="178" t="str">
        <f>Seniori!BG6</f>
        <v>18.-19.4.</v>
      </c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 t="str">
        <f>Seniori!CD6</f>
        <v>25.-26.4.</v>
      </c>
      <c r="CE6" s="178"/>
      <c r="CF6" s="178"/>
      <c r="CG6" s="178"/>
      <c r="CH6" s="178"/>
      <c r="CI6" s="178"/>
      <c r="CJ6" s="178"/>
      <c r="CK6" s="178"/>
      <c r="CL6" s="178"/>
      <c r="CM6" s="178"/>
      <c r="CN6" s="178"/>
      <c r="CO6" s="60"/>
    </row>
    <row r="7" spans="1:93" ht="18" customHeight="1" x14ac:dyDescent="0.2">
      <c r="A7" s="242"/>
      <c r="B7" s="210"/>
      <c r="C7" s="210"/>
      <c r="D7" s="210"/>
      <c r="E7" s="210"/>
      <c r="F7" s="210"/>
      <c r="G7" s="210"/>
      <c r="H7" s="61"/>
      <c r="I7" s="210"/>
      <c r="J7" s="210"/>
      <c r="K7" s="62" t="str">
        <f>Seniori!K7</f>
        <v>Motešice</v>
      </c>
      <c r="L7" s="65"/>
      <c r="M7" s="65"/>
      <c r="N7" s="65"/>
      <c r="O7" s="65"/>
      <c r="P7" s="124"/>
      <c r="Q7" s="65"/>
      <c r="R7" s="65"/>
      <c r="S7" s="62" t="str">
        <f>Seniori!S7</f>
        <v>Motešice</v>
      </c>
      <c r="T7" s="65"/>
      <c r="U7" s="65"/>
      <c r="V7" s="65"/>
      <c r="W7" s="65"/>
      <c r="X7" s="65"/>
      <c r="Y7" s="65"/>
      <c r="Z7" s="65"/>
      <c r="AA7" s="66"/>
      <c r="AB7" s="66"/>
      <c r="AC7" s="66"/>
      <c r="AD7" s="202"/>
      <c r="AE7" s="202"/>
      <c r="AF7" s="202"/>
      <c r="AG7" s="65"/>
      <c r="AH7" s="65" t="str">
        <f>Seniori!AH7</f>
        <v>Motešice</v>
      </c>
      <c r="AI7" s="124"/>
      <c r="AJ7" s="65" t="str">
        <f>Seniori!AJ7</f>
        <v>Motešice CDI</v>
      </c>
      <c r="AK7" s="65"/>
      <c r="AL7" s="65"/>
      <c r="AM7" s="62" t="str">
        <f>Seniori!AM7</f>
        <v>Brno</v>
      </c>
      <c r="AN7" s="63" t="str">
        <f>Seniori!AN7</f>
        <v>Motešice</v>
      </c>
      <c r="AO7" s="65"/>
      <c r="AP7" s="66"/>
      <c r="AQ7" s="65"/>
      <c r="AR7" s="124"/>
      <c r="AS7" s="65"/>
      <c r="AT7" s="65"/>
      <c r="AU7" s="65"/>
      <c r="AV7" s="65"/>
      <c r="AW7" s="65"/>
      <c r="AX7" s="124"/>
      <c r="AY7" s="65"/>
      <c r="AZ7" s="65"/>
      <c r="BA7" s="65"/>
      <c r="BB7" s="122" t="s">
        <v>545</v>
      </c>
      <c r="BC7" s="124"/>
      <c r="BD7" s="124"/>
      <c r="BE7" s="124"/>
      <c r="BF7" s="124"/>
      <c r="BG7" s="65" t="str">
        <f>Seniori!BG7</f>
        <v>Dunajský Klátov</v>
      </c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124"/>
      <c r="BZ7" s="124"/>
      <c r="CA7" s="124"/>
      <c r="CB7" s="124"/>
      <c r="CC7" s="124"/>
      <c r="CD7" s="65" t="str">
        <f>Seniori!CD7</f>
        <v>Těšánky</v>
      </c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2"/>
    </row>
    <row r="8" spans="1:93" ht="18" customHeight="1" x14ac:dyDescent="0.2">
      <c r="A8" s="243"/>
      <c r="B8" s="237"/>
      <c r="C8" s="237"/>
      <c r="D8" s="237"/>
      <c r="E8" s="237"/>
      <c r="F8" s="237"/>
      <c r="G8" s="237"/>
      <c r="H8" s="64"/>
      <c r="I8" s="237"/>
      <c r="J8" s="237"/>
      <c r="K8" s="65" t="str">
        <f>Seniori!K8</f>
        <v>Z2</v>
      </c>
      <c r="L8" s="65" t="str">
        <f>Seniori!L8</f>
        <v>4r</v>
      </c>
      <c r="M8" s="65" t="str">
        <f>Seniori!M8</f>
        <v>DUA</v>
      </c>
      <c r="N8" s="65" t="str">
        <f>Seniori!N8</f>
        <v>DD</v>
      </c>
      <c r="O8" s="65" t="str">
        <f>Seniori!O8</f>
        <v>4r</v>
      </c>
      <c r="P8" s="124" t="str">
        <f>Seniori!P8</f>
        <v>5rU</v>
      </c>
      <c r="Q8" s="65" t="str">
        <f>Seniori!Q8</f>
        <v>DUA</v>
      </c>
      <c r="R8" s="65" t="str">
        <f>Seniori!R8</f>
        <v>DD</v>
      </c>
      <c r="S8" s="65" t="str">
        <f>Seniori!S8</f>
        <v>Z2</v>
      </c>
      <c r="T8" s="65" t="str">
        <f>Seniori!T8</f>
        <v>P3</v>
      </c>
      <c r="U8" s="65" t="str">
        <f>Seniori!U8</f>
        <v>4r</v>
      </c>
      <c r="V8" s="65" t="str">
        <f>Seniori!V8</f>
        <v>5rU</v>
      </c>
      <c r="W8" s="65" t="str">
        <f>Seniori!W8</f>
        <v>DUA</v>
      </c>
      <c r="X8" s="65" t="str">
        <f>Seniori!X8</f>
        <v>DUB</v>
      </c>
      <c r="Y8" s="65" t="str">
        <f>Seniori!Y8</f>
        <v>DD</v>
      </c>
      <c r="Z8" s="65" t="str">
        <f>Seniori!Z8</f>
        <v>DJ</v>
      </c>
      <c r="AA8" s="66" t="str">
        <f>Seniori!AA8</f>
        <v>P3</v>
      </c>
      <c r="AB8" s="66" t="str">
        <f>Seniori!AB8</f>
        <v>4r</v>
      </c>
      <c r="AC8" s="131" t="s">
        <v>17</v>
      </c>
      <c r="AD8" s="121" t="s">
        <v>18</v>
      </c>
      <c r="AE8" s="121" t="s">
        <v>22</v>
      </c>
      <c r="AF8" s="121" t="s">
        <v>19</v>
      </c>
      <c r="AG8" s="133" t="s">
        <v>20</v>
      </c>
      <c r="AH8" s="65" t="str">
        <f>Seniori!AH8</f>
        <v>4r</v>
      </c>
      <c r="AI8" s="122" t="s">
        <v>19</v>
      </c>
      <c r="AJ8" s="65" t="str">
        <f>Seniori!AJ8</f>
        <v>DUB</v>
      </c>
      <c r="AK8" s="65" t="str">
        <f>Seniori!AK8</f>
        <v>DD</v>
      </c>
      <c r="AL8" s="65" t="str">
        <f>Seniori!AL8</f>
        <v>DJ</v>
      </c>
      <c r="AM8" s="65" t="str">
        <f>Seniori!AM8</f>
        <v>5rU</v>
      </c>
      <c r="AN8" s="65" t="str">
        <f>Seniori!AN8</f>
        <v>P1</v>
      </c>
      <c r="AO8" s="65" t="str">
        <f>Seniori!AO8</f>
        <v>P3</v>
      </c>
      <c r="AP8" s="65" t="str">
        <f>Seniori!AP8</f>
        <v>4r</v>
      </c>
      <c r="AQ8" s="65" t="str">
        <f>Seniori!AQ8</f>
        <v>5rU</v>
      </c>
      <c r="AR8" s="122" t="str">
        <f>Seniori!AR8</f>
        <v>6rU</v>
      </c>
      <c r="AS8" s="65" t="str">
        <f>Seniori!AS8</f>
        <v>DUA</v>
      </c>
      <c r="AT8" s="65" t="str">
        <f>Seniori!AT8</f>
        <v>DUB</v>
      </c>
      <c r="AU8" s="65" t="str">
        <f>Seniori!AU8</f>
        <v>DD</v>
      </c>
      <c r="AV8" s="65" t="str">
        <f>Seniori!AV8</f>
        <v>4r</v>
      </c>
      <c r="AW8" s="65" t="str">
        <f>Seniori!AW8</f>
        <v>5rU</v>
      </c>
      <c r="AX8" s="122" t="s">
        <v>23</v>
      </c>
      <c r="AY8" s="65" t="str">
        <f>Seniori!AY8</f>
        <v>DUA</v>
      </c>
      <c r="AZ8" s="65" t="str">
        <f>Seniori!AZ8</f>
        <v>DUB</v>
      </c>
      <c r="BA8" s="65" t="str">
        <f>Seniori!BA8</f>
        <v>DD</v>
      </c>
      <c r="BB8" s="122" t="s">
        <v>547</v>
      </c>
      <c r="BC8" s="122" t="s">
        <v>18</v>
      </c>
      <c r="BD8" s="122" t="s">
        <v>548</v>
      </c>
      <c r="BE8" s="122" t="s">
        <v>19</v>
      </c>
      <c r="BF8" s="122" t="s">
        <v>549</v>
      </c>
      <c r="BG8" s="65" t="str">
        <f>Seniori!BG8</f>
        <v>P1</v>
      </c>
      <c r="BH8" s="65" t="str">
        <f>Seniori!BH8</f>
        <v>DUA</v>
      </c>
      <c r="BI8" s="65" t="str">
        <f>Seniori!BI8</f>
        <v>4r</v>
      </c>
      <c r="BJ8" s="65" t="str">
        <f>Seniori!BJ8</f>
        <v>5rU</v>
      </c>
      <c r="BK8" s="65" t="str">
        <f>Seniori!BK8</f>
        <v>6rU</v>
      </c>
      <c r="BL8" s="65" t="str">
        <f>Seniori!BL8</f>
        <v>DD</v>
      </c>
      <c r="BM8" s="65" t="str">
        <f>Seniori!BM8</f>
        <v>LP4</v>
      </c>
      <c r="BN8" s="65" t="str">
        <f>Seniori!BN8</f>
        <v>LS5</v>
      </c>
      <c r="BO8" s="65" t="str">
        <f>Seniori!BO8</f>
        <v>JD</v>
      </c>
      <c r="BP8" s="65" t="str">
        <f>Seniori!BP8</f>
        <v>SG</v>
      </c>
      <c r="BQ8" s="65" t="str">
        <f>Seniori!BQ8</f>
        <v>IMI</v>
      </c>
      <c r="BR8" s="65" t="str">
        <f>Seniori!BR8</f>
        <v>IMII</v>
      </c>
      <c r="BS8" s="133" t="s">
        <v>14</v>
      </c>
      <c r="BT8" s="133" t="s">
        <v>18</v>
      </c>
      <c r="BU8" s="133" t="s">
        <v>19</v>
      </c>
      <c r="BV8" s="133" t="s">
        <v>555</v>
      </c>
      <c r="BW8" s="133" t="s">
        <v>556</v>
      </c>
      <c r="BX8" s="133" t="s">
        <v>557</v>
      </c>
      <c r="BY8" s="122" t="s">
        <v>16</v>
      </c>
      <c r="BZ8" s="122" t="s">
        <v>532</v>
      </c>
      <c r="CA8" s="122" t="s">
        <v>558</v>
      </c>
      <c r="CB8" s="122" t="s">
        <v>542</v>
      </c>
      <c r="CC8" s="122" t="s">
        <v>559</v>
      </c>
      <c r="CD8" s="65" t="str">
        <f>Seniori!CD8</f>
        <v>5rU</v>
      </c>
      <c r="CE8" s="65" t="str">
        <f>Seniori!CE8</f>
        <v>JU</v>
      </c>
      <c r="CF8" s="65" t="str">
        <f>Seniori!CF8</f>
        <v>JD</v>
      </c>
      <c r="CG8" s="65" t="str">
        <f>Seniori!CG8</f>
        <v>YU</v>
      </c>
      <c r="CH8" s="65" t="str">
        <f>Seniori!CH8</f>
        <v>SG</v>
      </c>
      <c r="CI8" s="65" t="str">
        <f>Seniori!CI8</f>
        <v>IMA</v>
      </c>
      <c r="CJ8" s="65" t="str">
        <f>Seniori!CJ8</f>
        <v>5rF</v>
      </c>
      <c r="CK8" s="65" t="str">
        <f>Seniori!CK8</f>
        <v>L0</v>
      </c>
      <c r="CL8" s="65" t="str">
        <f>Seniori!CL8</f>
        <v>DD</v>
      </c>
      <c r="CM8" s="65" t="str">
        <f>Seniori!CM8</f>
        <v>SG</v>
      </c>
      <c r="CN8" s="65" t="str">
        <f>Seniori!CN8</f>
        <v>IM1</v>
      </c>
      <c r="CO8" s="65" t="str">
        <f>Seniori!CO8</f>
        <v>IMA</v>
      </c>
    </row>
    <row r="9" spans="1:93" ht="18" customHeight="1" x14ac:dyDescent="0.2">
      <c r="A9" s="4">
        <v>1</v>
      </c>
      <c r="B9" s="1" t="s">
        <v>384</v>
      </c>
      <c r="C9" s="2">
        <v>8604</v>
      </c>
      <c r="D9" s="22" t="s">
        <v>385</v>
      </c>
      <c r="E9" s="2">
        <v>12310</v>
      </c>
      <c r="F9" s="2"/>
      <c r="G9" s="23" t="s">
        <v>90</v>
      </c>
      <c r="H9" s="23"/>
      <c r="I9" s="2">
        <f t="shared" ref="I9:I44" si="0">SUM(K9:YI9)</f>
        <v>0</v>
      </c>
      <c r="J9" s="4">
        <f>Deti!$I9+I10+I11+I12+I13+I14</f>
        <v>100.5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93" ht="18" customHeight="1" x14ac:dyDescent="0.2">
      <c r="A10" s="4"/>
      <c r="B10" s="1"/>
      <c r="C10" s="2"/>
      <c r="D10" s="22" t="s">
        <v>386</v>
      </c>
      <c r="E10" s="2">
        <v>12750</v>
      </c>
      <c r="F10" s="2"/>
      <c r="G10" s="23"/>
      <c r="H10" s="23"/>
      <c r="I10" s="2">
        <f t="shared" si="0"/>
        <v>0</v>
      </c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93" ht="18" customHeight="1" x14ac:dyDescent="0.2">
      <c r="A11" s="4"/>
      <c r="B11" s="1"/>
      <c r="C11" s="2"/>
      <c r="D11" s="22" t="s">
        <v>211</v>
      </c>
      <c r="E11" s="2">
        <v>11998</v>
      </c>
      <c r="F11" s="2">
        <v>2011</v>
      </c>
      <c r="G11" s="23"/>
      <c r="H11" s="23"/>
      <c r="I11" s="2">
        <f t="shared" si="0"/>
        <v>64.5</v>
      </c>
      <c r="J11" s="4"/>
      <c r="K11" s="2"/>
      <c r="L11" s="2"/>
      <c r="M11" s="2"/>
      <c r="N11" s="2">
        <v>8</v>
      </c>
      <c r="O11" s="2"/>
      <c r="P11" s="2"/>
      <c r="Q11" s="2"/>
      <c r="R11" s="2">
        <v>9</v>
      </c>
      <c r="S11" s="2"/>
      <c r="T11" s="2"/>
      <c r="U11" s="2"/>
      <c r="V11" s="2"/>
      <c r="W11" s="2"/>
      <c r="X11" s="2"/>
      <c r="Y11" s="2"/>
      <c r="Z11" s="2">
        <v>4</v>
      </c>
      <c r="AA11" s="2"/>
      <c r="AB11" s="2"/>
      <c r="AC11" s="2"/>
      <c r="AD11" s="2"/>
      <c r="AE11" s="2"/>
      <c r="AF11" s="2"/>
      <c r="AG11" s="2"/>
      <c r="AH11" s="2"/>
      <c r="AI11" s="2"/>
      <c r="AJ11" s="208">
        <v>10.5</v>
      </c>
      <c r="AK11" s="208">
        <v>16.5</v>
      </c>
      <c r="AL11" s="208">
        <v>16.5</v>
      </c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93" ht="18" customHeight="1" x14ac:dyDescent="0.2">
      <c r="A12" s="4"/>
      <c r="B12" s="1"/>
      <c r="C12" s="2"/>
      <c r="D12" s="99" t="s">
        <v>279</v>
      </c>
      <c r="E12" s="2">
        <v>11682</v>
      </c>
      <c r="F12" s="2">
        <v>2018</v>
      </c>
      <c r="G12" s="23"/>
      <c r="H12" s="23"/>
      <c r="I12" s="2">
        <f t="shared" si="0"/>
        <v>15</v>
      </c>
      <c r="J12" s="4"/>
      <c r="K12" s="2"/>
      <c r="L12" s="2"/>
      <c r="M12" s="2"/>
      <c r="N12" s="2">
        <v>5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>
        <v>6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93" ht="18" customHeight="1" x14ac:dyDescent="0.2">
      <c r="A13" s="4"/>
      <c r="B13" s="1"/>
      <c r="C13" s="2"/>
      <c r="D13" s="22" t="s">
        <v>235</v>
      </c>
      <c r="E13" s="2">
        <v>8781</v>
      </c>
      <c r="F13" s="2">
        <v>2010</v>
      </c>
      <c r="G13" s="23"/>
      <c r="H13" s="23"/>
      <c r="I13" s="2">
        <f t="shared" si="0"/>
        <v>18</v>
      </c>
      <c r="J13" s="4"/>
      <c r="K13" s="2"/>
      <c r="L13" s="2"/>
      <c r="M13" s="2"/>
      <c r="N13" s="2">
        <v>3</v>
      </c>
      <c r="O13" s="2"/>
      <c r="P13" s="2"/>
      <c r="Q13" s="2"/>
      <c r="R13" s="2">
        <v>6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>
        <v>4</v>
      </c>
      <c r="AV13" s="2"/>
      <c r="AW13" s="2"/>
      <c r="AX13" s="2"/>
      <c r="AY13" s="2"/>
      <c r="AZ13" s="2">
        <v>3</v>
      </c>
      <c r="BA13" s="2"/>
      <c r="BB13" s="2"/>
      <c r="BC13" s="2"/>
      <c r="BD13" s="2"/>
      <c r="BE13" s="2"/>
      <c r="BF13" s="2"/>
    </row>
    <row r="14" spans="1:93" ht="18" customHeight="1" x14ac:dyDescent="0.2">
      <c r="A14" s="4"/>
      <c r="B14" s="1"/>
      <c r="C14" s="2"/>
      <c r="D14" s="99" t="s">
        <v>520</v>
      </c>
      <c r="E14" s="2">
        <v>9794</v>
      </c>
      <c r="F14" s="2">
        <v>2013</v>
      </c>
      <c r="G14" s="23"/>
      <c r="H14" s="23"/>
      <c r="I14" s="2">
        <f t="shared" si="0"/>
        <v>3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3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93" ht="18" customHeight="1" x14ac:dyDescent="0.2">
      <c r="A15" s="4">
        <v>2</v>
      </c>
      <c r="B15" s="1" t="s">
        <v>397</v>
      </c>
      <c r="C15" s="2">
        <v>9377</v>
      </c>
      <c r="D15" s="23" t="s">
        <v>398</v>
      </c>
      <c r="E15" s="2">
        <v>9547</v>
      </c>
      <c r="F15" s="2">
        <v>2010</v>
      </c>
      <c r="G15" s="23" t="s">
        <v>90</v>
      </c>
      <c r="H15" s="23"/>
      <c r="I15" s="2">
        <f t="shared" si="0"/>
        <v>0</v>
      </c>
      <c r="J15" s="4">
        <f>Deti!$I15+I16+I17+I18+I19+I20</f>
        <v>36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93" ht="18" customHeight="1" x14ac:dyDescent="0.2">
      <c r="A16" s="4"/>
      <c r="B16" s="1"/>
      <c r="C16" s="2"/>
      <c r="D16" s="23" t="s">
        <v>399</v>
      </c>
      <c r="E16" s="2"/>
      <c r="F16" s="2">
        <v>2010</v>
      </c>
      <c r="G16" s="23"/>
      <c r="H16" s="23"/>
      <c r="I16" s="2">
        <f t="shared" si="0"/>
        <v>0</v>
      </c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77" ht="18" customHeight="1" x14ac:dyDescent="0.2">
      <c r="A17" s="4"/>
      <c r="B17" s="1"/>
      <c r="C17" s="2"/>
      <c r="D17" s="22" t="s">
        <v>235</v>
      </c>
      <c r="E17" s="2">
        <v>8781</v>
      </c>
      <c r="F17" s="2">
        <v>2010</v>
      </c>
      <c r="G17" s="23"/>
      <c r="H17" s="23"/>
      <c r="I17" s="2">
        <f t="shared" si="0"/>
        <v>18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>
        <v>4</v>
      </c>
      <c r="Z17" s="2"/>
      <c r="AA17" s="2"/>
      <c r="AB17" s="2"/>
      <c r="AC17" s="2"/>
      <c r="AD17" s="2"/>
      <c r="AE17" s="2"/>
      <c r="AF17" s="2">
        <v>6</v>
      </c>
      <c r="AG17" s="2"/>
      <c r="AH17" s="2"/>
      <c r="AI17" s="2">
        <v>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>
        <v>2</v>
      </c>
      <c r="AU17" s="2"/>
      <c r="AV17" s="2"/>
      <c r="AW17" s="2"/>
      <c r="AX17" s="2"/>
      <c r="AY17" s="2"/>
      <c r="AZ17" s="2"/>
      <c r="BA17" s="2">
        <v>4</v>
      </c>
      <c r="BB17" s="2"/>
      <c r="BC17" s="2"/>
      <c r="BD17" s="2"/>
      <c r="BE17" s="2"/>
      <c r="BF17" s="2"/>
    </row>
    <row r="18" spans="1:77" ht="18" customHeight="1" x14ac:dyDescent="0.2">
      <c r="A18" s="4"/>
      <c r="B18" s="1"/>
      <c r="C18" s="2"/>
      <c r="D18" s="109" t="s">
        <v>510</v>
      </c>
      <c r="E18" s="2">
        <v>11681</v>
      </c>
      <c r="F18" s="2">
        <v>2018</v>
      </c>
      <c r="G18" s="23"/>
      <c r="H18" s="23"/>
      <c r="I18" s="2">
        <f t="shared" si="0"/>
        <v>12</v>
      </c>
      <c r="J18" s="4"/>
      <c r="K18" s="2"/>
      <c r="L18" s="2"/>
      <c r="M18" s="2">
        <v>3</v>
      </c>
      <c r="N18" s="2"/>
      <c r="O18" s="2"/>
      <c r="P18" s="2"/>
      <c r="Q18" s="2">
        <v>2</v>
      </c>
      <c r="R18" s="2"/>
      <c r="S18" s="2"/>
      <c r="T18" s="2"/>
      <c r="U18" s="2"/>
      <c r="V18" s="2"/>
      <c r="W18" s="2">
        <v>3</v>
      </c>
      <c r="X18" s="2"/>
      <c r="Y18" s="2"/>
      <c r="Z18" s="2"/>
      <c r="AA18" s="2"/>
      <c r="AB18" s="2"/>
      <c r="AC18" s="2"/>
      <c r="AD18" s="2">
        <v>4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77" ht="18" customHeight="1" x14ac:dyDescent="0.2">
      <c r="A19" s="4"/>
      <c r="B19" s="1"/>
      <c r="C19" s="2"/>
      <c r="D19" s="23" t="s">
        <v>400</v>
      </c>
      <c r="E19" s="2">
        <v>13536</v>
      </c>
      <c r="F19" s="2">
        <v>2018</v>
      </c>
      <c r="G19" s="23"/>
      <c r="H19" s="23"/>
      <c r="I19" s="2">
        <f t="shared" si="0"/>
        <v>0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77" ht="18" customHeight="1" x14ac:dyDescent="0.2">
      <c r="A20" s="4"/>
      <c r="B20" s="1"/>
      <c r="C20" s="2"/>
      <c r="D20" s="23" t="s">
        <v>401</v>
      </c>
      <c r="E20" s="2">
        <v>10506</v>
      </c>
      <c r="F20" s="2">
        <v>2012</v>
      </c>
      <c r="G20" s="23"/>
      <c r="H20" s="23"/>
      <c r="I20" s="2">
        <f t="shared" si="0"/>
        <v>6</v>
      </c>
      <c r="J20" s="4"/>
      <c r="K20" s="2"/>
      <c r="L20" s="2"/>
      <c r="M20" s="2">
        <v>2</v>
      </c>
      <c r="N20" s="2"/>
      <c r="O20" s="2"/>
      <c r="P20" s="2"/>
      <c r="Q20" s="2">
        <v>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77" ht="18" customHeight="1" x14ac:dyDescent="0.2">
      <c r="A21" s="4">
        <v>3</v>
      </c>
      <c r="B21" s="1" t="s">
        <v>393</v>
      </c>
      <c r="C21" s="2">
        <v>8995</v>
      </c>
      <c r="D21" s="22" t="s">
        <v>394</v>
      </c>
      <c r="E21" s="2">
        <v>12642</v>
      </c>
      <c r="F21" s="2">
        <v>2014</v>
      </c>
      <c r="G21" s="99" t="s">
        <v>102</v>
      </c>
      <c r="H21" s="23"/>
      <c r="I21" s="2">
        <f>SUM(K21:YI21)</f>
        <v>1</v>
      </c>
      <c r="J21" s="4">
        <f>Deti!$I21+I23+I22</f>
        <v>23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164">
        <v>1</v>
      </c>
      <c r="BH21" s="164" t="s">
        <v>505</v>
      </c>
      <c r="BT21" s="164" t="s">
        <v>505</v>
      </c>
    </row>
    <row r="22" spans="1:77" ht="18" customHeight="1" x14ac:dyDescent="0.2">
      <c r="A22" s="4"/>
      <c r="B22" s="1"/>
      <c r="C22" s="2"/>
      <c r="D22" s="99" t="s">
        <v>554</v>
      </c>
      <c r="E22" s="2">
        <v>13758</v>
      </c>
      <c r="F22" s="2">
        <v>2020</v>
      </c>
      <c r="G22" s="22"/>
      <c r="H22" s="23"/>
      <c r="I22" s="2">
        <f>SUM(K22:YI22)</f>
        <v>22</v>
      </c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164"/>
      <c r="BH22" s="164"/>
      <c r="BI22" s="172">
        <v>8</v>
      </c>
      <c r="BT22" s="172">
        <v>6</v>
      </c>
      <c r="BY22" s="172">
        <v>8</v>
      </c>
    </row>
    <row r="23" spans="1:77" ht="18" customHeight="1" x14ac:dyDescent="0.2">
      <c r="A23" s="4"/>
      <c r="B23" s="1"/>
      <c r="C23" s="2"/>
      <c r="D23" s="22" t="s">
        <v>396</v>
      </c>
      <c r="E23" s="2">
        <v>12921</v>
      </c>
      <c r="F23" s="2">
        <v>2008</v>
      </c>
      <c r="G23" s="22"/>
      <c r="H23" s="23"/>
      <c r="I23" s="2">
        <f>SUM(K23:YI23)</f>
        <v>0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77" ht="18" customHeight="1" x14ac:dyDescent="0.2">
      <c r="A24" s="4">
        <v>4</v>
      </c>
      <c r="B24" s="104" t="s">
        <v>512</v>
      </c>
      <c r="C24" s="2">
        <v>10986</v>
      </c>
      <c r="D24" s="109" t="s">
        <v>400</v>
      </c>
      <c r="E24" s="2">
        <v>13536</v>
      </c>
      <c r="F24" s="2">
        <v>2018</v>
      </c>
      <c r="G24" s="23"/>
      <c r="H24" s="23"/>
      <c r="I24" s="2">
        <f t="shared" si="0"/>
        <v>1</v>
      </c>
      <c r="J24" s="4">
        <f>Deti!$I24+I25+I26</f>
        <v>14</v>
      </c>
      <c r="K24" s="2"/>
      <c r="L24" s="2"/>
      <c r="M24" s="100" t="s">
        <v>505</v>
      </c>
      <c r="N24" s="2"/>
      <c r="O24" s="2"/>
      <c r="P24" s="2"/>
      <c r="Q24" s="2">
        <v>1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77" ht="18" customHeight="1" x14ac:dyDescent="0.2">
      <c r="A25" s="4"/>
      <c r="B25" s="104"/>
      <c r="C25" s="2"/>
      <c r="D25" s="99" t="s">
        <v>215</v>
      </c>
      <c r="E25" s="2">
        <v>13103</v>
      </c>
      <c r="F25" s="2">
        <v>2021</v>
      </c>
      <c r="G25" s="23"/>
      <c r="H25" s="23"/>
      <c r="I25" s="2">
        <f t="shared" si="0"/>
        <v>10</v>
      </c>
      <c r="J25" s="4"/>
      <c r="K25" s="2"/>
      <c r="L25" s="2"/>
      <c r="M25" s="100">
        <v>1</v>
      </c>
      <c r="N25" s="2"/>
      <c r="O25" s="2"/>
      <c r="P25" s="2"/>
      <c r="Q25" s="100" t="s">
        <v>505</v>
      </c>
      <c r="R25" s="2"/>
      <c r="S25" s="2"/>
      <c r="T25" s="2"/>
      <c r="U25" s="2">
        <v>3</v>
      </c>
      <c r="V25" s="2"/>
      <c r="W25" s="2">
        <v>2</v>
      </c>
      <c r="X25" s="2"/>
      <c r="Y25" s="2"/>
      <c r="Z25" s="2"/>
      <c r="AA25" s="2"/>
      <c r="AB25" s="2">
        <v>3</v>
      </c>
      <c r="AC25" s="2"/>
      <c r="AD25" s="2">
        <v>1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77" ht="18" customHeight="1" x14ac:dyDescent="0.2">
      <c r="A26" s="4"/>
      <c r="B26" s="104"/>
      <c r="C26" s="2"/>
      <c r="D26" s="23" t="s">
        <v>401</v>
      </c>
      <c r="E26" s="2">
        <v>10506</v>
      </c>
      <c r="F26" s="2">
        <v>2012</v>
      </c>
      <c r="G26" s="23"/>
      <c r="H26" s="23"/>
      <c r="I26" s="2">
        <f t="shared" si="0"/>
        <v>3</v>
      </c>
      <c r="J26" s="4"/>
      <c r="K26" s="2"/>
      <c r="L26" s="2"/>
      <c r="M26" s="100"/>
      <c r="N26" s="2"/>
      <c r="O26" s="2"/>
      <c r="P26" s="2"/>
      <c r="Q26" s="100"/>
      <c r="R26" s="2"/>
      <c r="S26" s="2"/>
      <c r="T26" s="2"/>
      <c r="U26" s="2"/>
      <c r="V26" s="2"/>
      <c r="W26" s="2">
        <v>1</v>
      </c>
      <c r="X26" s="2"/>
      <c r="Y26" s="2"/>
      <c r="Z26" s="2"/>
      <c r="AA26" s="2"/>
      <c r="AB26" s="2"/>
      <c r="AC26" s="2"/>
      <c r="AD26" s="2">
        <v>2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77" ht="18" customHeight="1" x14ac:dyDescent="0.2">
      <c r="A27" s="4">
        <v>5</v>
      </c>
      <c r="B27" s="1" t="s">
        <v>407</v>
      </c>
      <c r="C27" s="2">
        <v>10275</v>
      </c>
      <c r="D27" s="22" t="s">
        <v>408</v>
      </c>
      <c r="E27" s="2">
        <v>12845</v>
      </c>
      <c r="F27" s="2">
        <v>2018</v>
      </c>
      <c r="G27" s="22" t="s">
        <v>218</v>
      </c>
      <c r="H27" s="23"/>
      <c r="I27" s="2">
        <f t="shared" ref="I27:I33" si="1">SUM(K27:YI27)</f>
        <v>4</v>
      </c>
      <c r="J27" s="4">
        <f>Deti!$I27+I28+I29</f>
        <v>11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164">
        <v>2</v>
      </c>
      <c r="BH27" s="164" t="s">
        <v>505</v>
      </c>
      <c r="BS27" s="172">
        <v>2</v>
      </c>
      <c r="BT27" s="164" t="s">
        <v>505</v>
      </c>
    </row>
    <row r="28" spans="1:77" ht="18" customHeight="1" x14ac:dyDescent="0.2">
      <c r="A28" s="4"/>
      <c r="B28" s="1"/>
      <c r="C28" s="2"/>
      <c r="D28" s="22" t="s">
        <v>409</v>
      </c>
      <c r="E28" s="2">
        <v>12213</v>
      </c>
      <c r="F28" s="2">
        <v>2012</v>
      </c>
      <c r="G28" s="22"/>
      <c r="H28" s="23"/>
      <c r="I28" s="2">
        <f t="shared" si="1"/>
        <v>0</v>
      </c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77" ht="18" customHeight="1" x14ac:dyDescent="0.2">
      <c r="A29" s="4"/>
      <c r="B29" s="1"/>
      <c r="C29" s="2"/>
      <c r="D29" s="99" t="s">
        <v>551</v>
      </c>
      <c r="E29" s="2">
        <v>13853</v>
      </c>
      <c r="F29" s="2">
        <v>2020</v>
      </c>
      <c r="G29" s="22"/>
      <c r="H29" s="23"/>
      <c r="I29" s="2">
        <f t="shared" si="1"/>
        <v>7</v>
      </c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H29" s="172">
        <v>5</v>
      </c>
      <c r="BT29" s="172">
        <v>2</v>
      </c>
    </row>
    <row r="30" spans="1:77" ht="18" customHeight="1" x14ac:dyDescent="0.2">
      <c r="A30" s="4">
        <v>6</v>
      </c>
      <c r="B30" s="1" t="s">
        <v>410</v>
      </c>
      <c r="C30" s="2">
        <v>9607</v>
      </c>
      <c r="D30" s="22" t="s">
        <v>411</v>
      </c>
      <c r="E30" s="2">
        <v>10406</v>
      </c>
      <c r="F30" s="2">
        <v>2007</v>
      </c>
      <c r="G30" s="22" t="s">
        <v>282</v>
      </c>
      <c r="H30" s="23"/>
      <c r="I30" s="2">
        <f t="shared" si="1"/>
        <v>0</v>
      </c>
      <c r="J30" s="4">
        <f>Deti!$I30+I31</f>
        <v>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77" ht="18" customHeight="1" x14ac:dyDescent="0.2">
      <c r="A31" s="4"/>
      <c r="B31" s="1"/>
      <c r="C31" s="2"/>
      <c r="D31" s="22" t="s">
        <v>412</v>
      </c>
      <c r="E31" s="2">
        <v>12432</v>
      </c>
      <c r="F31" s="2">
        <v>2011</v>
      </c>
      <c r="G31" s="22"/>
      <c r="H31" s="23"/>
      <c r="I31" s="2">
        <f t="shared" si="1"/>
        <v>6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164">
        <v>3</v>
      </c>
      <c r="BH31" s="164" t="s">
        <v>505</v>
      </c>
      <c r="BS31" s="172">
        <v>3</v>
      </c>
      <c r="BT31" s="164" t="s">
        <v>505</v>
      </c>
    </row>
    <row r="32" spans="1:77" ht="18" customHeight="1" x14ac:dyDescent="0.2">
      <c r="A32" s="4">
        <v>7</v>
      </c>
      <c r="B32" s="1" t="s">
        <v>422</v>
      </c>
      <c r="C32" s="2">
        <v>10270</v>
      </c>
      <c r="D32" s="22" t="s">
        <v>423</v>
      </c>
      <c r="E32" s="2">
        <v>13266</v>
      </c>
      <c r="F32" s="2">
        <v>2021</v>
      </c>
      <c r="G32" s="22" t="s">
        <v>218</v>
      </c>
      <c r="H32" s="23"/>
      <c r="I32" s="2">
        <f t="shared" si="1"/>
        <v>0</v>
      </c>
      <c r="J32" s="4">
        <f>Deti!$I32+I33</f>
        <v>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58" ht="18" customHeight="1" x14ac:dyDescent="0.2">
      <c r="A33" s="4"/>
      <c r="B33" s="1"/>
      <c r="C33" s="2"/>
      <c r="D33" s="99" t="s">
        <v>409</v>
      </c>
      <c r="E33" s="2">
        <v>12213</v>
      </c>
      <c r="F33" s="2"/>
      <c r="G33" s="22"/>
      <c r="H33" s="23"/>
      <c r="I33" s="2">
        <f t="shared" si="1"/>
        <v>2</v>
      </c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>
        <v>1</v>
      </c>
      <c r="BC33" s="2">
        <v>1</v>
      </c>
      <c r="BD33" s="2"/>
      <c r="BE33" s="2"/>
      <c r="BF33" s="2"/>
    </row>
    <row r="34" spans="1:58" ht="18" customHeight="1" x14ac:dyDescent="0.2">
      <c r="A34" s="4">
        <v>8</v>
      </c>
      <c r="B34" s="104" t="s">
        <v>514</v>
      </c>
      <c r="C34" s="2">
        <v>10030</v>
      </c>
      <c r="D34" s="99" t="s">
        <v>513</v>
      </c>
      <c r="E34" s="2">
        <v>13102</v>
      </c>
      <c r="F34" s="2">
        <v>2011</v>
      </c>
      <c r="G34" s="99" t="s">
        <v>90</v>
      </c>
      <c r="H34" s="23"/>
      <c r="I34" s="2">
        <f t="shared" si="0"/>
        <v>2</v>
      </c>
      <c r="J34" s="4">
        <f>Deti!$I34</f>
        <v>2</v>
      </c>
      <c r="K34" s="2"/>
      <c r="L34" s="2"/>
      <c r="M34" s="100" t="s">
        <v>505</v>
      </c>
      <c r="N34" s="2"/>
      <c r="O34" s="2"/>
      <c r="P34" s="2"/>
      <c r="Q34" s="100" t="s">
        <v>505</v>
      </c>
      <c r="R34" s="2"/>
      <c r="S34" s="2"/>
      <c r="T34" s="2"/>
      <c r="U34" s="2"/>
      <c r="V34" s="2"/>
      <c r="W34" s="2"/>
      <c r="X34" s="100"/>
      <c r="Y34" s="2"/>
      <c r="Z34" s="2"/>
      <c r="AA34" s="2"/>
      <c r="AB34" s="2"/>
      <c r="AC34" s="100"/>
      <c r="AD34" s="100" t="s">
        <v>505</v>
      </c>
      <c r="AE34" s="100"/>
      <c r="AF34" s="100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>
        <v>2</v>
      </c>
      <c r="AT34" s="2"/>
      <c r="AU34" s="2"/>
      <c r="AV34" s="2"/>
      <c r="AW34" s="2"/>
      <c r="AX34" s="2"/>
      <c r="AY34" s="100" t="s">
        <v>505</v>
      </c>
      <c r="AZ34" s="2"/>
      <c r="BA34" s="2"/>
      <c r="BB34" s="2"/>
      <c r="BC34" s="2"/>
      <c r="BD34" s="2"/>
      <c r="BE34" s="2"/>
      <c r="BF34" s="2"/>
    </row>
    <row r="35" spans="1:58" ht="18" customHeight="1" x14ac:dyDescent="0.2">
      <c r="A35" s="4">
        <v>9</v>
      </c>
      <c r="B35" s="1" t="s">
        <v>415</v>
      </c>
      <c r="C35" s="2">
        <v>9793</v>
      </c>
      <c r="D35" s="22" t="s">
        <v>416</v>
      </c>
      <c r="E35" s="2">
        <v>12749</v>
      </c>
      <c r="F35" s="2"/>
      <c r="G35" s="22" t="s">
        <v>417</v>
      </c>
      <c r="H35" s="23"/>
      <c r="I35" s="2">
        <f t="shared" si="0"/>
        <v>1</v>
      </c>
      <c r="J35" s="4">
        <f>Deti!$I35+I36</f>
        <v>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>
        <v>1</v>
      </c>
      <c r="AO35" s="100" t="s">
        <v>505</v>
      </c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58" ht="18" customHeight="1" x14ac:dyDescent="0.2">
      <c r="A36" s="4"/>
      <c r="B36" s="1"/>
      <c r="C36" s="2"/>
      <c r="D36" s="22" t="s">
        <v>418</v>
      </c>
      <c r="E36" s="2">
        <v>13133</v>
      </c>
      <c r="F36" s="2">
        <v>2021</v>
      </c>
      <c r="G36" s="22"/>
      <c r="H36" s="23"/>
      <c r="I36" s="2">
        <f t="shared" si="0"/>
        <v>0</v>
      </c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100" t="s">
        <v>505</v>
      </c>
      <c r="AO36" s="100" t="s">
        <v>505</v>
      </c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58" ht="18" customHeight="1" x14ac:dyDescent="0.2">
      <c r="A37" s="4">
        <v>10</v>
      </c>
      <c r="B37" s="1" t="s">
        <v>380</v>
      </c>
      <c r="C37" s="2">
        <v>8872</v>
      </c>
      <c r="D37" s="22" t="s">
        <v>381</v>
      </c>
      <c r="E37" s="2">
        <v>13121</v>
      </c>
      <c r="F37" s="2">
        <v>2016</v>
      </c>
      <c r="G37" s="22" t="s">
        <v>46</v>
      </c>
      <c r="H37" s="23"/>
      <c r="I37" s="2">
        <f t="shared" si="0"/>
        <v>0</v>
      </c>
      <c r="J37" s="4">
        <f>Deti!$I37+I38+I39+I40+I41+I42+I43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 ht="18" customHeight="1" x14ac:dyDescent="0.2">
      <c r="A38" s="4"/>
      <c r="B38" s="1"/>
      <c r="C38" s="2"/>
      <c r="D38" s="22" t="s">
        <v>382</v>
      </c>
      <c r="E38" s="2">
        <v>13122</v>
      </c>
      <c r="F38" s="2"/>
      <c r="G38" s="23"/>
      <c r="H38" s="23"/>
      <c r="I38" s="2">
        <f t="shared" si="0"/>
        <v>0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58" ht="18" customHeight="1" x14ac:dyDescent="0.2">
      <c r="A39" s="4"/>
      <c r="B39" s="1"/>
      <c r="C39" s="2"/>
      <c r="D39" s="22" t="s">
        <v>383</v>
      </c>
      <c r="E39" s="2">
        <v>13123</v>
      </c>
      <c r="F39" s="2"/>
      <c r="G39" s="23"/>
      <c r="H39" s="23"/>
      <c r="I39" s="2">
        <f t="shared" si="0"/>
        <v>0</v>
      </c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 ht="18" customHeight="1" x14ac:dyDescent="0.2">
      <c r="A40" s="4"/>
      <c r="B40" s="1"/>
      <c r="C40" s="2"/>
      <c r="D40" s="22" t="s">
        <v>49</v>
      </c>
      <c r="E40" s="2">
        <v>13120</v>
      </c>
      <c r="F40" s="2"/>
      <c r="G40" s="23"/>
      <c r="H40" s="23"/>
      <c r="I40" s="2">
        <f t="shared" si="0"/>
        <v>0</v>
      </c>
      <c r="J40" s="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 ht="18" customHeight="1" x14ac:dyDescent="0.2">
      <c r="A41" s="4"/>
      <c r="B41" s="1"/>
      <c r="C41" s="2"/>
      <c r="D41" s="22" t="s">
        <v>50</v>
      </c>
      <c r="E41" s="2">
        <v>13336</v>
      </c>
      <c r="F41" s="2"/>
      <c r="G41" s="23"/>
      <c r="H41" s="23"/>
      <c r="I41" s="2">
        <f t="shared" si="0"/>
        <v>0</v>
      </c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 ht="18" customHeight="1" x14ac:dyDescent="0.2">
      <c r="A42" s="4"/>
      <c r="B42" s="1"/>
      <c r="C42" s="2"/>
      <c r="D42" s="22" t="s">
        <v>48</v>
      </c>
      <c r="E42" s="2">
        <v>12825</v>
      </c>
      <c r="F42" s="2"/>
      <c r="G42" s="23"/>
      <c r="H42" s="23"/>
      <c r="I42" s="2">
        <f t="shared" si="0"/>
        <v>0</v>
      </c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 ht="18" customHeight="1" x14ac:dyDescent="0.2">
      <c r="A43" s="4"/>
      <c r="B43" s="1"/>
      <c r="C43" s="2"/>
      <c r="D43" s="22" t="s">
        <v>47</v>
      </c>
      <c r="E43" s="2">
        <v>11480</v>
      </c>
      <c r="F43" s="2">
        <v>2017</v>
      </c>
      <c r="G43" s="23"/>
      <c r="H43" s="23"/>
      <c r="I43" s="2">
        <f t="shared" si="0"/>
        <v>0</v>
      </c>
      <c r="J43" s="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 ht="18" customHeight="1" x14ac:dyDescent="0.2">
      <c r="A44" s="4">
        <v>11</v>
      </c>
      <c r="B44" s="104" t="s">
        <v>509</v>
      </c>
      <c r="C44" s="2">
        <v>9910</v>
      </c>
      <c r="D44" s="22" t="s">
        <v>406</v>
      </c>
      <c r="E44" s="2">
        <v>13132</v>
      </c>
      <c r="F44" s="2">
        <v>2009</v>
      </c>
      <c r="G44" s="22" t="s">
        <v>134</v>
      </c>
      <c r="H44" s="23"/>
      <c r="I44" s="2">
        <f t="shared" si="0"/>
        <v>0</v>
      </c>
      <c r="J44" s="4">
        <f>Deti!$I44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ht="18" customHeight="1" x14ac:dyDescent="0.2">
      <c r="A45" s="4">
        <v>12</v>
      </c>
      <c r="B45" s="1" t="s">
        <v>413</v>
      </c>
      <c r="C45" s="2">
        <v>9601</v>
      </c>
      <c r="D45" s="22" t="s">
        <v>414</v>
      </c>
      <c r="E45" s="2">
        <v>11717</v>
      </c>
      <c r="F45" s="2">
        <v>2011</v>
      </c>
      <c r="G45" s="22" t="s">
        <v>41</v>
      </c>
      <c r="H45" s="23"/>
      <c r="I45" s="2">
        <f t="shared" ref="I45:I75" si="2">SUM(K45:YI45)</f>
        <v>0</v>
      </c>
      <c r="J45" s="4">
        <f>Deti!$I45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ht="18" customHeight="1" x14ac:dyDescent="0.2">
      <c r="A46" s="4">
        <v>13</v>
      </c>
      <c r="B46" s="1" t="s">
        <v>419</v>
      </c>
      <c r="C46" s="2">
        <v>9571</v>
      </c>
      <c r="D46" s="22" t="s">
        <v>420</v>
      </c>
      <c r="E46" s="2">
        <v>13228</v>
      </c>
      <c r="F46" s="2"/>
      <c r="G46" s="22" t="s">
        <v>395</v>
      </c>
      <c r="H46" s="23"/>
      <c r="I46" s="2">
        <f t="shared" si="2"/>
        <v>0</v>
      </c>
      <c r="J46" s="4">
        <f>Deti!$I46+I47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 ht="18" customHeight="1" x14ac:dyDescent="0.2">
      <c r="A47" s="4"/>
      <c r="B47" s="1"/>
      <c r="C47" s="2"/>
      <c r="D47" s="22" t="s">
        <v>421</v>
      </c>
      <c r="E47" s="2">
        <v>13304</v>
      </c>
      <c r="F47" s="2"/>
      <c r="G47" s="22"/>
      <c r="H47" s="23"/>
      <c r="I47" s="2">
        <f t="shared" si="2"/>
        <v>0</v>
      </c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 ht="18" customHeight="1" x14ac:dyDescent="0.2">
      <c r="A48" s="4">
        <v>14</v>
      </c>
      <c r="B48" s="1" t="s">
        <v>424</v>
      </c>
      <c r="C48" s="2">
        <v>9594</v>
      </c>
      <c r="D48" s="22" t="s">
        <v>420</v>
      </c>
      <c r="E48" s="2">
        <v>13228</v>
      </c>
      <c r="F48" s="2"/>
      <c r="G48" s="22" t="s">
        <v>395</v>
      </c>
      <c r="H48" s="23"/>
      <c r="I48" s="2">
        <f t="shared" si="2"/>
        <v>0</v>
      </c>
      <c r="J48" s="4">
        <f>Deti!$I48+I49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ht="18" customHeight="1" x14ac:dyDescent="0.2">
      <c r="A49" s="4"/>
      <c r="B49" s="1"/>
      <c r="C49" s="2"/>
      <c r="D49" s="22" t="s">
        <v>425</v>
      </c>
      <c r="E49" s="2">
        <v>13404</v>
      </c>
      <c r="F49" s="2"/>
      <c r="G49" s="22"/>
      <c r="H49" s="23"/>
      <c r="I49" s="2">
        <f t="shared" si="2"/>
        <v>0</v>
      </c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ht="18" customHeight="1" x14ac:dyDescent="0.2">
      <c r="A50" s="4">
        <v>15</v>
      </c>
      <c r="B50" s="1" t="s">
        <v>426</v>
      </c>
      <c r="C50" s="2">
        <v>9875</v>
      </c>
      <c r="D50" s="22" t="s">
        <v>385</v>
      </c>
      <c r="E50" s="2">
        <v>12310</v>
      </c>
      <c r="F50" s="2"/>
      <c r="G50" s="22" t="s">
        <v>179</v>
      </c>
      <c r="H50" s="23"/>
      <c r="I50" s="2">
        <f t="shared" si="2"/>
        <v>0</v>
      </c>
      <c r="J50" s="4">
        <f>Deti!$I50+I51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ht="18" customHeight="1" x14ac:dyDescent="0.2">
      <c r="A51" s="4"/>
      <c r="B51" s="1"/>
      <c r="C51" s="2"/>
      <c r="D51" s="22" t="s">
        <v>427</v>
      </c>
      <c r="E51" s="2">
        <v>9104</v>
      </c>
      <c r="F51" s="2"/>
      <c r="G51" s="22"/>
      <c r="H51" s="23"/>
      <c r="I51" s="2">
        <f t="shared" si="2"/>
        <v>0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ht="18" customHeight="1" x14ac:dyDescent="0.2">
      <c r="A52" s="4">
        <v>16</v>
      </c>
      <c r="B52" s="1" t="s">
        <v>428</v>
      </c>
      <c r="C52" s="2">
        <v>10396</v>
      </c>
      <c r="D52" s="22" t="s">
        <v>429</v>
      </c>
      <c r="E52" s="2">
        <v>5271</v>
      </c>
      <c r="F52" s="2"/>
      <c r="G52" s="22" t="s">
        <v>430</v>
      </c>
      <c r="H52" s="23"/>
      <c r="I52" s="2">
        <f t="shared" si="2"/>
        <v>0</v>
      </c>
      <c r="J52" s="4">
        <f>Deti!$I52</f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 ht="18" customHeight="1" x14ac:dyDescent="0.2">
      <c r="A53" s="4">
        <v>17</v>
      </c>
      <c r="B53" s="1" t="s">
        <v>431</v>
      </c>
      <c r="C53" s="2">
        <v>10340</v>
      </c>
      <c r="D53" s="22" t="s">
        <v>432</v>
      </c>
      <c r="E53" s="2">
        <v>12189</v>
      </c>
      <c r="F53" s="2"/>
      <c r="G53" s="22" t="s">
        <v>433</v>
      </c>
      <c r="H53" s="23"/>
      <c r="I53" s="2">
        <f t="shared" si="2"/>
        <v>0</v>
      </c>
      <c r="J53" s="4">
        <f>Deti!$I53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 ht="18" customHeight="1" x14ac:dyDescent="0.2">
      <c r="A54" s="4">
        <v>18</v>
      </c>
      <c r="B54" s="1" t="s">
        <v>434</v>
      </c>
      <c r="C54" s="2">
        <v>10229</v>
      </c>
      <c r="D54" s="22" t="s">
        <v>435</v>
      </c>
      <c r="E54" s="2">
        <v>11871</v>
      </c>
      <c r="F54" s="2"/>
      <c r="G54" s="22" t="s">
        <v>161</v>
      </c>
      <c r="H54" s="23"/>
      <c r="I54" s="2">
        <f t="shared" si="2"/>
        <v>0</v>
      </c>
      <c r="J54" s="4">
        <f>Deti!$I54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 ht="18" customHeight="1" x14ac:dyDescent="0.2">
      <c r="A55" s="4">
        <v>19</v>
      </c>
      <c r="B55" s="1" t="s">
        <v>436</v>
      </c>
      <c r="C55" s="2">
        <v>10805</v>
      </c>
      <c r="D55" s="22" t="s">
        <v>437</v>
      </c>
      <c r="E55" s="2">
        <v>11205</v>
      </c>
      <c r="F55" s="2">
        <v>2012</v>
      </c>
      <c r="G55" s="22"/>
      <c r="H55" s="23"/>
      <c r="I55" s="2">
        <f t="shared" si="2"/>
        <v>0</v>
      </c>
      <c r="J55" s="4">
        <f>Deti!$I55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 ht="18" customHeight="1" x14ac:dyDescent="0.2">
      <c r="A56" s="4">
        <v>20</v>
      </c>
      <c r="B56" s="1" t="s">
        <v>443</v>
      </c>
      <c r="C56" s="2">
        <v>9507</v>
      </c>
      <c r="D56" s="22" t="s">
        <v>444</v>
      </c>
      <c r="E56" s="2">
        <v>11277</v>
      </c>
      <c r="F56" s="2"/>
      <c r="G56" s="22" t="s">
        <v>184</v>
      </c>
      <c r="H56" s="23"/>
      <c r="I56" s="2">
        <f t="shared" si="2"/>
        <v>0</v>
      </c>
      <c r="J56" s="4">
        <f>Deti!$I56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ht="18" customHeight="1" x14ac:dyDescent="0.2">
      <c r="A57" s="4">
        <v>21</v>
      </c>
      <c r="B57" s="1" t="s">
        <v>446</v>
      </c>
      <c r="C57" s="2">
        <v>10223</v>
      </c>
      <c r="D57" s="22" t="s">
        <v>447</v>
      </c>
      <c r="E57" s="2">
        <v>13515</v>
      </c>
      <c r="F57" s="2">
        <v>2014</v>
      </c>
      <c r="G57" s="22" t="s">
        <v>41</v>
      </c>
      <c r="H57" s="23"/>
      <c r="I57" s="2">
        <f t="shared" si="2"/>
        <v>0</v>
      </c>
      <c r="J57" s="4">
        <f>Deti!$I57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ht="18" customHeight="1" x14ac:dyDescent="0.2">
      <c r="A58" s="4">
        <v>22</v>
      </c>
      <c r="B58" s="1" t="s">
        <v>448</v>
      </c>
      <c r="C58" s="2">
        <v>10806</v>
      </c>
      <c r="D58" s="22" t="s">
        <v>449</v>
      </c>
      <c r="E58" s="2">
        <v>10240</v>
      </c>
      <c r="F58" s="2"/>
      <c r="G58" s="22" t="s">
        <v>161</v>
      </c>
      <c r="H58" s="23"/>
      <c r="I58" s="2">
        <f t="shared" si="2"/>
        <v>0</v>
      </c>
      <c r="J58" s="4">
        <f>Deti!$I58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 ht="18" customHeight="1" x14ac:dyDescent="0.2">
      <c r="A59" s="4">
        <v>23</v>
      </c>
      <c r="B59" s="1" t="s">
        <v>450</v>
      </c>
      <c r="C59" s="2">
        <v>9750</v>
      </c>
      <c r="D59" s="22" t="s">
        <v>72</v>
      </c>
      <c r="E59" s="2">
        <v>11486</v>
      </c>
      <c r="F59" s="2"/>
      <c r="G59" s="22" t="s">
        <v>451</v>
      </c>
      <c r="H59" s="23"/>
      <c r="I59" s="2">
        <f t="shared" si="2"/>
        <v>0</v>
      </c>
      <c r="J59" s="4">
        <f>Deti!$I59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ht="18" customHeight="1" x14ac:dyDescent="0.2">
      <c r="A60" s="4">
        <v>24</v>
      </c>
      <c r="B60" s="1" t="s">
        <v>452</v>
      </c>
      <c r="C60" s="2">
        <v>10161</v>
      </c>
      <c r="D60" s="22" t="s">
        <v>453</v>
      </c>
      <c r="E60" s="2">
        <v>12298</v>
      </c>
      <c r="F60" s="2"/>
      <c r="G60" s="22" t="s">
        <v>184</v>
      </c>
      <c r="H60" s="23"/>
      <c r="I60" s="2">
        <f t="shared" si="2"/>
        <v>0</v>
      </c>
      <c r="J60" s="4">
        <f>Deti!$I60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ht="18" customHeight="1" x14ac:dyDescent="0.2">
      <c r="A61" s="4">
        <v>25</v>
      </c>
      <c r="B61" s="1" t="s">
        <v>454</v>
      </c>
      <c r="C61" s="2">
        <v>10793</v>
      </c>
      <c r="D61" s="22" t="s">
        <v>455</v>
      </c>
      <c r="E61" s="2">
        <v>12172</v>
      </c>
      <c r="F61" s="2"/>
      <c r="G61" s="22" t="s">
        <v>110</v>
      </c>
      <c r="H61" s="23"/>
      <c r="I61" s="2">
        <f t="shared" si="2"/>
        <v>0</v>
      </c>
      <c r="J61" s="4">
        <f>Deti!$I61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ht="18" customHeight="1" x14ac:dyDescent="0.2">
      <c r="A62" s="4">
        <v>26</v>
      </c>
      <c r="B62" s="1" t="s">
        <v>456</v>
      </c>
      <c r="C62" s="2"/>
      <c r="D62" s="22" t="s">
        <v>126</v>
      </c>
      <c r="E62" s="2">
        <v>10998</v>
      </c>
      <c r="F62" s="2">
        <v>2013</v>
      </c>
      <c r="G62" s="22" t="s">
        <v>356</v>
      </c>
      <c r="H62" s="23"/>
      <c r="I62" s="2">
        <f t="shared" si="2"/>
        <v>0</v>
      </c>
      <c r="J62" s="4">
        <f>Deti!$I62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 ht="18" customHeight="1" x14ac:dyDescent="0.2">
      <c r="A63" s="4">
        <v>27</v>
      </c>
      <c r="B63" s="1" t="s">
        <v>457</v>
      </c>
      <c r="C63" s="2">
        <v>9924</v>
      </c>
      <c r="D63" s="22" t="s">
        <v>458</v>
      </c>
      <c r="E63" s="2">
        <v>11368</v>
      </c>
      <c r="F63" s="2"/>
      <c r="G63" s="22" t="s">
        <v>179</v>
      </c>
      <c r="H63" s="23"/>
      <c r="I63" s="2">
        <f t="shared" si="2"/>
        <v>0</v>
      </c>
      <c r="J63" s="4">
        <f>Deti!$I63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 ht="18" customHeight="1" x14ac:dyDescent="0.2">
      <c r="A64" s="4">
        <v>28</v>
      </c>
      <c r="B64" s="1" t="s">
        <v>459</v>
      </c>
      <c r="C64" s="2">
        <v>10878</v>
      </c>
      <c r="D64" s="22" t="s">
        <v>460</v>
      </c>
      <c r="E64" s="2">
        <v>10973</v>
      </c>
      <c r="F64" s="2"/>
      <c r="G64" s="22" t="s">
        <v>461</v>
      </c>
      <c r="H64" s="23"/>
      <c r="I64" s="2">
        <f t="shared" si="2"/>
        <v>0</v>
      </c>
      <c r="J64" s="4">
        <f>Deti!$I64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 ht="18" customHeight="1" x14ac:dyDescent="0.2">
      <c r="A65" s="4">
        <v>29</v>
      </c>
      <c r="B65" s="1" t="s">
        <v>462</v>
      </c>
      <c r="C65" s="2">
        <v>9414</v>
      </c>
      <c r="D65" s="22" t="s">
        <v>227</v>
      </c>
      <c r="E65" s="2">
        <v>12188</v>
      </c>
      <c r="F65" s="2">
        <v>2010</v>
      </c>
      <c r="G65" s="22" t="s">
        <v>463</v>
      </c>
      <c r="H65" s="23"/>
      <c r="I65" s="2">
        <f t="shared" si="2"/>
        <v>0</v>
      </c>
      <c r="J65" s="4">
        <f>Deti!$I65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 ht="18" customHeight="1" x14ac:dyDescent="0.2">
      <c r="A66" s="4">
        <v>30</v>
      </c>
      <c r="B66" s="1" t="s">
        <v>464</v>
      </c>
      <c r="C66" s="2">
        <v>10507</v>
      </c>
      <c r="D66" s="22" t="s">
        <v>465</v>
      </c>
      <c r="E66" s="2">
        <v>13548</v>
      </c>
      <c r="F66" s="2"/>
      <c r="G66" s="22" t="s">
        <v>158</v>
      </c>
      <c r="H66" s="23"/>
      <c r="I66" s="100">
        <f t="shared" si="2"/>
        <v>0</v>
      </c>
      <c r="J66" s="4">
        <f>Deti!$I66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 ht="18" customHeight="1" x14ac:dyDescent="0.2">
      <c r="A67" s="4"/>
      <c r="B67" s="1" t="s">
        <v>324</v>
      </c>
      <c r="C67" s="2">
        <v>10350</v>
      </c>
      <c r="D67" s="22" t="s">
        <v>325</v>
      </c>
      <c r="E67" s="2">
        <v>13411</v>
      </c>
      <c r="F67" s="2"/>
      <c r="G67" s="22" t="s">
        <v>326</v>
      </c>
      <c r="H67" s="23"/>
      <c r="I67" s="2">
        <f t="shared" si="2"/>
        <v>0</v>
      </c>
      <c r="J67" s="4">
        <f>Deti!$I67+I68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ht="18" customHeight="1" x14ac:dyDescent="0.2">
      <c r="A68" s="4"/>
      <c r="B68" s="1"/>
      <c r="C68" s="2"/>
      <c r="D68" s="22" t="s">
        <v>327</v>
      </c>
      <c r="E68" s="2">
        <v>13074</v>
      </c>
      <c r="F68" s="2"/>
      <c r="G68" s="22"/>
      <c r="H68" s="23"/>
      <c r="I68" s="2">
        <f t="shared" si="2"/>
        <v>0</v>
      </c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 ht="18" customHeight="1" x14ac:dyDescent="0.2">
      <c r="A69" s="4"/>
      <c r="B69" s="1" t="s">
        <v>468</v>
      </c>
      <c r="C69" s="2">
        <v>10808</v>
      </c>
      <c r="D69" s="22" t="s">
        <v>455</v>
      </c>
      <c r="E69" s="2">
        <v>12172</v>
      </c>
      <c r="F69" s="2"/>
      <c r="G69" s="22" t="s">
        <v>110</v>
      </c>
      <c r="H69" s="23"/>
      <c r="I69" s="2">
        <f t="shared" si="2"/>
        <v>0</v>
      </c>
      <c r="J69" s="4">
        <f>Deti!$I69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 ht="18" customHeight="1" x14ac:dyDescent="0.2">
      <c r="A70" s="4">
        <v>32</v>
      </c>
      <c r="B70" s="1" t="s">
        <v>203</v>
      </c>
      <c r="C70" s="2"/>
      <c r="D70" s="22"/>
      <c r="E70" s="2"/>
      <c r="F70" s="2"/>
      <c r="G70" s="22"/>
      <c r="H70" s="23"/>
      <c r="I70" s="2">
        <f t="shared" si="2"/>
        <v>0</v>
      </c>
      <c r="J70" s="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 ht="18" customHeight="1" x14ac:dyDescent="0.2">
      <c r="A71" s="4"/>
      <c r="B71" s="1"/>
      <c r="C71" s="2"/>
      <c r="D71" s="22"/>
      <c r="E71" s="2"/>
      <c r="F71" s="2"/>
      <c r="G71" s="22"/>
      <c r="H71" s="23"/>
      <c r="I71" s="2">
        <f t="shared" si="2"/>
        <v>0</v>
      </c>
      <c r="J71" s="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 ht="18" customHeight="1" x14ac:dyDescent="0.2">
      <c r="A72" s="4"/>
      <c r="B72" s="1"/>
      <c r="C72" s="2"/>
      <c r="D72" s="22"/>
      <c r="E72" s="2"/>
      <c r="F72" s="2"/>
      <c r="G72" s="22"/>
      <c r="H72" s="23"/>
      <c r="I72" s="2">
        <f t="shared" si="2"/>
        <v>0</v>
      </c>
      <c r="J72" s="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 ht="18" customHeight="1" x14ac:dyDescent="0.2">
      <c r="A73" s="4"/>
      <c r="B73" s="1"/>
      <c r="C73" s="2"/>
      <c r="D73" s="22"/>
      <c r="E73" s="2"/>
      <c r="F73" s="2"/>
      <c r="G73" s="22"/>
      <c r="H73" s="23"/>
      <c r="I73" s="2">
        <f t="shared" si="2"/>
        <v>0</v>
      </c>
      <c r="J73" s="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 ht="18" customHeight="1" x14ac:dyDescent="0.2">
      <c r="A74" s="4"/>
      <c r="B74" s="1"/>
      <c r="C74" s="2"/>
      <c r="D74" s="23"/>
      <c r="E74" s="2"/>
      <c r="F74" s="2"/>
      <c r="G74" s="23"/>
      <c r="H74" s="23"/>
      <c r="I74" s="2">
        <f t="shared" si="2"/>
        <v>0</v>
      </c>
      <c r="J74" s="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 ht="18" customHeight="1" x14ac:dyDescent="0.2">
      <c r="A75" s="4"/>
      <c r="B75" s="1"/>
      <c r="C75" s="2"/>
      <c r="D75" s="23"/>
      <c r="E75" s="2"/>
      <c r="F75" s="2"/>
      <c r="G75" s="23"/>
      <c r="H75" s="23"/>
      <c r="I75" s="2">
        <f t="shared" si="2"/>
        <v>0</v>
      </c>
      <c r="J75" s="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 ht="18" customHeight="1" x14ac:dyDescent="0.2">
      <c r="A76" s="67"/>
      <c r="B76" s="68"/>
      <c r="C76" s="21"/>
      <c r="D76" s="26"/>
      <c r="E76" s="21"/>
      <c r="F76" s="21"/>
      <c r="G76" s="26"/>
      <c r="H76" s="26"/>
      <c r="I76" s="21"/>
      <c r="J76" s="67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</row>
    <row r="77" spans="1:58" ht="18" customHeight="1" x14ac:dyDescent="0.2">
      <c r="A77" s="67"/>
      <c r="B77" s="68"/>
      <c r="C77" s="21"/>
      <c r="D77" s="26"/>
      <c r="E77" s="21"/>
      <c r="F77" s="21"/>
      <c r="G77" s="26"/>
      <c r="H77" s="26"/>
      <c r="I77" s="21"/>
      <c r="J77" s="67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</row>
    <row r="78" spans="1:58" ht="18" customHeight="1" x14ac:dyDescent="0.2">
      <c r="A78" s="67"/>
      <c r="B78" s="68"/>
      <c r="C78" s="21"/>
      <c r="D78" s="26"/>
      <c r="E78" s="21"/>
      <c r="F78" s="21"/>
      <c r="G78" s="26"/>
      <c r="H78" s="26"/>
      <c r="I78" s="21"/>
      <c r="J78" s="67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</row>
    <row r="79" spans="1:58" ht="18" customHeight="1" x14ac:dyDescent="0.2">
      <c r="A79" s="67"/>
      <c r="B79" s="68"/>
      <c r="C79" s="21"/>
      <c r="D79" s="26"/>
      <c r="E79" s="21"/>
      <c r="F79" s="21"/>
      <c r="G79" s="26"/>
      <c r="H79" s="26"/>
      <c r="I79" s="21"/>
      <c r="J79" s="67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</row>
    <row r="80" spans="1:58" ht="18" customHeight="1" x14ac:dyDescent="0.2">
      <c r="A80" s="67"/>
      <c r="B80" s="68"/>
      <c r="C80" s="21"/>
      <c r="D80" s="26"/>
      <c r="E80" s="21"/>
      <c r="F80" s="21"/>
      <c r="G80" s="26"/>
      <c r="H80" s="26"/>
      <c r="I80" s="21"/>
      <c r="J80" s="67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</row>
    <row r="81" spans="1:58" ht="18" customHeight="1" x14ac:dyDescent="0.2">
      <c r="A81" s="67"/>
      <c r="B81" s="68"/>
      <c r="C81" s="21"/>
      <c r="D81" s="26"/>
      <c r="E81" s="21"/>
      <c r="F81" s="21"/>
      <c r="G81" s="26"/>
      <c r="H81" s="26"/>
      <c r="I81" s="21"/>
      <c r="J81" s="67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</row>
    <row r="82" spans="1:58" ht="18" customHeight="1" x14ac:dyDescent="0.2">
      <c r="A82" s="67"/>
      <c r="B82" s="68"/>
      <c r="C82" s="21"/>
      <c r="D82" s="26"/>
      <c r="E82" s="21"/>
      <c r="F82" s="21"/>
      <c r="G82" s="26"/>
      <c r="H82" s="26"/>
      <c r="I82" s="21"/>
      <c r="J82" s="67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</row>
    <row r="83" spans="1:58" ht="18" customHeight="1" x14ac:dyDescent="0.2">
      <c r="A83" s="67"/>
      <c r="B83" s="68"/>
      <c r="C83" s="21"/>
      <c r="D83" s="26"/>
      <c r="E83" s="21"/>
      <c r="F83" s="21"/>
      <c r="G83" s="26"/>
      <c r="H83" s="26"/>
      <c r="I83" s="21"/>
      <c r="J83" s="67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CR218"/>
  <sheetViews>
    <sheetView showGridLines="0" workbookViewId="0">
      <pane xSplit="10" ySplit="9" topLeftCell="K10" activePane="bottomRight" state="frozen"/>
      <selection pane="topRight" activeCell="K1" sqref="K1"/>
      <selection pane="bottomLeft" activeCell="A10" sqref="A10"/>
      <selection pane="bottomRight" activeCell="E61" sqref="E61"/>
    </sheetView>
  </sheetViews>
  <sheetFormatPr baseColWidth="10" defaultColWidth="14.3984375" defaultRowHeight="15" customHeight="1" x14ac:dyDescent="0.2"/>
  <cols>
    <col min="1" max="1" width="9.3984375" customWidth="1"/>
    <col min="2" max="2" width="28.59765625" customWidth="1"/>
    <col min="3" max="3" width="10.796875" customWidth="1"/>
    <col min="4" max="4" width="9.3984375" customWidth="1"/>
    <col min="5" max="5" width="20" customWidth="1"/>
    <col min="6" max="6" width="12" customWidth="1"/>
    <col min="7" max="7" width="9.796875" customWidth="1"/>
    <col min="8" max="8" width="25.19921875" customWidth="1"/>
    <col min="9" max="9" width="9.796875" customWidth="1"/>
    <col min="10" max="10" width="10.3984375" customWidth="1"/>
    <col min="11" max="11" width="4.796875" customWidth="1"/>
    <col min="12" max="34" width="4.796875" style="172" customWidth="1"/>
    <col min="35" max="35" width="4.796875" customWidth="1"/>
    <col min="36" max="36" width="6.3984375" customWidth="1"/>
    <col min="37" max="37" width="6.796875" customWidth="1"/>
    <col min="38" max="38" width="6.3984375" customWidth="1"/>
    <col min="39" max="58" width="4.796875" customWidth="1"/>
    <col min="59" max="59" width="5" customWidth="1"/>
    <col min="60" max="62" width="5" style="172" customWidth="1"/>
    <col min="63" max="65" width="5" customWidth="1"/>
    <col min="66" max="82" width="5" style="172" customWidth="1"/>
    <col min="83" max="96" width="5" customWidth="1"/>
  </cols>
  <sheetData>
    <row r="1" spans="1:96" ht="32.25" customHeight="1" x14ac:dyDescent="0.25">
      <c r="A1" s="244" t="s">
        <v>0</v>
      </c>
      <c r="B1" s="214"/>
      <c r="C1" s="214"/>
      <c r="D1" s="214"/>
      <c r="E1" s="214"/>
      <c r="F1" s="214"/>
      <c r="G1" s="214"/>
      <c r="H1" s="214"/>
      <c r="I1" s="2"/>
      <c r="J1" s="4"/>
      <c r="K1" s="2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</row>
    <row r="2" spans="1:96" ht="24.75" customHeight="1" x14ac:dyDescent="0.25">
      <c r="A2" s="244" t="s">
        <v>469</v>
      </c>
      <c r="B2" s="214"/>
      <c r="C2" s="214"/>
      <c r="D2" s="214"/>
      <c r="E2" s="214"/>
      <c r="F2" s="214"/>
      <c r="G2" s="214"/>
      <c r="H2" s="214"/>
      <c r="I2" s="2"/>
      <c r="J2" s="4"/>
      <c r="K2" s="17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</row>
    <row r="3" spans="1:96" ht="15" customHeight="1" x14ac:dyDescent="0.25">
      <c r="A3" s="5"/>
      <c r="B3" s="4"/>
      <c r="C3" s="2"/>
      <c r="D3" s="21"/>
      <c r="E3" s="2" t="s">
        <v>2</v>
      </c>
      <c r="F3" s="2"/>
      <c r="G3" s="2"/>
      <c r="H3" s="2"/>
      <c r="I3" s="2" t="s">
        <v>2</v>
      </c>
      <c r="J3" s="4"/>
      <c r="K3" s="22"/>
      <c r="L3" s="2"/>
      <c r="M3" s="2"/>
      <c r="N3" s="2"/>
      <c r="O3" s="2"/>
      <c r="P3" s="2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</row>
    <row r="4" spans="1:96" ht="24.75" customHeight="1" x14ac:dyDescent="0.25">
      <c r="A4" s="244">
        <v>2025</v>
      </c>
      <c r="B4" s="214"/>
      <c r="C4" s="214"/>
      <c r="D4" s="214"/>
      <c r="E4" s="214"/>
      <c r="F4" s="214"/>
      <c r="G4" s="214"/>
      <c r="H4" s="214"/>
      <c r="I4" s="2"/>
      <c r="J4" s="4" t="s">
        <v>2</v>
      </c>
      <c r="K4" s="18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</row>
    <row r="5" spans="1:96" ht="15" customHeight="1" x14ac:dyDescent="0.2">
      <c r="A5" s="4"/>
      <c r="B5" s="1"/>
      <c r="C5" s="2"/>
      <c r="D5" s="2"/>
      <c r="E5">
        <v>12189</v>
      </c>
      <c r="F5" s="2"/>
      <c r="G5" s="2"/>
      <c r="I5" s="2"/>
      <c r="J5" s="4"/>
      <c r="K5" s="2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</row>
    <row r="6" spans="1:96" ht="12.75" customHeight="1" x14ac:dyDescent="0.2"/>
    <row r="7" spans="1:96" ht="18" customHeight="1" x14ac:dyDescent="0.2">
      <c r="A7" s="71"/>
      <c r="B7" s="72"/>
      <c r="C7" s="72"/>
      <c r="D7" s="72"/>
      <c r="E7" s="72"/>
      <c r="F7" s="72"/>
      <c r="G7" s="72"/>
      <c r="H7" s="72"/>
      <c r="I7" s="73"/>
      <c r="J7" s="73"/>
      <c r="K7" s="181" t="str">
        <f>Seniori!K6</f>
        <v>06.-08.02.</v>
      </c>
      <c r="L7" s="204"/>
      <c r="M7" s="204"/>
      <c r="N7" s="204"/>
      <c r="O7" s="204"/>
      <c r="P7" s="204"/>
      <c r="Q7" s="204"/>
      <c r="R7" s="204"/>
      <c r="S7" s="204" t="str">
        <f>Seniori!S6</f>
        <v>27.2.-1.3.</v>
      </c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 t="str">
        <f>Seniori!AH6</f>
        <v>05.-07.03.</v>
      </c>
      <c r="AI7" s="182"/>
      <c r="AJ7" s="182" t="str">
        <f>Seniori!AJ6</f>
        <v>05.-07.03.</v>
      </c>
      <c r="AK7" s="182"/>
      <c r="AL7" s="182"/>
      <c r="AM7" s="183" t="s">
        <v>515</v>
      </c>
      <c r="AN7" s="181" t="str">
        <f>Seniori!AN6</f>
        <v>2.-4.4.</v>
      </c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3" t="s">
        <v>546</v>
      </c>
      <c r="BC7" s="182"/>
      <c r="BD7" s="182"/>
      <c r="BE7" s="182"/>
      <c r="BF7" s="182"/>
      <c r="BG7" s="184" t="str">
        <f>Seniori!BG6</f>
        <v>18.-19.4.</v>
      </c>
      <c r="BH7" s="154"/>
      <c r="BI7" s="154"/>
      <c r="BJ7" s="154"/>
      <c r="BK7" s="185"/>
      <c r="BL7" s="185"/>
      <c r="BM7" s="185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8"/>
      <c r="BY7" s="158"/>
      <c r="BZ7" s="158"/>
      <c r="CA7" s="158"/>
      <c r="CB7" s="158"/>
      <c r="CC7" s="158"/>
      <c r="CD7" s="158" t="str">
        <f>Seniori!CD6</f>
        <v>25.-26.4.</v>
      </c>
      <c r="CE7" s="185"/>
      <c r="CF7" s="185"/>
      <c r="CG7" s="185"/>
      <c r="CH7" s="185"/>
      <c r="CI7" s="185"/>
      <c r="CJ7" s="185"/>
      <c r="CK7" s="185"/>
      <c r="CL7" s="185"/>
      <c r="CM7" s="154"/>
      <c r="CN7" s="154"/>
      <c r="CO7" s="154"/>
      <c r="CP7" s="154"/>
      <c r="CQ7" s="154"/>
      <c r="CR7" s="154"/>
    </row>
    <row r="8" spans="1:96" ht="24" customHeight="1" x14ac:dyDescent="0.2">
      <c r="A8" s="71" t="s">
        <v>4</v>
      </c>
      <c r="B8" s="72" t="s">
        <v>7</v>
      </c>
      <c r="C8" s="72" t="s">
        <v>6</v>
      </c>
      <c r="D8" s="72" t="s">
        <v>8</v>
      </c>
      <c r="E8" s="72" t="s">
        <v>5</v>
      </c>
      <c r="F8" s="72" t="s">
        <v>6</v>
      </c>
      <c r="G8" s="72" t="s">
        <v>470</v>
      </c>
      <c r="H8" s="72" t="s">
        <v>9</v>
      </c>
      <c r="I8" s="73"/>
      <c r="J8" s="73" t="s">
        <v>379</v>
      </c>
      <c r="K8" s="186" t="str">
        <f>Seniori!K7</f>
        <v>Motešice</v>
      </c>
      <c r="L8" s="77"/>
      <c r="M8" s="77"/>
      <c r="N8" s="77"/>
      <c r="O8" s="77"/>
      <c r="P8" s="77"/>
      <c r="Q8" s="77"/>
      <c r="R8" s="77"/>
      <c r="S8" s="77" t="str">
        <f>Seniori!S7</f>
        <v>Motešice</v>
      </c>
      <c r="T8" s="77"/>
      <c r="U8" s="77"/>
      <c r="V8" s="77"/>
      <c r="W8" s="77"/>
      <c r="X8" s="77"/>
      <c r="Y8" s="77"/>
      <c r="Z8" s="77"/>
      <c r="AA8" s="205"/>
      <c r="AB8" s="77"/>
      <c r="AC8" s="77"/>
      <c r="AD8" s="206"/>
      <c r="AE8" s="77"/>
      <c r="AF8" s="206"/>
      <c r="AG8" s="77"/>
      <c r="AH8" s="77" t="str">
        <f>Seniori!AH7</f>
        <v>Motešice</v>
      </c>
      <c r="AI8" s="188"/>
      <c r="AJ8" s="186" t="str">
        <f>Seniori!AJ7</f>
        <v>Motešice CDI</v>
      </c>
      <c r="AK8" s="186"/>
      <c r="AL8" s="186"/>
      <c r="AM8" s="189" t="s">
        <v>516</v>
      </c>
      <c r="AN8" s="187" t="str">
        <f>Seniori!AN7</f>
        <v>Motešice</v>
      </c>
      <c r="AO8" s="186"/>
      <c r="AP8" s="186"/>
      <c r="AQ8" s="186"/>
      <c r="AR8" s="188"/>
      <c r="AS8" s="186"/>
      <c r="AT8" s="186"/>
      <c r="AU8" s="188"/>
      <c r="AV8" s="186"/>
      <c r="AW8" s="186"/>
      <c r="AX8" s="188"/>
      <c r="AY8" s="188"/>
      <c r="AZ8" s="186"/>
      <c r="BA8" s="186"/>
      <c r="BB8" s="189" t="s">
        <v>545</v>
      </c>
      <c r="BC8" s="188"/>
      <c r="BD8" s="188"/>
      <c r="BE8" s="188"/>
      <c r="BF8" s="188"/>
      <c r="BG8" s="190" t="str">
        <f>Seniori!BG7</f>
        <v>Dunajský Klátov</v>
      </c>
      <c r="BH8" s="156"/>
      <c r="BI8" s="156"/>
      <c r="BJ8" s="155"/>
      <c r="BK8" s="191"/>
      <c r="BL8" s="191"/>
      <c r="BM8" s="192"/>
      <c r="BN8" s="156"/>
      <c r="BO8" s="156"/>
      <c r="BP8" s="155"/>
      <c r="BQ8" s="156"/>
      <c r="BR8" s="156"/>
      <c r="BS8" s="155"/>
      <c r="BT8" s="156"/>
      <c r="BU8" s="156"/>
      <c r="BV8" s="155"/>
      <c r="BW8" s="156"/>
      <c r="BX8" s="161"/>
      <c r="BY8" s="159"/>
      <c r="BZ8" s="159"/>
      <c r="CA8" s="159"/>
      <c r="CB8" s="159"/>
      <c r="CC8" s="159"/>
      <c r="CD8" s="159" t="str">
        <f>Seniori!CD7</f>
        <v>Těšánky</v>
      </c>
      <c r="CE8" s="191"/>
      <c r="CF8" s="191"/>
      <c r="CG8" s="192"/>
      <c r="CH8" s="191"/>
      <c r="CI8" s="191"/>
      <c r="CJ8" s="192"/>
      <c r="CK8" s="191"/>
      <c r="CL8" s="191"/>
      <c r="CM8" s="155"/>
      <c r="CN8" s="156"/>
      <c r="CO8" s="156"/>
      <c r="CP8" s="155"/>
      <c r="CQ8" s="156"/>
      <c r="CR8" s="156"/>
    </row>
    <row r="9" spans="1:96" ht="18" customHeight="1" x14ac:dyDescent="0.2">
      <c r="A9" s="74"/>
      <c r="B9" s="75"/>
      <c r="C9" s="75"/>
      <c r="D9" s="75"/>
      <c r="E9" s="75"/>
      <c r="F9" s="75"/>
      <c r="G9" s="75"/>
      <c r="H9" s="75"/>
      <c r="I9" s="76"/>
      <c r="J9" s="76"/>
      <c r="K9" s="186" t="str">
        <f>Seniori!K8</f>
        <v>Z2</v>
      </c>
      <c r="L9" s="78" t="str">
        <f>Seniori!L8</f>
        <v>4r</v>
      </c>
      <c r="M9" s="78" t="str">
        <f>Seniori!M8</f>
        <v>DUA</v>
      </c>
      <c r="N9" s="78" t="str">
        <f>Seniori!N8</f>
        <v>DD</v>
      </c>
      <c r="O9" s="78" t="str">
        <f>Seniori!O8</f>
        <v>4r</v>
      </c>
      <c r="P9" s="78" t="str">
        <f>Seniori!P8</f>
        <v>5rU</v>
      </c>
      <c r="Q9" s="78" t="str">
        <f>Seniori!Q8</f>
        <v>DUA</v>
      </c>
      <c r="R9" s="78" t="str">
        <f>Seniori!R8</f>
        <v>DD</v>
      </c>
      <c r="S9" s="78" t="str">
        <f>Seniori!S8</f>
        <v>Z2</v>
      </c>
      <c r="T9" s="78" t="str">
        <f>Seniori!T8</f>
        <v>P3</v>
      </c>
      <c r="U9" s="78" t="str">
        <f>Seniori!U8</f>
        <v>4r</v>
      </c>
      <c r="V9" s="78" t="str">
        <f>Seniori!V8</f>
        <v>5rU</v>
      </c>
      <c r="W9" s="78" t="str">
        <f>Seniori!W8</f>
        <v>DUA</v>
      </c>
      <c r="X9" s="78" t="str">
        <f>Seniori!X8</f>
        <v>DUB</v>
      </c>
      <c r="Y9" s="78" t="str">
        <f>Seniori!Y8</f>
        <v>DD</v>
      </c>
      <c r="Z9" s="78" t="str">
        <f>Seniori!Z8</f>
        <v>DJ</v>
      </c>
      <c r="AA9" s="79" t="str">
        <f>Seniori!AA8</f>
        <v>P3</v>
      </c>
      <c r="AB9" s="108" t="s">
        <v>16</v>
      </c>
      <c r="AC9" s="108" t="s">
        <v>17</v>
      </c>
      <c r="AD9" s="108" t="s">
        <v>18</v>
      </c>
      <c r="AE9" s="108" t="s">
        <v>22</v>
      </c>
      <c r="AF9" s="108" t="s">
        <v>19</v>
      </c>
      <c r="AG9" s="78" t="str">
        <f>Seniori!AG8</f>
        <v>DJ</v>
      </c>
      <c r="AH9" s="78" t="str">
        <f>Seniori!AH8</f>
        <v>4r</v>
      </c>
      <c r="AI9" s="194" t="s">
        <v>19</v>
      </c>
      <c r="AJ9" s="193" t="str">
        <f>Seniori!AJ8</f>
        <v>DUB</v>
      </c>
      <c r="AK9" s="193" t="str">
        <f>Seniori!AK8</f>
        <v>DD</v>
      </c>
      <c r="AL9" s="193" t="str">
        <f>Seniori!AL8</f>
        <v>DJ</v>
      </c>
      <c r="AM9" s="194" t="s">
        <v>17</v>
      </c>
      <c r="AN9" s="193" t="str">
        <f>Seniori!AN8</f>
        <v>P1</v>
      </c>
      <c r="AO9" s="193" t="str">
        <f>Seniori!AO8</f>
        <v>P3</v>
      </c>
      <c r="AP9" s="193" t="str">
        <f>Seniori!AP8</f>
        <v>4r</v>
      </c>
      <c r="AQ9" s="193" t="str">
        <f>Seniori!AQ8</f>
        <v>5rU</v>
      </c>
      <c r="AR9" s="194" t="s">
        <v>23</v>
      </c>
      <c r="AS9" s="193" t="str">
        <f>Seniori!AS8</f>
        <v>DUA</v>
      </c>
      <c r="AT9" s="193" t="str">
        <f>Seniori!AZ8</f>
        <v>DUB</v>
      </c>
      <c r="AU9" s="194" t="str">
        <f>Seniori!BA8</f>
        <v>DD</v>
      </c>
      <c r="AV9" s="193" t="str">
        <f>Seniori!AV8</f>
        <v>4r</v>
      </c>
      <c r="AW9" s="193" t="str">
        <f>Seniori!AW8</f>
        <v>5rU</v>
      </c>
      <c r="AX9" s="194" t="s">
        <v>23</v>
      </c>
      <c r="AY9" s="194" t="str">
        <f>Seniori!AY8</f>
        <v>DUA</v>
      </c>
      <c r="AZ9" s="193" t="str">
        <f>Seniori!AZ8</f>
        <v>DUB</v>
      </c>
      <c r="BA9" s="193" t="str">
        <f>Seniori!BA8</f>
        <v>DD</v>
      </c>
      <c r="BB9" s="194" t="s">
        <v>547</v>
      </c>
      <c r="BC9" s="194" t="s">
        <v>18</v>
      </c>
      <c r="BD9" s="194" t="s">
        <v>548</v>
      </c>
      <c r="BE9" s="194" t="s">
        <v>19</v>
      </c>
      <c r="BF9" s="194" t="s">
        <v>549</v>
      </c>
      <c r="BG9" s="195" t="str">
        <f>Seniori!BG8</f>
        <v>P1</v>
      </c>
      <c r="BH9" s="162" t="str">
        <f>Seniori!BH8</f>
        <v>DUA</v>
      </c>
      <c r="BI9" s="162" t="str">
        <f>Seniori!BI8</f>
        <v>4r</v>
      </c>
      <c r="BJ9" s="162" t="str">
        <f>Seniori!BJ8</f>
        <v>5rU</v>
      </c>
      <c r="BK9" s="195" t="str">
        <f>Seniori!BK8</f>
        <v>6rU</v>
      </c>
      <c r="BL9" s="195" t="str">
        <f>Seniori!BL8</f>
        <v>DD</v>
      </c>
      <c r="BM9" s="195" t="str">
        <f>Seniori!BM8</f>
        <v>LP4</v>
      </c>
      <c r="BN9" s="162" t="str">
        <f>Seniori!BN8</f>
        <v>LS5</v>
      </c>
      <c r="BO9" s="162" t="str">
        <f>Seniori!BO8</f>
        <v>JD</v>
      </c>
      <c r="BP9" s="162" t="str">
        <f>Seniori!BP8</f>
        <v>SG</v>
      </c>
      <c r="BQ9" s="162" t="str">
        <f>Seniori!BQ8</f>
        <v>IMI</v>
      </c>
      <c r="BR9" s="162" t="str">
        <f>Seniori!BR8</f>
        <v>IMII</v>
      </c>
      <c r="BS9" s="162" t="s">
        <v>14</v>
      </c>
      <c r="BT9" s="162" t="s">
        <v>18</v>
      </c>
      <c r="BU9" s="162" t="s">
        <v>19</v>
      </c>
      <c r="BV9" s="162" t="s">
        <v>555</v>
      </c>
      <c r="BW9" s="162" t="s">
        <v>556</v>
      </c>
      <c r="BX9" s="162" t="s">
        <v>557</v>
      </c>
      <c r="BY9" s="162" t="s">
        <v>16</v>
      </c>
      <c r="BZ9" s="162" t="s">
        <v>532</v>
      </c>
      <c r="CA9" s="162" t="s">
        <v>558</v>
      </c>
      <c r="CB9" s="162" t="s">
        <v>542</v>
      </c>
      <c r="CC9" s="162" t="s">
        <v>559</v>
      </c>
      <c r="CD9" s="162" t="str">
        <f>Seniori!CD8</f>
        <v>5rU</v>
      </c>
      <c r="CE9" s="195" t="str">
        <f>Seniori!CE8</f>
        <v>JU</v>
      </c>
      <c r="CF9" s="195" t="str">
        <f>Seniori!CF8</f>
        <v>JD</v>
      </c>
      <c r="CG9" s="195" t="str">
        <f>Seniori!CG8</f>
        <v>YU</v>
      </c>
      <c r="CH9" s="195" t="str">
        <f>Seniori!CH8</f>
        <v>SG</v>
      </c>
      <c r="CI9" s="195" t="str">
        <f>Seniori!CI8</f>
        <v>IMA</v>
      </c>
      <c r="CJ9" s="195" t="str">
        <f>Seniori!CJ8</f>
        <v>5rF</v>
      </c>
      <c r="CK9" s="195" t="str">
        <f>Seniori!CK8</f>
        <v>L0</v>
      </c>
      <c r="CL9" s="195" t="str">
        <f>Seniori!CL8</f>
        <v>DD</v>
      </c>
      <c r="CM9" s="162" t="str">
        <f>Seniori!CM8</f>
        <v>SG</v>
      </c>
      <c r="CN9" s="162" t="str">
        <f>Seniori!CN8</f>
        <v>IM1</v>
      </c>
      <c r="CO9" s="162" t="str">
        <f>Seniori!CO8</f>
        <v>IMA</v>
      </c>
      <c r="CP9" s="157"/>
      <c r="CQ9" s="157"/>
      <c r="CR9" s="157"/>
    </row>
    <row r="10" spans="1:96" ht="18" customHeight="1" x14ac:dyDescent="0.2">
      <c r="A10" s="4">
        <v>1</v>
      </c>
      <c r="B10" s="1" t="s">
        <v>52</v>
      </c>
      <c r="C10" s="100">
        <v>11490</v>
      </c>
      <c r="D10" s="100">
        <v>2017</v>
      </c>
      <c r="E10" s="99" t="s">
        <v>51</v>
      </c>
      <c r="F10" s="100">
        <v>1742</v>
      </c>
      <c r="G10" s="100" t="s">
        <v>473</v>
      </c>
      <c r="H10" s="99" t="s">
        <v>53</v>
      </c>
      <c r="I10" s="2">
        <f>SUM(K10:YI10)</f>
        <v>87</v>
      </c>
      <c r="J10" s="4">
        <f>'Kôň roka'!$I10</f>
        <v>87</v>
      </c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99"/>
      <c r="BH10" s="100"/>
      <c r="BI10" s="100"/>
      <c r="BJ10" s="100"/>
      <c r="BK10" s="99"/>
      <c r="BL10" s="99"/>
      <c r="BM10" s="99"/>
      <c r="BN10" s="100"/>
      <c r="BO10" s="100"/>
      <c r="BP10" s="100">
        <v>3</v>
      </c>
      <c r="BQ10" s="100">
        <v>14</v>
      </c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>
        <v>15</v>
      </c>
      <c r="CC10" s="100"/>
      <c r="CD10" s="100"/>
      <c r="CE10" s="99"/>
      <c r="CF10" s="99"/>
      <c r="CG10" s="99">
        <v>13</v>
      </c>
      <c r="CH10" s="99">
        <v>12</v>
      </c>
      <c r="CI10" s="99"/>
      <c r="CJ10" s="99"/>
      <c r="CK10" s="99"/>
      <c r="CL10" s="99"/>
      <c r="CM10" s="100">
        <v>16</v>
      </c>
      <c r="CN10" s="100">
        <v>14</v>
      </c>
      <c r="CO10" s="100"/>
      <c r="CP10" s="100"/>
      <c r="CQ10" s="100"/>
      <c r="CR10" s="100"/>
    </row>
    <row r="11" spans="1:96" ht="18" customHeight="1" x14ac:dyDescent="0.2">
      <c r="A11" s="4">
        <v>2</v>
      </c>
      <c r="B11" s="1" t="s">
        <v>58</v>
      </c>
      <c r="C11" s="100">
        <v>9070</v>
      </c>
      <c r="D11" s="100">
        <v>2011</v>
      </c>
      <c r="E11" s="99" t="s">
        <v>57</v>
      </c>
      <c r="F11" s="100">
        <v>2965</v>
      </c>
      <c r="G11" s="100" t="s">
        <v>473</v>
      </c>
      <c r="H11" s="99" t="s">
        <v>35</v>
      </c>
      <c r="I11" s="2">
        <f>SUM(K11:YI11)</f>
        <v>65</v>
      </c>
      <c r="J11" s="4">
        <f>'Kôň roka'!$I11</f>
        <v>65</v>
      </c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99"/>
      <c r="BH11" s="100"/>
      <c r="BI11" s="100"/>
      <c r="BJ11" s="100"/>
      <c r="BK11" s="99"/>
      <c r="BL11" s="99"/>
      <c r="BM11" s="99"/>
      <c r="BN11" s="100"/>
      <c r="BO11" s="100"/>
      <c r="BP11" s="100">
        <v>16</v>
      </c>
      <c r="BQ11" s="100">
        <v>17</v>
      </c>
      <c r="BR11" s="100"/>
      <c r="BS11" s="100"/>
      <c r="BT11" s="100"/>
      <c r="BU11" s="100"/>
      <c r="BV11" s="100"/>
      <c r="BW11" s="100"/>
      <c r="BX11" s="100"/>
      <c r="BY11" s="100"/>
      <c r="BZ11" s="100"/>
      <c r="CA11" s="100">
        <v>16</v>
      </c>
      <c r="CB11" s="100">
        <v>16</v>
      </c>
      <c r="CC11" s="100"/>
      <c r="CD11" s="100"/>
      <c r="CE11" s="99"/>
      <c r="CF11" s="99"/>
      <c r="CG11" s="99"/>
      <c r="CH11" s="99"/>
      <c r="CI11" s="99"/>
      <c r="CJ11" s="99"/>
      <c r="CK11" s="99"/>
      <c r="CL11" s="99"/>
      <c r="CM11" s="100"/>
      <c r="CN11" s="100"/>
      <c r="CO11" s="100"/>
      <c r="CP11" s="100"/>
      <c r="CQ11" s="100"/>
      <c r="CR11" s="100"/>
    </row>
    <row r="12" spans="1:96" ht="18" customHeight="1" x14ac:dyDescent="0.2">
      <c r="A12" s="4">
        <v>3</v>
      </c>
      <c r="B12" s="1" t="s">
        <v>211</v>
      </c>
      <c r="C12" s="100">
        <v>11998</v>
      </c>
      <c r="D12" s="100">
        <v>2011</v>
      </c>
      <c r="E12" s="101" t="s">
        <v>208</v>
      </c>
      <c r="F12" s="100">
        <v>6761</v>
      </c>
      <c r="G12" s="100" t="s">
        <v>474</v>
      </c>
      <c r="H12" s="99" t="s">
        <v>90</v>
      </c>
      <c r="I12" s="2">
        <f t="shared" ref="I12:I87" si="0">SUM(K12:YI12)</f>
        <v>0</v>
      </c>
      <c r="J12" s="4">
        <f>'Kôň roka'!$I12+I13</f>
        <v>64.5</v>
      </c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99"/>
      <c r="BH12" s="100"/>
      <c r="BI12" s="100"/>
      <c r="BJ12" s="100"/>
      <c r="BK12" s="99"/>
      <c r="BL12" s="99"/>
      <c r="BM12" s="99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99"/>
      <c r="CF12" s="99"/>
      <c r="CG12" s="99"/>
      <c r="CH12" s="99"/>
      <c r="CI12" s="99"/>
      <c r="CJ12" s="99"/>
      <c r="CK12" s="99"/>
      <c r="CL12" s="99"/>
      <c r="CM12" s="100"/>
      <c r="CN12" s="100"/>
      <c r="CO12" s="100"/>
      <c r="CP12" s="100"/>
      <c r="CQ12" s="100"/>
      <c r="CR12" s="100"/>
    </row>
    <row r="13" spans="1:96" ht="18" customHeight="1" x14ac:dyDescent="0.2">
      <c r="A13" s="4"/>
      <c r="B13" s="1"/>
      <c r="C13" s="100"/>
      <c r="D13" s="100"/>
      <c r="E13" s="101" t="s">
        <v>384</v>
      </c>
      <c r="F13" s="100">
        <v>11998</v>
      </c>
      <c r="G13" s="100" t="s">
        <v>475</v>
      </c>
      <c r="H13" s="99"/>
      <c r="I13" s="2">
        <f t="shared" si="0"/>
        <v>64.5</v>
      </c>
      <c r="J13" s="4">
        <v>0</v>
      </c>
      <c r="K13" s="22"/>
      <c r="L13" s="2"/>
      <c r="M13" s="2"/>
      <c r="N13" s="2">
        <v>8</v>
      </c>
      <c r="O13" s="2"/>
      <c r="P13" s="2"/>
      <c r="Q13" s="2"/>
      <c r="R13" s="2">
        <v>9</v>
      </c>
      <c r="S13" s="2"/>
      <c r="T13" s="2"/>
      <c r="U13" s="2"/>
      <c r="V13" s="2"/>
      <c r="W13" s="2"/>
      <c r="X13" s="2"/>
      <c r="Y13" s="2">
        <v>4</v>
      </c>
      <c r="Z13" s="2"/>
      <c r="AA13" s="2"/>
      <c r="AB13" s="2"/>
      <c r="AC13" s="2"/>
      <c r="AD13" s="2"/>
      <c r="AE13" s="2"/>
      <c r="AF13" s="2"/>
      <c r="AG13" s="2"/>
      <c r="AH13" s="2"/>
      <c r="AI13" s="22"/>
      <c r="AJ13" s="22">
        <v>10.5</v>
      </c>
      <c r="AK13" s="22">
        <v>16.5</v>
      </c>
      <c r="AL13" s="22">
        <v>16.5</v>
      </c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99"/>
      <c r="BH13" s="100"/>
      <c r="BI13" s="100"/>
      <c r="BJ13" s="100"/>
      <c r="BK13" s="99"/>
      <c r="BL13" s="99"/>
      <c r="BM13" s="99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99"/>
      <c r="CF13" s="99"/>
      <c r="CG13" s="99"/>
      <c r="CH13" s="99"/>
      <c r="CI13" s="99"/>
      <c r="CJ13" s="99"/>
      <c r="CK13" s="99"/>
      <c r="CL13" s="99"/>
      <c r="CM13" s="100"/>
      <c r="CN13" s="100"/>
      <c r="CO13" s="100"/>
      <c r="CP13" s="100"/>
      <c r="CQ13" s="100"/>
      <c r="CR13" s="100"/>
    </row>
    <row r="14" spans="1:96" ht="18" customHeight="1" x14ac:dyDescent="0.2">
      <c r="A14" s="4">
        <v>4</v>
      </c>
      <c r="B14" s="1" t="s">
        <v>34</v>
      </c>
      <c r="C14" s="100">
        <v>10267</v>
      </c>
      <c r="D14" s="100">
        <v>2014</v>
      </c>
      <c r="E14" s="99" t="s">
        <v>33</v>
      </c>
      <c r="F14" s="100">
        <v>2366</v>
      </c>
      <c r="G14" s="100" t="s">
        <v>473</v>
      </c>
      <c r="H14" s="99" t="s">
        <v>35</v>
      </c>
      <c r="I14" s="2">
        <f>SUM(K14:YI14)</f>
        <v>56</v>
      </c>
      <c r="J14" s="4">
        <f>'Kôň roka'!$I14</f>
        <v>56</v>
      </c>
      <c r="K14" s="2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99"/>
      <c r="BH14" s="100"/>
      <c r="BI14" s="100"/>
      <c r="BJ14" s="100"/>
      <c r="BK14" s="99"/>
      <c r="BL14" s="99"/>
      <c r="BM14" s="99"/>
      <c r="BN14" s="100"/>
      <c r="BO14" s="100"/>
      <c r="BP14" s="100">
        <v>17</v>
      </c>
      <c r="BQ14" s="100">
        <v>20</v>
      </c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>
        <v>19</v>
      </c>
      <c r="CC14" s="100"/>
      <c r="CD14" s="100"/>
      <c r="CE14" s="99"/>
      <c r="CF14" s="99"/>
      <c r="CG14" s="99"/>
      <c r="CH14" s="99"/>
      <c r="CI14" s="99"/>
      <c r="CJ14" s="99"/>
      <c r="CK14" s="99"/>
      <c r="CL14" s="99"/>
      <c r="CM14" s="100"/>
      <c r="CN14" s="100"/>
      <c r="CO14" s="100"/>
      <c r="CP14" s="100"/>
      <c r="CQ14" s="100"/>
      <c r="CR14" s="100"/>
    </row>
    <row r="15" spans="1:96" ht="18" customHeight="1" x14ac:dyDescent="0.2">
      <c r="A15" s="4">
        <v>5</v>
      </c>
      <c r="B15" s="1" t="s">
        <v>275</v>
      </c>
      <c r="C15" s="100">
        <v>11990</v>
      </c>
      <c r="D15" s="100">
        <v>2016</v>
      </c>
      <c r="E15" s="99" t="s">
        <v>274</v>
      </c>
      <c r="F15" s="100">
        <v>7853</v>
      </c>
      <c r="G15" s="100" t="s">
        <v>471</v>
      </c>
      <c r="H15" s="99" t="s">
        <v>134</v>
      </c>
      <c r="I15" s="2">
        <f>SUM(K15:YI15)</f>
        <v>52</v>
      </c>
      <c r="J15" s="4">
        <f>'Kôň roka'!$I15</f>
        <v>52</v>
      </c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99"/>
      <c r="BH15" s="100"/>
      <c r="BI15" s="100"/>
      <c r="BJ15" s="100"/>
      <c r="BK15" s="99"/>
      <c r="BL15" s="99"/>
      <c r="BM15" s="99">
        <v>6</v>
      </c>
      <c r="BN15" s="100"/>
      <c r="BO15" s="100">
        <v>7</v>
      </c>
      <c r="BP15" s="100"/>
      <c r="BQ15" s="100"/>
      <c r="BR15" s="100"/>
      <c r="BS15" s="100"/>
      <c r="BT15" s="100"/>
      <c r="BU15" s="100"/>
      <c r="BV15" s="100">
        <v>8</v>
      </c>
      <c r="BW15" s="100">
        <v>10</v>
      </c>
      <c r="BX15" s="100"/>
      <c r="BY15" s="100"/>
      <c r="BZ15" s="100"/>
      <c r="CA15" s="100"/>
      <c r="CB15" s="100"/>
      <c r="CC15" s="100"/>
      <c r="CD15" s="100"/>
      <c r="CE15" s="99"/>
      <c r="CF15" s="99">
        <v>2</v>
      </c>
      <c r="CG15" s="99"/>
      <c r="CH15" s="99"/>
      <c r="CI15" s="99"/>
      <c r="CJ15" s="99"/>
      <c r="CK15" s="99">
        <v>10</v>
      </c>
      <c r="CL15" s="99">
        <v>9</v>
      </c>
      <c r="CM15" s="100"/>
      <c r="CN15" s="100"/>
      <c r="CO15" s="100"/>
      <c r="CP15" s="100"/>
      <c r="CQ15" s="100"/>
      <c r="CR15" s="100"/>
    </row>
    <row r="16" spans="1:96" ht="18" customHeight="1" x14ac:dyDescent="0.2">
      <c r="A16" s="4">
        <v>6</v>
      </c>
      <c r="B16" s="1" t="s">
        <v>25</v>
      </c>
      <c r="C16" s="100">
        <v>11237</v>
      </c>
      <c r="D16" s="100">
        <v>2015</v>
      </c>
      <c r="E16" s="99" t="s">
        <v>24</v>
      </c>
      <c r="F16" s="100">
        <v>5599</v>
      </c>
      <c r="G16" s="100" t="s">
        <v>473</v>
      </c>
      <c r="H16" s="99" t="s">
        <v>26</v>
      </c>
      <c r="I16" s="2">
        <f>SUM(K16:YI16)</f>
        <v>38</v>
      </c>
      <c r="J16" s="4">
        <f>'Kôň roka'!$I16</f>
        <v>38</v>
      </c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99"/>
      <c r="BH16" s="100"/>
      <c r="BI16" s="100"/>
      <c r="BJ16" s="100"/>
      <c r="BK16" s="99"/>
      <c r="BL16" s="99"/>
      <c r="BM16" s="99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99"/>
      <c r="CF16" s="99"/>
      <c r="CG16" s="99"/>
      <c r="CH16" s="99"/>
      <c r="CI16" s="99">
        <v>21</v>
      </c>
      <c r="CJ16" s="99"/>
      <c r="CK16" s="99"/>
      <c r="CL16" s="99"/>
      <c r="CM16" s="100"/>
      <c r="CN16" s="100"/>
      <c r="CO16" s="100">
        <v>17</v>
      </c>
      <c r="CP16" s="100"/>
      <c r="CQ16" s="100"/>
      <c r="CR16" s="100"/>
    </row>
    <row r="17" spans="1:96" ht="18" customHeight="1" x14ac:dyDescent="0.2">
      <c r="A17" s="4">
        <v>6</v>
      </c>
      <c r="B17" s="104" t="s">
        <v>550</v>
      </c>
      <c r="C17" s="2">
        <v>13587</v>
      </c>
      <c r="D17" s="2">
        <v>2015</v>
      </c>
      <c r="E17" s="101" t="s">
        <v>287</v>
      </c>
      <c r="F17" s="2">
        <v>9423</v>
      </c>
      <c r="G17" s="100" t="s">
        <v>471</v>
      </c>
      <c r="H17" s="22" t="s">
        <v>218</v>
      </c>
      <c r="I17" s="2">
        <f>SUM(K17:YI17)</f>
        <v>38</v>
      </c>
      <c r="J17" s="4">
        <f>'Kôň roka'!$I17</f>
        <v>38</v>
      </c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>
        <v>9</v>
      </c>
      <c r="BF17" s="22">
        <v>2</v>
      </c>
      <c r="BG17" s="99"/>
      <c r="BH17" s="100"/>
      <c r="BI17" s="100"/>
      <c r="BJ17" s="100"/>
      <c r="BK17" s="99"/>
      <c r="BL17" s="99"/>
      <c r="BM17" s="99">
        <v>9</v>
      </c>
      <c r="BN17" s="100"/>
      <c r="BO17" s="100"/>
      <c r="BP17" s="100"/>
      <c r="BQ17" s="100"/>
      <c r="BR17" s="100"/>
      <c r="BS17" s="100"/>
      <c r="BT17" s="100"/>
      <c r="BU17" s="100">
        <v>6</v>
      </c>
      <c r="BV17" s="100"/>
      <c r="BW17" s="100">
        <v>12</v>
      </c>
      <c r="BX17" s="100"/>
      <c r="BY17" s="100"/>
      <c r="BZ17" s="100"/>
      <c r="CA17" s="100"/>
      <c r="CB17" s="100"/>
      <c r="CC17" s="100"/>
      <c r="CD17" s="100"/>
      <c r="CE17" s="99"/>
      <c r="CF17" s="99"/>
      <c r="CG17" s="99"/>
      <c r="CH17" s="99"/>
      <c r="CI17" s="99"/>
      <c r="CJ17" s="99"/>
      <c r="CK17" s="99"/>
      <c r="CL17" s="99"/>
      <c r="CM17" s="100"/>
      <c r="CN17" s="100"/>
      <c r="CO17" s="100"/>
      <c r="CP17" s="100"/>
      <c r="CQ17" s="100"/>
      <c r="CR17" s="100"/>
    </row>
    <row r="18" spans="1:96" ht="18" customHeight="1" x14ac:dyDescent="0.2">
      <c r="A18" s="4">
        <v>8</v>
      </c>
      <c r="B18" s="1" t="s">
        <v>69</v>
      </c>
      <c r="C18" s="2">
        <v>9449</v>
      </c>
      <c r="D18" s="2">
        <v>2011</v>
      </c>
      <c r="E18" s="22" t="s">
        <v>68</v>
      </c>
      <c r="F18" s="2">
        <v>2372</v>
      </c>
      <c r="G18" s="2" t="s">
        <v>473</v>
      </c>
      <c r="H18" s="22" t="s">
        <v>35</v>
      </c>
      <c r="I18" s="2">
        <f>SUM(K18:YI18)</f>
        <v>36</v>
      </c>
      <c r="J18" s="4">
        <f>'Kôň roka'!$I18</f>
        <v>36</v>
      </c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99"/>
      <c r="BH18" s="100"/>
      <c r="BI18" s="100"/>
      <c r="BJ18" s="100"/>
      <c r="BK18" s="99"/>
      <c r="BL18" s="99"/>
      <c r="BM18" s="99"/>
      <c r="BN18" s="100"/>
      <c r="BO18" s="100"/>
      <c r="BP18" s="100">
        <v>8</v>
      </c>
      <c r="BQ18" s="100">
        <v>10</v>
      </c>
      <c r="BR18" s="100"/>
      <c r="BS18" s="100"/>
      <c r="BT18" s="100"/>
      <c r="BU18" s="100"/>
      <c r="BV18" s="100"/>
      <c r="BW18" s="100"/>
      <c r="BX18" s="100"/>
      <c r="BY18" s="100"/>
      <c r="BZ18" s="100"/>
      <c r="CA18" s="100">
        <v>8</v>
      </c>
      <c r="CB18" s="100">
        <v>10</v>
      </c>
      <c r="CC18" s="100"/>
      <c r="CD18" s="100"/>
      <c r="CE18" s="99"/>
      <c r="CF18" s="99"/>
      <c r="CG18" s="99"/>
      <c r="CH18" s="99"/>
      <c r="CI18" s="99"/>
      <c r="CJ18" s="99"/>
      <c r="CK18" s="99"/>
      <c r="CL18" s="99"/>
      <c r="CM18" s="100"/>
      <c r="CN18" s="100"/>
      <c r="CO18" s="100"/>
      <c r="CP18" s="100"/>
      <c r="CQ18" s="100"/>
      <c r="CR18" s="100"/>
    </row>
    <row r="19" spans="1:96" ht="18" customHeight="1" x14ac:dyDescent="0.2">
      <c r="A19" s="4">
        <v>9</v>
      </c>
      <c r="B19" s="1" t="s">
        <v>235</v>
      </c>
      <c r="C19" s="2">
        <v>8781</v>
      </c>
      <c r="D19" s="2"/>
      <c r="E19" s="22" t="s">
        <v>234</v>
      </c>
      <c r="F19" s="2">
        <v>10274</v>
      </c>
      <c r="G19" s="2" t="s">
        <v>474</v>
      </c>
      <c r="H19" s="22" t="s">
        <v>218</v>
      </c>
      <c r="I19" s="2">
        <f t="shared" si="0"/>
        <v>0</v>
      </c>
      <c r="J19" s="4">
        <f>'Kôň roka'!$I19+I20+I21+I22+I23</f>
        <v>35</v>
      </c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99"/>
      <c r="BH19" s="100"/>
      <c r="BI19" s="100"/>
      <c r="BJ19" s="100"/>
      <c r="BK19" s="99"/>
      <c r="BL19" s="99"/>
      <c r="BM19" s="99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99"/>
      <c r="CF19" s="99"/>
      <c r="CG19" s="99"/>
      <c r="CH19" s="99"/>
      <c r="CI19" s="99"/>
      <c r="CJ19" s="99"/>
      <c r="CK19" s="99"/>
      <c r="CL19" s="99"/>
      <c r="CM19" s="100"/>
      <c r="CN19" s="100"/>
      <c r="CO19" s="100"/>
      <c r="CP19" s="100"/>
      <c r="CQ19" s="100"/>
      <c r="CR19" s="100"/>
    </row>
    <row r="20" spans="1:96" ht="18" customHeight="1" x14ac:dyDescent="0.2">
      <c r="A20" s="4"/>
      <c r="B20" s="1"/>
      <c r="C20" s="2"/>
      <c r="D20" s="2"/>
      <c r="E20" s="22" t="s">
        <v>316</v>
      </c>
      <c r="F20" s="2">
        <v>10258</v>
      </c>
      <c r="G20" s="2" t="s">
        <v>471</v>
      </c>
      <c r="H20" s="22" t="s">
        <v>90</v>
      </c>
      <c r="I20" s="2">
        <f t="shared" si="0"/>
        <v>0</v>
      </c>
      <c r="J20" s="4"/>
      <c r="K20" s="2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99"/>
      <c r="BH20" s="100"/>
      <c r="BI20" s="100"/>
      <c r="BJ20" s="100"/>
      <c r="BK20" s="99"/>
      <c r="BL20" s="99"/>
      <c r="BM20" s="99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99"/>
      <c r="CF20" s="99"/>
      <c r="CG20" s="99"/>
      <c r="CH20" s="99"/>
      <c r="CI20" s="99"/>
      <c r="CJ20" s="99"/>
      <c r="CK20" s="99"/>
      <c r="CL20" s="99"/>
      <c r="CM20" s="100"/>
      <c r="CN20" s="100"/>
      <c r="CO20" s="100"/>
      <c r="CP20" s="100"/>
      <c r="CQ20" s="100"/>
      <c r="CR20" s="100"/>
    </row>
    <row r="21" spans="1:96" ht="18" customHeight="1" x14ac:dyDescent="0.2">
      <c r="A21" s="4"/>
      <c r="B21" s="1"/>
      <c r="C21" s="2"/>
      <c r="D21" s="2"/>
      <c r="E21" s="22" t="s">
        <v>402</v>
      </c>
      <c r="F21" s="2">
        <v>9800</v>
      </c>
      <c r="G21" s="2" t="s">
        <v>475</v>
      </c>
      <c r="H21" s="22" t="s">
        <v>218</v>
      </c>
      <c r="I21" s="2">
        <f t="shared" si="0"/>
        <v>0</v>
      </c>
      <c r="J21" s="4"/>
      <c r="K21" s="2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99"/>
      <c r="BH21" s="100"/>
      <c r="BI21" s="100"/>
      <c r="BJ21" s="100"/>
      <c r="BK21" s="99"/>
      <c r="BL21" s="99"/>
      <c r="BM21" s="99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99"/>
      <c r="CF21" s="99"/>
      <c r="CG21" s="99"/>
      <c r="CH21" s="99"/>
      <c r="CI21" s="99"/>
      <c r="CJ21" s="99"/>
      <c r="CK21" s="99"/>
      <c r="CL21" s="99"/>
      <c r="CM21" s="100"/>
      <c r="CN21" s="100"/>
      <c r="CO21" s="100"/>
      <c r="CP21" s="100"/>
      <c r="CQ21" s="100"/>
      <c r="CR21" s="100"/>
    </row>
    <row r="22" spans="1:96" ht="18" customHeight="1" x14ac:dyDescent="0.2">
      <c r="A22" s="4"/>
      <c r="B22" s="1"/>
      <c r="C22" s="2"/>
      <c r="D22" s="2"/>
      <c r="E22" s="99" t="s">
        <v>397</v>
      </c>
      <c r="F22" s="2">
        <v>9377</v>
      </c>
      <c r="G22" s="100" t="s">
        <v>475</v>
      </c>
      <c r="H22" s="99" t="s">
        <v>519</v>
      </c>
      <c r="I22" s="2">
        <f t="shared" si="0"/>
        <v>17</v>
      </c>
      <c r="J22" s="4"/>
      <c r="K22" s="2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v>3</v>
      </c>
      <c r="Z22" s="2"/>
      <c r="AA22" s="2"/>
      <c r="AB22" s="2"/>
      <c r="AC22" s="2"/>
      <c r="AD22" s="2"/>
      <c r="AE22" s="2"/>
      <c r="AF22" s="2">
        <v>6</v>
      </c>
      <c r="AG22" s="2"/>
      <c r="AH22" s="2"/>
      <c r="AI22" s="22">
        <v>2</v>
      </c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>
        <v>2</v>
      </c>
      <c r="AU22" s="22"/>
      <c r="AV22" s="22"/>
      <c r="AW22" s="22"/>
      <c r="AX22" s="22"/>
      <c r="AY22" s="22"/>
      <c r="AZ22" s="22"/>
      <c r="BA22" s="22">
        <v>4</v>
      </c>
      <c r="BB22" s="22"/>
      <c r="BC22" s="22"/>
      <c r="BD22" s="22"/>
      <c r="BE22" s="22"/>
      <c r="BF22" s="22"/>
      <c r="BG22" s="99"/>
      <c r="BH22" s="100"/>
      <c r="BI22" s="100"/>
      <c r="BJ22" s="100"/>
      <c r="BK22" s="99"/>
      <c r="BL22" s="99"/>
      <c r="BM22" s="99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99"/>
      <c r="CF22" s="99"/>
      <c r="CG22" s="99"/>
      <c r="CH22" s="99"/>
      <c r="CI22" s="99"/>
      <c r="CJ22" s="99"/>
      <c r="CK22" s="99"/>
      <c r="CL22" s="99"/>
      <c r="CM22" s="100"/>
      <c r="CN22" s="100"/>
      <c r="CO22" s="100"/>
      <c r="CP22" s="100"/>
      <c r="CQ22" s="100"/>
      <c r="CR22" s="100"/>
    </row>
    <row r="23" spans="1:96" ht="18" customHeight="1" x14ac:dyDescent="0.2">
      <c r="A23" s="4"/>
      <c r="B23" s="1"/>
      <c r="C23" s="2"/>
      <c r="D23" s="2"/>
      <c r="E23" s="22" t="s">
        <v>384</v>
      </c>
      <c r="F23" s="2">
        <v>8604</v>
      </c>
      <c r="G23" s="2" t="s">
        <v>475</v>
      </c>
      <c r="H23" s="22" t="s">
        <v>90</v>
      </c>
      <c r="I23" s="2">
        <f t="shared" si="0"/>
        <v>18</v>
      </c>
      <c r="J23" s="4"/>
      <c r="K23" s="22"/>
      <c r="L23" s="2"/>
      <c r="M23" s="2"/>
      <c r="N23" s="2">
        <v>3</v>
      </c>
      <c r="O23" s="2"/>
      <c r="P23" s="2"/>
      <c r="Q23" s="2"/>
      <c r="R23" s="2">
        <v>6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>
        <v>2</v>
      </c>
      <c r="AH23" s="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>
        <v>4</v>
      </c>
      <c r="AV23" s="22"/>
      <c r="AW23" s="22"/>
      <c r="AX23" s="22"/>
      <c r="AY23" s="22"/>
      <c r="AZ23" s="22">
        <v>3</v>
      </c>
      <c r="BA23" s="22"/>
      <c r="BB23" s="22"/>
      <c r="BC23" s="22"/>
      <c r="BD23" s="22"/>
      <c r="BE23" s="22"/>
      <c r="BF23" s="22"/>
      <c r="BG23" s="99"/>
      <c r="BH23" s="100"/>
      <c r="BI23" s="100"/>
      <c r="BJ23" s="100"/>
      <c r="BK23" s="99"/>
      <c r="BL23" s="99"/>
      <c r="BM23" s="99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99"/>
      <c r="CF23" s="99"/>
      <c r="CG23" s="99"/>
      <c r="CH23" s="99"/>
      <c r="CI23" s="99"/>
      <c r="CJ23" s="99"/>
      <c r="CK23" s="99"/>
      <c r="CL23" s="99"/>
      <c r="CM23" s="100"/>
      <c r="CN23" s="100"/>
      <c r="CO23" s="100"/>
      <c r="CP23" s="100"/>
      <c r="CQ23" s="100"/>
      <c r="CR23" s="100"/>
    </row>
    <row r="24" spans="1:96" ht="18" customHeight="1" x14ac:dyDescent="0.2">
      <c r="A24" s="4">
        <v>10</v>
      </c>
      <c r="B24" s="1" t="s">
        <v>27</v>
      </c>
      <c r="C24" s="2"/>
      <c r="D24" s="2">
        <v>2021</v>
      </c>
      <c r="E24" s="22" t="s">
        <v>24</v>
      </c>
      <c r="F24" s="2">
        <v>5599</v>
      </c>
      <c r="G24" s="2" t="s">
        <v>473</v>
      </c>
      <c r="H24" s="22" t="s">
        <v>26</v>
      </c>
      <c r="I24" s="2">
        <f>SUM(K24:YI24)</f>
        <v>34</v>
      </c>
      <c r="J24" s="4">
        <f>'Kôň roka'!$I24</f>
        <v>34</v>
      </c>
      <c r="K24" s="2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2"/>
      <c r="AJ24" s="22"/>
      <c r="AK24" s="22"/>
      <c r="AL24" s="22"/>
      <c r="AM24" s="22">
        <v>11</v>
      </c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99"/>
      <c r="BH24" s="100"/>
      <c r="BI24" s="100"/>
      <c r="BJ24" s="100"/>
      <c r="BK24" s="99"/>
      <c r="BL24" s="99"/>
      <c r="BM24" s="99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>
        <v>13</v>
      </c>
      <c r="CE24" s="99"/>
      <c r="CF24" s="99"/>
      <c r="CG24" s="99"/>
      <c r="CH24" s="99"/>
      <c r="CI24" s="99"/>
      <c r="CJ24" s="99">
        <v>10</v>
      </c>
      <c r="CK24" s="99"/>
      <c r="CL24" s="99"/>
      <c r="CM24" s="100"/>
      <c r="CN24" s="100"/>
      <c r="CO24" s="100"/>
      <c r="CP24" s="100"/>
      <c r="CQ24" s="100"/>
      <c r="CR24" s="100"/>
    </row>
    <row r="25" spans="1:96" ht="18" customHeight="1" x14ac:dyDescent="0.2">
      <c r="A25" s="4">
        <v>11</v>
      </c>
      <c r="B25" s="1" t="s">
        <v>207</v>
      </c>
      <c r="C25" s="2"/>
      <c r="D25" s="2"/>
      <c r="E25" s="80" t="s">
        <v>205</v>
      </c>
      <c r="F25" s="2">
        <v>7365</v>
      </c>
      <c r="G25" s="100" t="s">
        <v>473</v>
      </c>
      <c r="H25" s="22" t="s">
        <v>472</v>
      </c>
      <c r="I25" s="2">
        <f>SUM(K25:YI25)</f>
        <v>33</v>
      </c>
      <c r="J25" s="4">
        <f>'Kôň roka'!$I25</f>
        <v>33</v>
      </c>
      <c r="K25" s="2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00"/>
      <c r="AD25" s="2"/>
      <c r="AE25" s="2"/>
      <c r="AF25" s="2"/>
      <c r="AG25" s="2"/>
      <c r="AH25" s="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99"/>
      <c r="BH25" s="100"/>
      <c r="BI25" s="100"/>
      <c r="BJ25" s="100"/>
      <c r="BK25" s="99"/>
      <c r="BL25" s="99"/>
      <c r="BM25" s="99"/>
      <c r="BN25" s="100"/>
      <c r="BO25" s="100"/>
      <c r="BP25" s="100"/>
      <c r="BQ25" s="100"/>
      <c r="BR25" s="100">
        <v>24</v>
      </c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>
        <v>9</v>
      </c>
      <c r="CD25" s="100"/>
      <c r="CE25" s="99"/>
      <c r="CF25" s="99"/>
      <c r="CG25" s="99"/>
      <c r="CH25" s="99"/>
      <c r="CI25" s="99"/>
      <c r="CJ25" s="99"/>
      <c r="CK25" s="99"/>
      <c r="CL25" s="99"/>
      <c r="CM25" s="100"/>
      <c r="CN25" s="100"/>
      <c r="CO25" s="100"/>
      <c r="CP25" s="100"/>
      <c r="CQ25" s="100"/>
      <c r="CR25" s="100"/>
    </row>
    <row r="26" spans="1:96" ht="18" customHeight="1" x14ac:dyDescent="0.2">
      <c r="A26" s="4">
        <v>11</v>
      </c>
      <c r="B26" s="1" t="s">
        <v>240</v>
      </c>
      <c r="C26" s="100">
        <v>13100</v>
      </c>
      <c r="D26" s="100">
        <v>2021</v>
      </c>
      <c r="E26" s="99" t="s">
        <v>239</v>
      </c>
      <c r="F26" s="100"/>
      <c r="G26" s="100" t="s">
        <v>474</v>
      </c>
      <c r="H26" s="99" t="s">
        <v>83</v>
      </c>
      <c r="I26" s="2">
        <f t="shared" si="0"/>
        <v>0</v>
      </c>
      <c r="J26" s="4">
        <f>'Kôň roka'!$I26+I27</f>
        <v>33</v>
      </c>
      <c r="K26" s="2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99"/>
      <c r="BH26" s="100"/>
      <c r="BI26" s="100"/>
      <c r="BJ26" s="100"/>
      <c r="BK26" s="99"/>
      <c r="BL26" s="99"/>
      <c r="BM26" s="99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99"/>
      <c r="CF26" s="99"/>
      <c r="CG26" s="99"/>
      <c r="CH26" s="99"/>
      <c r="CI26" s="99"/>
      <c r="CJ26" s="99"/>
      <c r="CK26" s="99"/>
      <c r="CL26" s="99"/>
      <c r="CM26" s="100"/>
      <c r="CN26" s="100"/>
      <c r="CO26" s="100"/>
      <c r="CP26" s="100"/>
      <c r="CQ26" s="100"/>
      <c r="CR26" s="100"/>
    </row>
    <row r="27" spans="1:96" ht="18" customHeight="1" x14ac:dyDescent="0.2">
      <c r="A27" s="4"/>
      <c r="B27" s="1"/>
      <c r="C27" s="2"/>
      <c r="D27" s="2"/>
      <c r="E27" s="22" t="s">
        <v>277</v>
      </c>
      <c r="F27" s="2">
        <v>8401</v>
      </c>
      <c r="G27" s="2" t="s">
        <v>471</v>
      </c>
      <c r="H27" s="22" t="s">
        <v>90</v>
      </c>
      <c r="I27" s="2">
        <f t="shared" si="0"/>
        <v>33</v>
      </c>
      <c r="J27" s="4"/>
      <c r="K27" s="22"/>
      <c r="L27" s="2">
        <v>5</v>
      </c>
      <c r="M27" s="2"/>
      <c r="N27" s="2"/>
      <c r="O27" s="2"/>
      <c r="P27" s="2">
        <v>4</v>
      </c>
      <c r="Q27" s="2"/>
      <c r="R27" s="2"/>
      <c r="S27" s="2"/>
      <c r="T27" s="2"/>
      <c r="U27" s="2"/>
      <c r="V27" s="2">
        <v>5</v>
      </c>
      <c r="W27" s="2"/>
      <c r="X27" s="2"/>
      <c r="Y27" s="2"/>
      <c r="Z27" s="2"/>
      <c r="AA27" s="2"/>
      <c r="AB27" s="2"/>
      <c r="AC27" s="2">
        <v>4</v>
      </c>
      <c r="AD27" s="2"/>
      <c r="AE27" s="2"/>
      <c r="AF27" s="2"/>
      <c r="AG27" s="2"/>
      <c r="AH27" s="2"/>
      <c r="AI27" s="22"/>
      <c r="AJ27" s="22"/>
      <c r="AK27" s="22"/>
      <c r="AL27" s="22"/>
      <c r="AM27" s="22"/>
      <c r="AN27" s="22"/>
      <c r="AO27" s="22"/>
      <c r="AP27" s="22"/>
      <c r="AQ27" s="22">
        <v>2</v>
      </c>
      <c r="AR27" s="22"/>
      <c r="AS27" s="22"/>
      <c r="AT27" s="22"/>
      <c r="AU27" s="22"/>
      <c r="AV27" s="22"/>
      <c r="AW27" s="22">
        <v>13</v>
      </c>
      <c r="AX27" s="22"/>
      <c r="AY27" s="22"/>
      <c r="AZ27" s="22"/>
      <c r="BA27" s="22"/>
      <c r="BB27" s="22"/>
      <c r="BC27" s="22"/>
      <c r="BD27" s="22"/>
      <c r="BE27" s="22"/>
      <c r="BF27" s="22"/>
      <c r="BG27" s="99"/>
      <c r="BH27" s="100"/>
      <c r="BI27" s="100"/>
      <c r="BJ27" s="100"/>
      <c r="BK27" s="99"/>
      <c r="BL27" s="99"/>
      <c r="BM27" s="99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99"/>
      <c r="CF27" s="99"/>
      <c r="CG27" s="99"/>
      <c r="CH27" s="99"/>
      <c r="CI27" s="99"/>
      <c r="CJ27" s="99"/>
      <c r="CK27" s="99"/>
      <c r="CL27" s="99"/>
      <c r="CM27" s="100"/>
      <c r="CN27" s="100"/>
      <c r="CO27" s="100"/>
      <c r="CP27" s="100"/>
      <c r="CQ27" s="100"/>
      <c r="CR27" s="100"/>
    </row>
    <row r="28" spans="1:96" ht="18" customHeight="1" x14ac:dyDescent="0.2">
      <c r="A28" s="4">
        <v>13</v>
      </c>
      <c r="B28" s="1" t="s">
        <v>477</v>
      </c>
      <c r="C28" s="100">
        <v>10993</v>
      </c>
      <c r="D28" s="100">
        <v>2016</v>
      </c>
      <c r="E28" s="99" t="s">
        <v>280</v>
      </c>
      <c r="F28" s="100">
        <v>9008</v>
      </c>
      <c r="G28" s="100" t="s">
        <v>471</v>
      </c>
      <c r="H28" s="99" t="s">
        <v>282</v>
      </c>
      <c r="I28" s="2">
        <f t="shared" ref="I28:I35" si="1">SUM(K28:YI28)</f>
        <v>29</v>
      </c>
      <c r="J28" s="4">
        <f>'Kôň roka'!$I28</f>
        <v>29</v>
      </c>
      <c r="K28" s="2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99"/>
      <c r="BH28" s="100"/>
      <c r="BI28" s="100"/>
      <c r="BJ28" s="100"/>
      <c r="BK28" s="99"/>
      <c r="BL28" s="99"/>
      <c r="BM28" s="99"/>
      <c r="BN28" s="100">
        <v>4</v>
      </c>
      <c r="BO28" s="100">
        <v>6</v>
      </c>
      <c r="BP28" s="100"/>
      <c r="BQ28" s="100"/>
      <c r="BR28" s="100"/>
      <c r="BS28" s="100"/>
      <c r="BT28" s="100"/>
      <c r="BU28" s="100"/>
      <c r="BV28" s="100">
        <v>9</v>
      </c>
      <c r="BW28" s="100"/>
      <c r="BX28" s="100">
        <v>10</v>
      </c>
      <c r="BY28" s="100"/>
      <c r="BZ28" s="100"/>
      <c r="CA28" s="100"/>
      <c r="CB28" s="100"/>
      <c r="CC28" s="100"/>
      <c r="CD28" s="100"/>
      <c r="CE28" s="99"/>
      <c r="CF28" s="99"/>
      <c r="CG28" s="99"/>
      <c r="CH28" s="99"/>
      <c r="CI28" s="99"/>
      <c r="CJ28" s="99"/>
      <c r="CK28" s="99"/>
      <c r="CL28" s="99"/>
      <c r="CM28" s="100"/>
      <c r="CN28" s="100"/>
      <c r="CO28" s="100"/>
      <c r="CP28" s="100"/>
      <c r="CQ28" s="100"/>
      <c r="CR28" s="100"/>
    </row>
    <row r="29" spans="1:96" ht="18" customHeight="1" x14ac:dyDescent="0.2">
      <c r="A29" s="4">
        <v>14</v>
      </c>
      <c r="B29" s="1" t="s">
        <v>139</v>
      </c>
      <c r="C29" s="2">
        <v>11793</v>
      </c>
      <c r="D29" s="2"/>
      <c r="E29" s="22" t="s">
        <v>138</v>
      </c>
      <c r="F29" s="2">
        <v>4582</v>
      </c>
      <c r="G29" s="2" t="s">
        <v>473</v>
      </c>
      <c r="H29" s="22" t="s">
        <v>86</v>
      </c>
      <c r="I29" s="2">
        <f t="shared" si="1"/>
        <v>24</v>
      </c>
      <c r="J29" s="4">
        <f>'Kôň roka'!$I29</f>
        <v>24</v>
      </c>
      <c r="K29" s="2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99"/>
      <c r="BH29" s="100"/>
      <c r="BI29" s="100"/>
      <c r="BJ29" s="100"/>
      <c r="BK29" s="99"/>
      <c r="BL29" s="99">
        <v>8</v>
      </c>
      <c r="BM29" s="99"/>
      <c r="BN29" s="100">
        <v>8</v>
      </c>
      <c r="BO29" s="100"/>
      <c r="BP29" s="100"/>
      <c r="BQ29" s="100"/>
      <c r="BR29" s="100"/>
      <c r="BS29" s="100"/>
      <c r="BT29" s="100"/>
      <c r="BU29" s="100">
        <v>8</v>
      </c>
      <c r="BV29" s="100"/>
      <c r="BW29" s="100"/>
      <c r="BX29" s="100"/>
      <c r="BY29" s="100"/>
      <c r="BZ29" s="100"/>
      <c r="CA29" s="100"/>
      <c r="CB29" s="100"/>
      <c r="CC29" s="100"/>
      <c r="CD29" s="100"/>
      <c r="CE29" s="99"/>
      <c r="CF29" s="99"/>
      <c r="CG29" s="99"/>
      <c r="CH29" s="99"/>
      <c r="CI29" s="99"/>
      <c r="CJ29" s="99"/>
      <c r="CK29" s="99"/>
      <c r="CL29" s="99"/>
      <c r="CM29" s="100"/>
      <c r="CN29" s="100"/>
      <c r="CO29" s="100"/>
      <c r="CP29" s="100"/>
      <c r="CQ29" s="100"/>
      <c r="CR29" s="100"/>
    </row>
    <row r="30" spans="1:96" ht="18" customHeight="1" x14ac:dyDescent="0.2">
      <c r="A30" s="4">
        <v>14</v>
      </c>
      <c r="B30" s="1" t="s">
        <v>76</v>
      </c>
      <c r="C30" s="2">
        <v>12871</v>
      </c>
      <c r="D30" s="2">
        <v>2020</v>
      </c>
      <c r="E30" s="22" t="s">
        <v>71</v>
      </c>
      <c r="F30" s="2">
        <v>7749</v>
      </c>
      <c r="G30" s="2" t="s">
        <v>473</v>
      </c>
      <c r="H30" s="22" t="s">
        <v>73</v>
      </c>
      <c r="I30" s="2">
        <f t="shared" si="1"/>
        <v>24</v>
      </c>
      <c r="J30" s="4">
        <f>'Kôň roka'!$I30</f>
        <v>24</v>
      </c>
      <c r="K30" s="2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2"/>
      <c r="AJ30" s="22"/>
      <c r="AK30" s="22"/>
      <c r="AL30" s="22"/>
      <c r="AM30" s="22"/>
      <c r="AN30" s="22"/>
      <c r="AO30" s="22"/>
      <c r="AP30" s="22"/>
      <c r="AQ30" s="22">
        <v>4</v>
      </c>
      <c r="AR30" s="22">
        <v>5</v>
      </c>
      <c r="AS30" s="22"/>
      <c r="AT30" s="22"/>
      <c r="AU30" s="22"/>
      <c r="AV30" s="22"/>
      <c r="AW30" s="22">
        <v>11</v>
      </c>
      <c r="AX30" s="22">
        <v>4</v>
      </c>
      <c r="AY30" s="22"/>
      <c r="AZ30" s="22"/>
      <c r="BA30" s="22"/>
      <c r="BB30" s="22"/>
      <c r="BC30" s="22"/>
      <c r="BD30" s="22"/>
      <c r="BE30" s="22"/>
      <c r="BF30" s="22"/>
      <c r="BG30" s="99"/>
      <c r="BH30" s="100"/>
      <c r="BI30" s="100"/>
      <c r="BJ30" s="100"/>
      <c r="BK30" s="99"/>
      <c r="BL30" s="99"/>
      <c r="BM30" s="99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99"/>
      <c r="CF30" s="99"/>
      <c r="CG30" s="99"/>
      <c r="CH30" s="99"/>
      <c r="CI30" s="99"/>
      <c r="CJ30" s="99"/>
      <c r="CK30" s="99"/>
      <c r="CL30" s="99"/>
      <c r="CM30" s="100"/>
      <c r="CN30" s="100"/>
      <c r="CO30" s="100"/>
      <c r="CP30" s="100"/>
      <c r="CQ30" s="100"/>
      <c r="CR30" s="100"/>
    </row>
    <row r="31" spans="1:96" ht="18" customHeight="1" x14ac:dyDescent="0.2">
      <c r="A31" s="4">
        <v>14</v>
      </c>
      <c r="B31" s="104" t="s">
        <v>536</v>
      </c>
      <c r="C31" s="2">
        <v>13633</v>
      </c>
      <c r="D31" s="100">
        <v>2022</v>
      </c>
      <c r="E31" s="101" t="s">
        <v>33</v>
      </c>
      <c r="F31" s="2">
        <v>2366</v>
      </c>
      <c r="G31" s="100" t="s">
        <v>473</v>
      </c>
      <c r="H31" s="99" t="s">
        <v>35</v>
      </c>
      <c r="I31" s="2">
        <f t="shared" si="1"/>
        <v>24</v>
      </c>
      <c r="J31" s="4">
        <f>'Kôň roka'!$I31</f>
        <v>24</v>
      </c>
      <c r="K31" s="2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99"/>
      <c r="BH31" s="100">
        <v>6</v>
      </c>
      <c r="BI31" s="100">
        <v>3</v>
      </c>
      <c r="BJ31" s="100"/>
      <c r="BK31" s="99"/>
      <c r="BL31" s="99"/>
      <c r="BM31" s="99"/>
      <c r="BN31" s="100"/>
      <c r="BO31" s="100"/>
      <c r="BP31" s="100"/>
      <c r="BQ31" s="100"/>
      <c r="BR31" s="100"/>
      <c r="BS31" s="100"/>
      <c r="BT31" s="100">
        <v>9</v>
      </c>
      <c r="BU31" s="100"/>
      <c r="BV31" s="100"/>
      <c r="BW31" s="100"/>
      <c r="BX31" s="100"/>
      <c r="BY31" s="100">
        <v>6</v>
      </c>
      <c r="BZ31" s="100"/>
      <c r="CA31" s="100"/>
      <c r="CB31" s="100"/>
      <c r="CC31" s="100"/>
      <c r="CD31" s="100"/>
      <c r="CE31" s="99"/>
      <c r="CF31" s="99"/>
      <c r="CG31" s="99"/>
      <c r="CH31" s="99"/>
      <c r="CI31" s="99"/>
      <c r="CJ31" s="99"/>
      <c r="CK31" s="99"/>
      <c r="CL31" s="99"/>
      <c r="CM31" s="100"/>
      <c r="CN31" s="100"/>
      <c r="CO31" s="100"/>
      <c r="CP31" s="100"/>
      <c r="CQ31" s="100"/>
      <c r="CR31" s="100"/>
    </row>
    <row r="32" spans="1:96" ht="18" customHeight="1" x14ac:dyDescent="0.2">
      <c r="A32" s="4">
        <v>17</v>
      </c>
      <c r="B32" s="1" t="s">
        <v>85</v>
      </c>
      <c r="C32" s="2">
        <v>11791</v>
      </c>
      <c r="D32" s="2">
        <v>2018</v>
      </c>
      <c r="E32" s="99" t="s">
        <v>553</v>
      </c>
      <c r="F32" s="2">
        <v>2093</v>
      </c>
      <c r="G32" s="2" t="s">
        <v>473</v>
      </c>
      <c r="H32" s="99" t="s">
        <v>86</v>
      </c>
      <c r="I32" s="2">
        <f t="shared" si="1"/>
        <v>22</v>
      </c>
      <c r="J32" s="4">
        <f>'Kôň roka'!$I32</f>
        <v>22</v>
      </c>
      <c r="K32" s="2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99"/>
      <c r="BH32" s="100"/>
      <c r="BI32" s="100"/>
      <c r="BJ32" s="100"/>
      <c r="BK32" s="99"/>
      <c r="BL32" s="99"/>
      <c r="BM32" s="99">
        <v>12</v>
      </c>
      <c r="BN32" s="100"/>
      <c r="BO32" s="100">
        <v>10</v>
      </c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99"/>
      <c r="CF32" s="99"/>
      <c r="CG32" s="99"/>
      <c r="CH32" s="99"/>
      <c r="CI32" s="99"/>
      <c r="CJ32" s="99"/>
      <c r="CK32" s="99"/>
      <c r="CL32" s="99"/>
      <c r="CM32" s="100"/>
      <c r="CN32" s="100"/>
      <c r="CO32" s="100"/>
      <c r="CP32" s="100"/>
      <c r="CQ32" s="100"/>
      <c r="CR32" s="100"/>
    </row>
    <row r="33" spans="1:96" ht="18" customHeight="1" x14ac:dyDescent="0.2">
      <c r="A33" s="4"/>
      <c r="B33" s="1"/>
      <c r="C33" s="2"/>
      <c r="D33" s="2"/>
      <c r="E33" s="101" t="s">
        <v>402</v>
      </c>
      <c r="F33" s="2">
        <v>9800</v>
      </c>
      <c r="G33" s="2" t="s">
        <v>475</v>
      </c>
      <c r="H33" s="99"/>
      <c r="I33" s="2">
        <f t="shared" si="1"/>
        <v>0</v>
      </c>
      <c r="J33" s="4"/>
      <c r="K33" s="2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99"/>
      <c r="BH33" s="100"/>
      <c r="BI33" s="100"/>
      <c r="BJ33" s="100"/>
      <c r="BK33" s="99"/>
      <c r="BL33" s="99"/>
      <c r="BM33" s="99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99"/>
      <c r="CF33" s="99"/>
      <c r="CG33" s="99"/>
      <c r="CH33" s="99"/>
      <c r="CI33" s="99"/>
      <c r="CJ33" s="99"/>
      <c r="CK33" s="99"/>
      <c r="CL33" s="99"/>
      <c r="CM33" s="100"/>
      <c r="CN33" s="100"/>
      <c r="CO33" s="100"/>
      <c r="CP33" s="100"/>
      <c r="CQ33" s="100"/>
      <c r="CR33" s="100"/>
    </row>
    <row r="34" spans="1:96" ht="17.25" customHeight="1" x14ac:dyDescent="0.2">
      <c r="A34" s="4">
        <v>18</v>
      </c>
      <c r="B34" s="104" t="s">
        <v>554</v>
      </c>
      <c r="C34" s="2">
        <v>13758</v>
      </c>
      <c r="D34" s="2">
        <v>2020</v>
      </c>
      <c r="E34" s="99" t="s">
        <v>393</v>
      </c>
      <c r="F34" s="2">
        <v>8995</v>
      </c>
      <c r="G34" s="100" t="s">
        <v>475</v>
      </c>
      <c r="H34" s="99" t="s">
        <v>102</v>
      </c>
      <c r="I34" s="2">
        <f t="shared" si="1"/>
        <v>20</v>
      </c>
      <c r="J34" s="4">
        <f>'Kôň roka'!$I34</f>
        <v>20</v>
      </c>
      <c r="K34" s="2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99"/>
      <c r="BH34" s="100"/>
      <c r="BI34" s="100">
        <v>8</v>
      </c>
      <c r="BJ34" s="100"/>
      <c r="BK34" s="99"/>
      <c r="BL34" s="99"/>
      <c r="BM34" s="99"/>
      <c r="BN34" s="100"/>
      <c r="BO34" s="100"/>
      <c r="BP34" s="100"/>
      <c r="BQ34" s="100"/>
      <c r="BR34" s="100"/>
      <c r="BS34" s="100"/>
      <c r="BT34" s="100">
        <v>4</v>
      </c>
      <c r="BU34" s="100"/>
      <c r="BV34" s="100"/>
      <c r="BW34" s="100"/>
      <c r="BX34" s="100"/>
      <c r="BY34" s="100">
        <v>8</v>
      </c>
      <c r="BZ34" s="100"/>
      <c r="CA34" s="100"/>
      <c r="CB34" s="100"/>
      <c r="CC34" s="100"/>
      <c r="CD34" s="100"/>
      <c r="CE34" s="99"/>
      <c r="CF34" s="99"/>
      <c r="CG34" s="99"/>
      <c r="CH34" s="99"/>
      <c r="CI34" s="99"/>
      <c r="CJ34" s="99"/>
      <c r="CK34" s="99"/>
      <c r="CL34" s="99"/>
      <c r="CM34" s="100"/>
      <c r="CN34" s="100"/>
      <c r="CO34" s="100"/>
      <c r="CP34" s="100"/>
      <c r="CQ34" s="100"/>
      <c r="CR34" s="100"/>
    </row>
    <row r="35" spans="1:96" ht="18" customHeight="1" x14ac:dyDescent="0.2">
      <c r="A35" s="4">
        <v>18</v>
      </c>
      <c r="B35" s="1" t="s">
        <v>217</v>
      </c>
      <c r="C35" s="2">
        <v>12846</v>
      </c>
      <c r="D35" s="2"/>
      <c r="E35" s="22" t="s">
        <v>216</v>
      </c>
      <c r="F35" s="2">
        <v>8540</v>
      </c>
      <c r="G35" s="2" t="s">
        <v>474</v>
      </c>
      <c r="H35" s="22" t="s">
        <v>218</v>
      </c>
      <c r="I35" s="2">
        <f t="shared" si="1"/>
        <v>20</v>
      </c>
      <c r="J35" s="4">
        <f>'Kôň roka'!$I35</f>
        <v>20</v>
      </c>
      <c r="K35" s="2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>
        <v>6</v>
      </c>
      <c r="BD35" s="22"/>
      <c r="BE35" s="22">
        <v>6</v>
      </c>
      <c r="BF35" s="22"/>
      <c r="BG35" s="99"/>
      <c r="BH35" s="100">
        <v>1</v>
      </c>
      <c r="BI35" s="100"/>
      <c r="BJ35" s="100"/>
      <c r="BK35" s="99"/>
      <c r="BL35" s="99"/>
      <c r="BM35" s="99"/>
      <c r="BN35" s="100"/>
      <c r="BO35" s="100"/>
      <c r="BP35" s="100"/>
      <c r="BQ35" s="100"/>
      <c r="BR35" s="100"/>
      <c r="BS35" s="100"/>
      <c r="BT35" s="100">
        <v>3</v>
      </c>
      <c r="BU35" s="100"/>
      <c r="BV35" s="100"/>
      <c r="BW35" s="100"/>
      <c r="BX35" s="100"/>
      <c r="BY35" s="100"/>
      <c r="BZ35" s="100">
        <v>4</v>
      </c>
      <c r="CA35" s="100"/>
      <c r="CB35" s="100"/>
      <c r="CC35" s="100"/>
      <c r="CD35" s="100"/>
      <c r="CE35" s="99"/>
      <c r="CF35" s="99"/>
      <c r="CG35" s="99"/>
      <c r="CH35" s="99"/>
      <c r="CI35" s="99"/>
      <c r="CJ35" s="99"/>
      <c r="CK35" s="99"/>
      <c r="CL35" s="99"/>
      <c r="CM35" s="100"/>
      <c r="CN35" s="100"/>
      <c r="CO35" s="100"/>
      <c r="CP35" s="100"/>
      <c r="CQ35" s="100"/>
      <c r="CR35" s="100"/>
    </row>
    <row r="36" spans="1:96" ht="18" customHeight="1" x14ac:dyDescent="0.2">
      <c r="A36" s="4">
        <v>18</v>
      </c>
      <c r="B36" s="81" t="s">
        <v>279</v>
      </c>
      <c r="C36" s="2">
        <v>11682</v>
      </c>
      <c r="D36" s="2">
        <v>2018</v>
      </c>
      <c r="E36" s="22" t="s">
        <v>489</v>
      </c>
      <c r="F36" s="2">
        <v>9317</v>
      </c>
      <c r="G36" s="2" t="s">
        <v>471</v>
      </c>
      <c r="H36" s="22" t="s">
        <v>90</v>
      </c>
      <c r="I36" s="2">
        <f t="shared" si="0"/>
        <v>0</v>
      </c>
      <c r="J36" s="4">
        <f>'Kôň roka'!$I36+I37+I38+I39</f>
        <v>20</v>
      </c>
      <c r="K36" s="2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99"/>
      <c r="BH36" s="100"/>
      <c r="BI36" s="100"/>
      <c r="BJ36" s="100"/>
      <c r="BK36" s="99"/>
      <c r="BL36" s="99"/>
      <c r="BM36" s="99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99"/>
      <c r="CF36" s="99"/>
      <c r="CG36" s="99"/>
      <c r="CH36" s="99"/>
      <c r="CI36" s="99"/>
      <c r="CJ36" s="99"/>
      <c r="CK36" s="99"/>
      <c r="CL36" s="99"/>
      <c r="CM36" s="100"/>
      <c r="CN36" s="100"/>
      <c r="CO36" s="100"/>
      <c r="CP36" s="100"/>
      <c r="CQ36" s="100"/>
      <c r="CR36" s="100"/>
    </row>
    <row r="37" spans="1:96" ht="18" customHeight="1" x14ac:dyDescent="0.2">
      <c r="A37" s="4"/>
      <c r="B37" s="81"/>
      <c r="C37" s="2"/>
      <c r="D37" s="2"/>
      <c r="E37" s="22" t="s">
        <v>321</v>
      </c>
      <c r="F37" s="2">
        <v>8620</v>
      </c>
      <c r="G37" s="2" t="s">
        <v>471</v>
      </c>
      <c r="H37" s="22"/>
      <c r="I37" s="2">
        <f t="shared" si="0"/>
        <v>5</v>
      </c>
      <c r="J37" s="4"/>
      <c r="K37" s="22"/>
      <c r="L37" s="2"/>
      <c r="M37" s="2">
        <v>2</v>
      </c>
      <c r="N37" s="2"/>
      <c r="O37" s="2"/>
      <c r="P37" s="2"/>
      <c r="Q37" s="2">
        <v>3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99"/>
      <c r="BH37" s="100"/>
      <c r="BI37" s="100"/>
      <c r="BJ37" s="100"/>
      <c r="BK37" s="99"/>
      <c r="BL37" s="99"/>
      <c r="BM37" s="99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99"/>
      <c r="CF37" s="99"/>
      <c r="CG37" s="99"/>
      <c r="CH37" s="99"/>
      <c r="CI37" s="99"/>
      <c r="CJ37" s="99"/>
      <c r="CK37" s="99"/>
      <c r="CL37" s="99"/>
      <c r="CM37" s="100"/>
      <c r="CN37" s="100"/>
      <c r="CO37" s="100"/>
      <c r="CP37" s="100"/>
      <c r="CQ37" s="100"/>
      <c r="CR37" s="100"/>
    </row>
    <row r="38" spans="1:96" ht="18" customHeight="1" x14ac:dyDescent="0.2">
      <c r="A38" s="4"/>
      <c r="B38" s="81"/>
      <c r="C38" s="2"/>
      <c r="D38" s="2"/>
      <c r="E38" s="99" t="s">
        <v>384</v>
      </c>
      <c r="F38" s="2"/>
      <c r="G38" s="100" t="s">
        <v>475</v>
      </c>
      <c r="H38" s="22"/>
      <c r="I38" s="2">
        <f t="shared" si="0"/>
        <v>15</v>
      </c>
      <c r="J38" s="4"/>
      <c r="K38" s="22"/>
      <c r="L38" s="2"/>
      <c r="M38" s="2"/>
      <c r="N38" s="2">
        <v>5</v>
      </c>
      <c r="O38" s="2"/>
      <c r="P38" s="2"/>
      <c r="Q38" s="2"/>
      <c r="R38" s="2">
        <v>4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>
        <v>6</v>
      </c>
      <c r="AG38" s="2"/>
      <c r="AH38" s="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99"/>
      <c r="BH38" s="100"/>
      <c r="BI38" s="100"/>
      <c r="BJ38" s="100"/>
      <c r="BK38" s="99"/>
      <c r="BL38" s="99"/>
      <c r="BM38" s="99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99"/>
      <c r="CF38" s="99"/>
      <c r="CG38" s="99"/>
      <c r="CH38" s="99"/>
      <c r="CI38" s="99"/>
      <c r="CJ38" s="99"/>
      <c r="CK38" s="99"/>
      <c r="CL38" s="99"/>
      <c r="CM38" s="100"/>
      <c r="CN38" s="100"/>
      <c r="CO38" s="100"/>
      <c r="CP38" s="100"/>
      <c r="CQ38" s="100"/>
      <c r="CR38" s="100"/>
    </row>
    <row r="39" spans="1:96" ht="18" customHeight="1" x14ac:dyDescent="0.2">
      <c r="A39" s="4"/>
      <c r="B39" s="1"/>
      <c r="C39" s="2"/>
      <c r="D39" s="2"/>
      <c r="E39" s="22" t="s">
        <v>277</v>
      </c>
      <c r="F39" s="2">
        <v>8401</v>
      </c>
      <c r="G39" s="2" t="s">
        <v>471</v>
      </c>
      <c r="H39" s="22"/>
      <c r="I39" s="2">
        <f t="shared" si="0"/>
        <v>0</v>
      </c>
      <c r="J39" s="4"/>
      <c r="K39" s="2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99"/>
      <c r="BH39" s="100"/>
      <c r="BI39" s="100"/>
      <c r="BJ39" s="100"/>
      <c r="BK39" s="99"/>
      <c r="BL39" s="99"/>
      <c r="BM39" s="99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99"/>
      <c r="CF39" s="99"/>
      <c r="CG39" s="99"/>
      <c r="CH39" s="99"/>
      <c r="CI39" s="99"/>
      <c r="CJ39" s="99"/>
      <c r="CK39" s="99"/>
      <c r="CL39" s="99"/>
      <c r="CM39" s="100"/>
      <c r="CN39" s="100"/>
      <c r="CO39" s="100"/>
      <c r="CP39" s="100"/>
      <c r="CQ39" s="100"/>
      <c r="CR39" s="100"/>
    </row>
    <row r="40" spans="1:96" ht="18" customHeight="1" x14ac:dyDescent="0.2">
      <c r="A40" s="4">
        <v>21</v>
      </c>
      <c r="B40" s="103" t="s">
        <v>506</v>
      </c>
      <c r="C40" s="2">
        <v>13608</v>
      </c>
      <c r="D40" s="2">
        <v>2022</v>
      </c>
      <c r="E40" s="99" t="s">
        <v>277</v>
      </c>
      <c r="F40" s="2">
        <v>8401</v>
      </c>
      <c r="G40" s="100" t="s">
        <v>474</v>
      </c>
      <c r="H40" s="22" t="s">
        <v>90</v>
      </c>
      <c r="I40" s="2">
        <f>SUM(K40:YI40)</f>
        <v>19</v>
      </c>
      <c r="J40" s="4">
        <f>'Kôň roka'!$I40</f>
        <v>19</v>
      </c>
      <c r="K40" s="22"/>
      <c r="L40" s="2">
        <v>2</v>
      </c>
      <c r="M40" s="2"/>
      <c r="N40" s="2"/>
      <c r="O40" s="2">
        <v>5</v>
      </c>
      <c r="P40" s="2"/>
      <c r="Q40" s="2"/>
      <c r="R40" s="2"/>
      <c r="S40" s="2"/>
      <c r="T40" s="2"/>
      <c r="U40" s="2">
        <v>4</v>
      </c>
      <c r="V40" s="2"/>
      <c r="W40" s="2"/>
      <c r="X40" s="2"/>
      <c r="Y40" s="2"/>
      <c r="Z40" s="2"/>
      <c r="AA40" s="2"/>
      <c r="AB40" s="2">
        <v>5</v>
      </c>
      <c r="AC40" s="2"/>
      <c r="AD40" s="2"/>
      <c r="AE40" s="2"/>
      <c r="AF40" s="2"/>
      <c r="AG40" s="2"/>
      <c r="AH40" s="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>
        <v>3</v>
      </c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99"/>
      <c r="BH40" s="100"/>
      <c r="BI40" s="100"/>
      <c r="BJ40" s="100"/>
      <c r="BK40" s="99"/>
      <c r="BL40" s="99"/>
      <c r="BM40" s="99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99"/>
      <c r="CF40" s="99"/>
      <c r="CG40" s="99"/>
      <c r="CH40" s="99"/>
      <c r="CI40" s="99"/>
      <c r="CJ40" s="99"/>
      <c r="CK40" s="99"/>
      <c r="CL40" s="99"/>
      <c r="CM40" s="100"/>
      <c r="CN40" s="100"/>
      <c r="CO40" s="100"/>
      <c r="CP40" s="100"/>
      <c r="CQ40" s="100"/>
      <c r="CR40" s="100"/>
    </row>
    <row r="41" spans="1:96" ht="18" customHeight="1" x14ac:dyDescent="0.2">
      <c r="A41" s="4">
        <v>22</v>
      </c>
      <c r="B41" s="1" t="s">
        <v>288</v>
      </c>
      <c r="C41" s="2">
        <v>11921</v>
      </c>
      <c r="D41" s="2"/>
      <c r="E41" s="80" t="s">
        <v>287</v>
      </c>
      <c r="F41" s="2">
        <v>9423</v>
      </c>
      <c r="G41" s="2" t="s">
        <v>471</v>
      </c>
      <c r="H41" s="99" t="s">
        <v>218</v>
      </c>
      <c r="I41" s="2">
        <f>SUM(K41:YI41)</f>
        <v>17</v>
      </c>
      <c r="J41" s="4">
        <f>'Kôň roka'!$I41</f>
        <v>17</v>
      </c>
      <c r="K41" s="2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>
        <v>3</v>
      </c>
      <c r="BE41" s="22"/>
      <c r="BF41" s="22"/>
      <c r="BG41" s="99"/>
      <c r="BH41" s="100"/>
      <c r="BI41" s="100"/>
      <c r="BJ41" s="100"/>
      <c r="BK41" s="99"/>
      <c r="BL41" s="99">
        <v>2</v>
      </c>
      <c r="BM41" s="99"/>
      <c r="BN41" s="100">
        <v>5</v>
      </c>
      <c r="BO41" s="100"/>
      <c r="BP41" s="100"/>
      <c r="BQ41" s="100"/>
      <c r="BR41" s="100"/>
      <c r="BS41" s="100"/>
      <c r="BT41" s="100"/>
      <c r="BU41" s="100"/>
      <c r="BV41" s="100"/>
      <c r="BW41" s="100"/>
      <c r="BX41" s="100">
        <v>7</v>
      </c>
      <c r="BY41" s="100"/>
      <c r="BZ41" s="100"/>
      <c r="CA41" s="100"/>
      <c r="CB41" s="100"/>
      <c r="CC41" s="100"/>
      <c r="CD41" s="100"/>
      <c r="CE41" s="99"/>
      <c r="CF41" s="99"/>
      <c r="CG41" s="99"/>
      <c r="CH41" s="99"/>
      <c r="CI41" s="99"/>
      <c r="CJ41" s="99"/>
      <c r="CK41" s="99"/>
      <c r="CL41" s="99"/>
      <c r="CM41" s="100"/>
      <c r="CN41" s="100"/>
      <c r="CO41" s="100"/>
      <c r="CP41" s="100"/>
      <c r="CQ41" s="100"/>
      <c r="CR41" s="100"/>
    </row>
    <row r="42" spans="1:96" ht="18" customHeight="1" x14ac:dyDescent="0.2">
      <c r="A42" s="4">
        <v>23</v>
      </c>
      <c r="B42" s="1" t="s">
        <v>276</v>
      </c>
      <c r="C42" s="2">
        <v>12609</v>
      </c>
      <c r="D42" s="2">
        <v>2020</v>
      </c>
      <c r="E42" s="99" t="s">
        <v>274</v>
      </c>
      <c r="F42" s="2">
        <v>7853</v>
      </c>
      <c r="G42" s="2" t="s">
        <v>471</v>
      </c>
      <c r="H42" s="99" t="s">
        <v>134</v>
      </c>
      <c r="I42" s="2">
        <f>SUM(K42:YI42)</f>
        <v>15</v>
      </c>
      <c r="J42" s="4">
        <f>'Kôň roka'!$I42</f>
        <v>15</v>
      </c>
      <c r="K42" s="2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99"/>
      <c r="BH42" s="100"/>
      <c r="BI42" s="100">
        <v>2</v>
      </c>
      <c r="BJ42" s="100">
        <v>3</v>
      </c>
      <c r="BK42" s="99"/>
      <c r="BL42" s="99"/>
      <c r="BM42" s="99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>
        <v>4</v>
      </c>
      <c r="BZ42" s="100">
        <v>6</v>
      </c>
      <c r="CA42" s="100"/>
      <c r="CB42" s="100"/>
      <c r="CC42" s="100"/>
      <c r="CD42" s="100"/>
      <c r="CE42" s="99"/>
      <c r="CF42" s="99"/>
      <c r="CG42" s="99"/>
      <c r="CH42" s="99"/>
      <c r="CI42" s="99"/>
      <c r="CJ42" s="99"/>
      <c r="CK42" s="99"/>
      <c r="CL42" s="99"/>
      <c r="CM42" s="100"/>
      <c r="CN42" s="100"/>
      <c r="CO42" s="100"/>
      <c r="CP42" s="100"/>
      <c r="CQ42" s="100"/>
      <c r="CR42" s="100"/>
    </row>
    <row r="43" spans="1:96" ht="18" customHeight="1" x14ac:dyDescent="0.2">
      <c r="A43" s="4">
        <v>24</v>
      </c>
      <c r="B43" s="1" t="s">
        <v>54</v>
      </c>
      <c r="C43" s="100">
        <v>12611</v>
      </c>
      <c r="D43" s="100">
        <v>2020</v>
      </c>
      <c r="E43" s="99" t="s">
        <v>51</v>
      </c>
      <c r="F43" s="100">
        <v>1742</v>
      </c>
      <c r="G43" s="100" t="s">
        <v>473</v>
      </c>
      <c r="H43" s="99" t="s">
        <v>53</v>
      </c>
      <c r="I43" s="2">
        <f>SUM(K43:YI43)</f>
        <v>14</v>
      </c>
      <c r="J43" s="4">
        <f>'Kôň roka'!$I43</f>
        <v>14</v>
      </c>
      <c r="K43" s="2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99"/>
      <c r="BH43" s="100"/>
      <c r="BI43" s="100">
        <v>3</v>
      </c>
      <c r="BJ43" s="100">
        <v>4</v>
      </c>
      <c r="BK43" s="99"/>
      <c r="BL43" s="99"/>
      <c r="BM43" s="99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>
        <v>3</v>
      </c>
      <c r="BZ43" s="100">
        <v>4</v>
      </c>
      <c r="CA43" s="100"/>
      <c r="CB43" s="100"/>
      <c r="CC43" s="100"/>
      <c r="CD43" s="100"/>
      <c r="CE43" s="99"/>
      <c r="CF43" s="99"/>
      <c r="CG43" s="99"/>
      <c r="CH43" s="99"/>
      <c r="CI43" s="99"/>
      <c r="CJ43" s="99"/>
      <c r="CK43" s="99"/>
      <c r="CL43" s="99"/>
      <c r="CM43" s="100"/>
      <c r="CN43" s="100"/>
      <c r="CO43" s="100"/>
      <c r="CP43" s="100"/>
      <c r="CQ43" s="100"/>
      <c r="CR43" s="100"/>
    </row>
    <row r="44" spans="1:96" ht="18" customHeight="1" x14ac:dyDescent="0.2">
      <c r="A44" s="4">
        <v>24</v>
      </c>
      <c r="B44" s="1" t="s">
        <v>32</v>
      </c>
      <c r="C44" s="2">
        <v>13278</v>
      </c>
      <c r="D44" s="2"/>
      <c r="E44" s="99" t="s">
        <v>28</v>
      </c>
      <c r="F44" s="2">
        <v>4920</v>
      </c>
      <c r="G44" s="2" t="s">
        <v>473</v>
      </c>
      <c r="H44" s="99" t="s">
        <v>30</v>
      </c>
      <c r="I44" s="2">
        <f>SUM(K44:YI44)</f>
        <v>14</v>
      </c>
      <c r="J44" s="4">
        <f>'Kôň roka'!$I44</f>
        <v>14</v>
      </c>
      <c r="K44" s="2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99"/>
      <c r="BH44" s="100"/>
      <c r="BI44" s="100"/>
      <c r="BJ44" s="100">
        <v>6</v>
      </c>
      <c r="BK44" s="99"/>
      <c r="BL44" s="99"/>
      <c r="BM44" s="99"/>
      <c r="BN44" s="100"/>
      <c r="BO44" s="100"/>
      <c r="BP44" s="100"/>
      <c r="BQ44" s="100"/>
      <c r="BR44" s="100"/>
      <c r="BS44" s="100"/>
      <c r="BT44" s="100">
        <v>8</v>
      </c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99"/>
      <c r="CF44" s="99"/>
      <c r="CG44" s="99"/>
      <c r="CH44" s="99"/>
      <c r="CI44" s="99"/>
      <c r="CJ44" s="99"/>
      <c r="CK44" s="99"/>
      <c r="CL44" s="99"/>
      <c r="CM44" s="100"/>
      <c r="CN44" s="100"/>
      <c r="CO44" s="100"/>
      <c r="CP44" s="100"/>
      <c r="CQ44" s="100"/>
      <c r="CR44" s="100"/>
    </row>
    <row r="45" spans="1:96" ht="18" customHeight="1" x14ac:dyDescent="0.2">
      <c r="A45" s="4">
        <v>26</v>
      </c>
      <c r="B45" s="103" t="s">
        <v>508</v>
      </c>
      <c r="C45" s="2">
        <v>13607</v>
      </c>
      <c r="D45" s="2">
        <v>2022</v>
      </c>
      <c r="E45" s="22" t="s">
        <v>208</v>
      </c>
      <c r="F45" s="2">
        <v>6761</v>
      </c>
      <c r="G45" s="2" t="s">
        <v>474</v>
      </c>
      <c r="H45" s="22" t="s">
        <v>90</v>
      </c>
      <c r="I45" s="2">
        <f t="shared" si="0"/>
        <v>13</v>
      </c>
      <c r="J45" s="4">
        <f>'Kôň roka'!$I45</f>
        <v>13</v>
      </c>
      <c r="K45" s="22"/>
      <c r="L45" s="2">
        <v>6</v>
      </c>
      <c r="M45" s="2"/>
      <c r="N45" s="2"/>
      <c r="O45" s="2">
        <v>7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99"/>
      <c r="BH45" s="100"/>
      <c r="BI45" s="100"/>
      <c r="BJ45" s="100"/>
      <c r="BK45" s="99"/>
      <c r="BL45" s="99"/>
      <c r="BM45" s="99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99"/>
      <c r="CF45" s="99"/>
      <c r="CG45" s="99"/>
      <c r="CH45" s="99"/>
      <c r="CI45" s="99"/>
      <c r="CJ45" s="99"/>
      <c r="CK45" s="99"/>
      <c r="CL45" s="99"/>
      <c r="CM45" s="100"/>
      <c r="CN45" s="100"/>
      <c r="CO45" s="100"/>
      <c r="CP45" s="100"/>
      <c r="CQ45" s="100"/>
      <c r="CR45" s="100"/>
    </row>
    <row r="46" spans="1:96" ht="18" customHeight="1" x14ac:dyDescent="0.2">
      <c r="A46" s="4">
        <v>27</v>
      </c>
      <c r="B46" s="104" t="s">
        <v>537</v>
      </c>
      <c r="C46" s="2">
        <v>13634</v>
      </c>
      <c r="D46" s="100">
        <v>2022</v>
      </c>
      <c r="E46" s="101" t="s">
        <v>68</v>
      </c>
      <c r="F46" s="2">
        <v>2372</v>
      </c>
      <c r="G46" s="100" t="s">
        <v>473</v>
      </c>
      <c r="H46" s="99" t="s">
        <v>35</v>
      </c>
      <c r="I46" s="2">
        <f>SUM(K46:YI46)</f>
        <v>12</v>
      </c>
      <c r="J46" s="4">
        <f>'Kôň roka'!$I46</f>
        <v>12</v>
      </c>
      <c r="K46" s="2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99"/>
      <c r="BH46" s="100"/>
      <c r="BI46" s="100">
        <v>5</v>
      </c>
      <c r="BJ46" s="100"/>
      <c r="BK46" s="99"/>
      <c r="BL46" s="99"/>
      <c r="BM46" s="99"/>
      <c r="BN46" s="100"/>
      <c r="BO46" s="100"/>
      <c r="BP46" s="100"/>
      <c r="BQ46" s="100"/>
      <c r="BR46" s="100"/>
      <c r="BS46" s="100"/>
      <c r="BT46" s="100">
        <v>3</v>
      </c>
      <c r="BU46" s="100"/>
      <c r="BV46" s="100"/>
      <c r="BW46" s="100"/>
      <c r="BX46" s="100"/>
      <c r="BY46" s="100">
        <v>4</v>
      </c>
      <c r="BZ46" s="100"/>
      <c r="CA46" s="100"/>
      <c r="CB46" s="100"/>
      <c r="CC46" s="100"/>
      <c r="CD46" s="100"/>
      <c r="CE46" s="99"/>
      <c r="CF46" s="99"/>
      <c r="CG46" s="99"/>
      <c r="CH46" s="99"/>
      <c r="CI46" s="99"/>
      <c r="CJ46" s="99"/>
      <c r="CK46" s="99"/>
      <c r="CL46" s="99"/>
      <c r="CM46" s="100"/>
      <c r="CN46" s="100"/>
      <c r="CO46" s="100"/>
      <c r="CP46" s="100"/>
      <c r="CQ46" s="100"/>
      <c r="CR46" s="100"/>
    </row>
    <row r="47" spans="1:96" ht="18" customHeight="1" x14ac:dyDescent="0.2">
      <c r="A47" s="4">
        <v>27</v>
      </c>
      <c r="B47" s="1" t="s">
        <v>248</v>
      </c>
      <c r="C47" s="2">
        <v>13031</v>
      </c>
      <c r="D47" s="2">
        <v>2009</v>
      </c>
      <c r="E47" s="99" t="s">
        <v>544</v>
      </c>
      <c r="F47" s="2">
        <v>9570</v>
      </c>
      <c r="G47" s="2" t="s">
        <v>475</v>
      </c>
      <c r="H47" s="99" t="s">
        <v>522</v>
      </c>
      <c r="I47" s="2">
        <f>SUM(K47:YH47)</f>
        <v>12</v>
      </c>
      <c r="J47" s="4">
        <f>'Kôň roka'!$I47</f>
        <v>12</v>
      </c>
      <c r="K47" s="2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>
        <v>1</v>
      </c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99"/>
      <c r="BH47" s="100">
        <v>1</v>
      </c>
      <c r="BI47" s="100"/>
      <c r="BJ47" s="100"/>
      <c r="BK47" s="99"/>
      <c r="BL47" s="99">
        <v>6</v>
      </c>
      <c r="BM47" s="99"/>
      <c r="BN47" s="100"/>
      <c r="BO47" s="100"/>
      <c r="BP47" s="100"/>
      <c r="BQ47" s="100"/>
      <c r="BR47" s="100"/>
      <c r="BS47" s="100"/>
      <c r="BT47" s="100">
        <v>4</v>
      </c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99"/>
      <c r="CF47" s="99"/>
      <c r="CG47" s="99"/>
      <c r="CH47" s="99"/>
      <c r="CI47" s="99"/>
      <c r="CJ47" s="99"/>
      <c r="CK47" s="99"/>
      <c r="CL47" s="99"/>
      <c r="CM47" s="100"/>
      <c r="CN47" s="100"/>
      <c r="CO47" s="100"/>
      <c r="CP47" s="100"/>
      <c r="CQ47" s="100"/>
      <c r="CR47" s="100"/>
    </row>
    <row r="48" spans="1:96" ht="18" customHeight="1" x14ac:dyDescent="0.2">
      <c r="A48" s="4">
        <v>29</v>
      </c>
      <c r="B48" s="1" t="s">
        <v>59</v>
      </c>
      <c r="C48" s="2">
        <v>13488</v>
      </c>
      <c r="D48" s="2">
        <v>2021</v>
      </c>
      <c r="E48" s="22" t="s">
        <v>57</v>
      </c>
      <c r="F48" s="2">
        <v>2965</v>
      </c>
      <c r="G48" s="2" t="s">
        <v>473</v>
      </c>
      <c r="H48" s="22" t="s">
        <v>35</v>
      </c>
      <c r="I48" s="2">
        <f t="shared" ref="I48:I54" si="2">SUM(K48:YI48)</f>
        <v>11</v>
      </c>
      <c r="J48" s="4">
        <f>'Kôň roka'!$I48</f>
        <v>11</v>
      </c>
      <c r="K48" s="2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99"/>
      <c r="BH48" s="100"/>
      <c r="BI48" s="100">
        <v>5</v>
      </c>
      <c r="BJ48" s="100"/>
      <c r="BK48" s="99"/>
      <c r="BL48" s="99"/>
      <c r="BM48" s="99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>
        <v>6</v>
      </c>
      <c r="BZ48" s="100"/>
      <c r="CA48" s="100"/>
      <c r="CB48" s="100"/>
      <c r="CC48" s="100"/>
      <c r="CD48" s="100"/>
      <c r="CE48" s="99"/>
      <c r="CF48" s="99"/>
      <c r="CG48" s="99"/>
      <c r="CH48" s="99"/>
      <c r="CI48" s="99"/>
      <c r="CJ48" s="99"/>
      <c r="CK48" s="99"/>
      <c r="CL48" s="99"/>
      <c r="CM48" s="100"/>
      <c r="CN48" s="100"/>
      <c r="CO48" s="100"/>
      <c r="CP48" s="100"/>
      <c r="CQ48" s="100"/>
      <c r="CR48" s="100"/>
    </row>
    <row r="49" spans="1:96" ht="18" customHeight="1" x14ac:dyDescent="0.2">
      <c r="A49" s="4">
        <v>29</v>
      </c>
      <c r="B49" s="1" t="s">
        <v>210</v>
      </c>
      <c r="C49" s="2">
        <v>12751</v>
      </c>
      <c r="D49" s="2">
        <v>2020</v>
      </c>
      <c r="E49" s="80" t="s">
        <v>208</v>
      </c>
      <c r="F49" s="2">
        <v>6761</v>
      </c>
      <c r="G49" s="100" t="s">
        <v>474</v>
      </c>
      <c r="H49" s="22" t="s">
        <v>90</v>
      </c>
      <c r="I49" s="2">
        <f t="shared" si="2"/>
        <v>11</v>
      </c>
      <c r="J49" s="4">
        <f>'Kôň roka'!$I49+I33</f>
        <v>11</v>
      </c>
      <c r="K49" s="22"/>
      <c r="L49" s="2">
        <v>3</v>
      </c>
      <c r="M49" s="2"/>
      <c r="N49" s="2"/>
      <c r="O49" s="2"/>
      <c r="P49" s="2">
        <v>1</v>
      </c>
      <c r="Q49" s="2"/>
      <c r="R49" s="2">
        <v>1</v>
      </c>
      <c r="S49" s="100"/>
      <c r="T49" s="2"/>
      <c r="U49" s="2">
        <v>3</v>
      </c>
      <c r="V49" s="2"/>
      <c r="W49" s="2"/>
      <c r="X49" s="2"/>
      <c r="Y49" s="2"/>
      <c r="Z49" s="2"/>
      <c r="AA49" s="2"/>
      <c r="AB49" s="2">
        <v>3</v>
      </c>
      <c r="AC49" s="2"/>
      <c r="AD49" s="2"/>
      <c r="AE49" s="2"/>
      <c r="AF49" s="2"/>
      <c r="AG49" s="2"/>
      <c r="AH49" s="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99"/>
      <c r="BH49" s="100"/>
      <c r="BI49" s="100"/>
      <c r="BJ49" s="100"/>
      <c r="BK49" s="99"/>
      <c r="BL49" s="99"/>
      <c r="BM49" s="99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99"/>
      <c r="CF49" s="99"/>
      <c r="CG49" s="99"/>
      <c r="CH49" s="99"/>
      <c r="CI49" s="99"/>
      <c r="CJ49" s="99"/>
      <c r="CK49" s="99"/>
      <c r="CL49" s="99"/>
      <c r="CM49" s="100"/>
      <c r="CN49" s="100"/>
      <c r="CO49" s="100"/>
      <c r="CP49" s="100"/>
      <c r="CQ49" s="100"/>
      <c r="CR49" s="100"/>
    </row>
    <row r="50" spans="1:96" ht="17.5" customHeight="1" x14ac:dyDescent="0.2">
      <c r="A50" s="4">
        <v>29</v>
      </c>
      <c r="B50" s="1" t="s">
        <v>392</v>
      </c>
      <c r="C50" s="2">
        <v>13101</v>
      </c>
      <c r="D50" s="2"/>
      <c r="E50" s="22" t="s">
        <v>391</v>
      </c>
      <c r="F50" s="2">
        <v>9452</v>
      </c>
      <c r="G50" s="2" t="s">
        <v>475</v>
      </c>
      <c r="H50" s="22" t="s">
        <v>90</v>
      </c>
      <c r="I50" s="2">
        <f t="shared" si="2"/>
        <v>11</v>
      </c>
      <c r="J50" s="4">
        <f>'Kôň roka'!$I50</f>
        <v>11</v>
      </c>
      <c r="K50" s="22"/>
      <c r="L50" s="2">
        <v>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2"/>
      <c r="AJ50" s="22"/>
      <c r="AK50" s="22"/>
      <c r="AL50" s="22"/>
      <c r="AM50" s="22"/>
      <c r="AN50" s="22"/>
      <c r="AO50" s="22"/>
      <c r="AP50" s="22">
        <v>3</v>
      </c>
      <c r="AQ50" s="22"/>
      <c r="AR50" s="22"/>
      <c r="AS50" s="22"/>
      <c r="AT50" s="22"/>
      <c r="AU50" s="22"/>
      <c r="AV50" s="22"/>
      <c r="AW50" s="22">
        <v>7</v>
      </c>
      <c r="AX50" s="22"/>
      <c r="AY50" s="22"/>
      <c r="AZ50" s="22"/>
      <c r="BA50" s="22"/>
      <c r="BB50" s="22"/>
      <c r="BC50" s="22"/>
      <c r="BD50" s="22"/>
      <c r="BE50" s="22"/>
      <c r="BF50" s="22"/>
      <c r="BG50" s="99"/>
      <c r="BH50" s="100"/>
      <c r="BI50" s="100"/>
      <c r="BJ50" s="100"/>
      <c r="BK50" s="99"/>
      <c r="BL50" s="99"/>
      <c r="BM50" s="99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99"/>
      <c r="CF50" s="99"/>
      <c r="CG50" s="99"/>
      <c r="CH50" s="99"/>
      <c r="CI50" s="99"/>
      <c r="CJ50" s="99"/>
      <c r="CK50" s="99"/>
      <c r="CL50" s="99"/>
      <c r="CM50" s="100"/>
      <c r="CN50" s="100"/>
      <c r="CO50" s="100"/>
      <c r="CP50" s="100"/>
      <c r="CQ50" s="100"/>
      <c r="CR50" s="100"/>
    </row>
    <row r="51" spans="1:96" ht="18" customHeight="1" x14ac:dyDescent="0.2">
      <c r="A51" s="4">
        <v>32</v>
      </c>
      <c r="B51" s="104" t="s">
        <v>245</v>
      </c>
      <c r="C51" s="2">
        <v>8371</v>
      </c>
      <c r="D51" s="2"/>
      <c r="E51" s="22" t="s">
        <v>243</v>
      </c>
      <c r="F51" s="2">
        <v>7553</v>
      </c>
      <c r="G51" s="2" t="s">
        <v>474</v>
      </c>
      <c r="H51" s="22" t="s">
        <v>179</v>
      </c>
      <c r="I51" s="2">
        <f t="shared" si="2"/>
        <v>10</v>
      </c>
      <c r="J51" s="4">
        <f>'Kôň roka'!$I51</f>
        <v>10</v>
      </c>
      <c r="K51" s="2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99"/>
      <c r="BH51" s="100"/>
      <c r="BI51" s="100"/>
      <c r="BJ51" s="100"/>
      <c r="BK51" s="99"/>
      <c r="BL51" s="99"/>
      <c r="BM51" s="99"/>
      <c r="BN51" s="100"/>
      <c r="BO51" s="100"/>
      <c r="BP51" s="100"/>
      <c r="BQ51" s="100"/>
      <c r="BR51" s="100"/>
      <c r="BS51" s="100"/>
      <c r="BT51" s="100"/>
      <c r="BU51" s="100">
        <v>4</v>
      </c>
      <c r="BV51" s="100"/>
      <c r="BW51" s="100"/>
      <c r="BX51" s="100">
        <v>6</v>
      </c>
      <c r="BY51" s="100"/>
      <c r="BZ51" s="100"/>
      <c r="CA51" s="100"/>
      <c r="CB51" s="100"/>
      <c r="CC51" s="100"/>
      <c r="CD51" s="100"/>
      <c r="CE51" s="99"/>
      <c r="CF51" s="99"/>
      <c r="CG51" s="99"/>
      <c r="CH51" s="99"/>
      <c r="CI51" s="99"/>
      <c r="CJ51" s="99"/>
      <c r="CK51" s="99"/>
      <c r="CL51" s="99"/>
      <c r="CM51" s="100"/>
      <c r="CN51" s="100"/>
      <c r="CO51" s="100"/>
      <c r="CP51" s="100"/>
      <c r="CQ51" s="100"/>
      <c r="CR51" s="100"/>
    </row>
    <row r="52" spans="1:96" ht="18" customHeight="1" x14ac:dyDescent="0.2">
      <c r="A52" s="4"/>
      <c r="B52" s="104" t="s">
        <v>62</v>
      </c>
      <c r="C52" s="2">
        <v>13159</v>
      </c>
      <c r="D52" s="2">
        <v>2020</v>
      </c>
      <c r="E52" s="99" t="s">
        <v>60</v>
      </c>
      <c r="F52" s="2">
        <v>135</v>
      </c>
      <c r="G52" s="2" t="s">
        <v>473</v>
      </c>
      <c r="H52" s="99" t="s">
        <v>35</v>
      </c>
      <c r="I52" s="2">
        <f t="shared" si="2"/>
        <v>10</v>
      </c>
      <c r="J52" s="4">
        <f>'Kôň roka'!$I52</f>
        <v>10</v>
      </c>
      <c r="K52" s="2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99"/>
      <c r="BH52" s="100"/>
      <c r="BI52" s="100">
        <v>2</v>
      </c>
      <c r="BJ52" s="100">
        <v>4</v>
      </c>
      <c r="BK52" s="99"/>
      <c r="BL52" s="99"/>
      <c r="BM52" s="99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>
        <v>4</v>
      </c>
      <c r="BZ52" s="100"/>
      <c r="CA52" s="100"/>
      <c r="CB52" s="100"/>
      <c r="CC52" s="100"/>
      <c r="CD52" s="100"/>
      <c r="CE52" s="99"/>
      <c r="CF52" s="99"/>
      <c r="CG52" s="99"/>
      <c r="CH52" s="99"/>
      <c r="CI52" s="99"/>
      <c r="CJ52" s="99"/>
      <c r="CK52" s="99"/>
      <c r="CL52" s="99"/>
      <c r="CM52" s="100"/>
      <c r="CN52" s="100"/>
      <c r="CO52" s="100"/>
      <c r="CP52" s="100"/>
      <c r="CQ52" s="100"/>
      <c r="CR52" s="100"/>
    </row>
    <row r="53" spans="1:96" ht="18" customHeight="1" x14ac:dyDescent="0.2">
      <c r="A53" s="4"/>
      <c r="B53" s="104" t="s">
        <v>61</v>
      </c>
      <c r="C53" s="100">
        <v>11826</v>
      </c>
      <c r="D53" s="100">
        <v>2018</v>
      </c>
      <c r="E53" s="99" t="s">
        <v>60</v>
      </c>
      <c r="F53" s="100">
        <v>135</v>
      </c>
      <c r="G53" s="100" t="s">
        <v>473</v>
      </c>
      <c r="H53" s="99" t="s">
        <v>35</v>
      </c>
      <c r="I53" s="2">
        <f t="shared" si="2"/>
        <v>9</v>
      </c>
      <c r="J53" s="4">
        <f>'Kôň roka'!$I53</f>
        <v>9</v>
      </c>
      <c r="K53" s="2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99"/>
      <c r="BH53" s="100"/>
      <c r="BI53" s="100"/>
      <c r="BJ53" s="100"/>
      <c r="BK53" s="99"/>
      <c r="BL53" s="99"/>
      <c r="BM53" s="99"/>
      <c r="BN53" s="100">
        <v>1</v>
      </c>
      <c r="BO53" s="100"/>
      <c r="BP53" s="100"/>
      <c r="BQ53" s="100"/>
      <c r="BR53" s="100"/>
      <c r="BS53" s="100"/>
      <c r="BT53" s="100"/>
      <c r="BU53" s="100"/>
      <c r="BV53" s="100"/>
      <c r="BW53" s="100"/>
      <c r="BX53" s="100">
        <v>8</v>
      </c>
      <c r="BY53" s="100"/>
      <c r="BZ53" s="100"/>
      <c r="CA53" s="100"/>
      <c r="CB53" s="100"/>
      <c r="CC53" s="100"/>
      <c r="CD53" s="100"/>
      <c r="CE53" s="99"/>
      <c r="CF53" s="99"/>
      <c r="CG53" s="99"/>
      <c r="CH53" s="99"/>
      <c r="CI53" s="99"/>
      <c r="CJ53" s="99"/>
      <c r="CK53" s="99"/>
      <c r="CL53" s="99"/>
      <c r="CM53" s="100"/>
      <c r="CN53" s="100"/>
      <c r="CO53" s="100"/>
      <c r="CP53" s="100"/>
      <c r="CQ53" s="100"/>
      <c r="CR53" s="100"/>
    </row>
    <row r="54" spans="1:96" ht="18" customHeight="1" x14ac:dyDescent="0.2">
      <c r="A54" s="4"/>
      <c r="B54" s="104" t="s">
        <v>120</v>
      </c>
      <c r="C54" s="2">
        <v>12971</v>
      </c>
      <c r="D54" s="2">
        <v>2018</v>
      </c>
      <c r="E54" s="22" t="s">
        <v>119</v>
      </c>
      <c r="F54" s="2">
        <v>2165</v>
      </c>
      <c r="G54" s="2" t="s">
        <v>473</v>
      </c>
      <c r="H54" s="22" t="s">
        <v>79</v>
      </c>
      <c r="I54" s="2">
        <f t="shared" si="2"/>
        <v>8</v>
      </c>
      <c r="J54" s="4">
        <f>'Kôň roka'!$I54</f>
        <v>8</v>
      </c>
      <c r="K54" s="2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99"/>
      <c r="BH54" s="100">
        <v>2</v>
      </c>
      <c r="BI54" s="100"/>
      <c r="BJ54" s="100"/>
      <c r="BK54" s="99"/>
      <c r="BL54" s="99">
        <v>2</v>
      </c>
      <c r="BM54" s="99"/>
      <c r="BN54" s="100"/>
      <c r="BO54" s="100"/>
      <c r="BP54" s="100"/>
      <c r="BQ54" s="100"/>
      <c r="BR54" s="100"/>
      <c r="BS54" s="100"/>
      <c r="BT54" s="100">
        <v>4</v>
      </c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99"/>
      <c r="CF54" s="99"/>
      <c r="CG54" s="99"/>
      <c r="CH54" s="99"/>
      <c r="CI54" s="99"/>
      <c r="CJ54" s="99"/>
      <c r="CK54" s="99"/>
      <c r="CL54" s="99"/>
      <c r="CM54" s="100"/>
      <c r="CN54" s="100"/>
      <c r="CO54" s="100"/>
      <c r="CP54" s="100"/>
      <c r="CQ54" s="100"/>
      <c r="CR54" s="100"/>
    </row>
    <row r="55" spans="1:96" ht="18" customHeight="1" x14ac:dyDescent="0.2">
      <c r="A55" s="4"/>
      <c r="B55" s="104" t="s">
        <v>209</v>
      </c>
      <c r="C55" s="2">
        <v>12143</v>
      </c>
      <c r="D55" s="2"/>
      <c r="E55" s="22" t="s">
        <v>208</v>
      </c>
      <c r="F55" s="2">
        <v>6761</v>
      </c>
      <c r="G55" s="2" t="s">
        <v>474</v>
      </c>
      <c r="H55" s="22" t="s">
        <v>90</v>
      </c>
      <c r="I55" s="2">
        <f t="shared" si="0"/>
        <v>8</v>
      </c>
      <c r="J55" s="4">
        <f>'Kôň roka'!$I55</f>
        <v>8</v>
      </c>
      <c r="K55" s="2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A55" s="2"/>
      <c r="AB55" s="2"/>
      <c r="AC55" s="2"/>
      <c r="AD55" s="2">
        <v>5</v>
      </c>
      <c r="AE55" s="2"/>
      <c r="AF55" s="2"/>
      <c r="AG55" s="2"/>
      <c r="AH55" s="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99"/>
      <c r="BH55" s="100"/>
      <c r="BI55" s="100"/>
      <c r="BJ55" s="100"/>
      <c r="BK55" s="99"/>
      <c r="BL55" s="99"/>
      <c r="BM55" s="99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99"/>
      <c r="CF55" s="99"/>
      <c r="CG55" s="99"/>
      <c r="CH55" s="99"/>
      <c r="CI55" s="99"/>
      <c r="CJ55" s="99"/>
      <c r="CK55" s="99"/>
      <c r="CL55" s="99"/>
      <c r="CM55" s="100"/>
      <c r="CN55" s="100"/>
      <c r="CO55" s="100"/>
      <c r="CP55" s="100"/>
      <c r="CQ55" s="100"/>
      <c r="CR55" s="100"/>
    </row>
    <row r="56" spans="1:96" ht="18" customHeight="1" x14ac:dyDescent="0.2">
      <c r="A56" s="4"/>
      <c r="B56" s="104" t="s">
        <v>507</v>
      </c>
      <c r="C56" s="2">
        <v>13611</v>
      </c>
      <c r="D56" s="2">
        <v>2022</v>
      </c>
      <c r="E56" s="99" t="s">
        <v>121</v>
      </c>
      <c r="F56" s="2">
        <v>6693</v>
      </c>
      <c r="G56" s="100" t="s">
        <v>473</v>
      </c>
      <c r="H56" s="99" t="s">
        <v>123</v>
      </c>
      <c r="I56" s="2">
        <f t="shared" si="0"/>
        <v>8</v>
      </c>
      <c r="J56" s="4">
        <f>'Kôň roka'!$I56</f>
        <v>8</v>
      </c>
      <c r="K56" s="22"/>
      <c r="L56" s="2">
        <v>1</v>
      </c>
      <c r="M56" s="2"/>
      <c r="N56" s="2"/>
      <c r="O56" s="2">
        <v>1</v>
      </c>
      <c r="P56" s="2"/>
      <c r="Q56" s="2"/>
      <c r="R56" s="2"/>
      <c r="S56" s="2"/>
      <c r="T56" s="2"/>
      <c r="U56" s="2">
        <v>5</v>
      </c>
      <c r="V56" s="2"/>
      <c r="W56" s="2"/>
      <c r="X56" s="2"/>
      <c r="Y56" s="2"/>
      <c r="Z56" s="2"/>
      <c r="AA56" s="2"/>
      <c r="AB56" s="2">
        <v>1</v>
      </c>
      <c r="AC56" s="2"/>
      <c r="AD56" s="2"/>
      <c r="AE56" s="2"/>
      <c r="AF56" s="2"/>
      <c r="AG56" s="2"/>
      <c r="AH56" s="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99"/>
      <c r="BH56" s="100"/>
      <c r="BI56" s="100"/>
      <c r="BJ56" s="100"/>
      <c r="BK56" s="99"/>
      <c r="BL56" s="99"/>
      <c r="BM56" s="99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99"/>
      <c r="CF56" s="99"/>
      <c r="CG56" s="99"/>
      <c r="CH56" s="99"/>
      <c r="CI56" s="99"/>
      <c r="CJ56" s="99"/>
      <c r="CK56" s="99"/>
      <c r="CL56" s="99"/>
      <c r="CM56" s="100"/>
      <c r="CN56" s="100"/>
      <c r="CO56" s="100"/>
      <c r="CP56" s="100"/>
      <c r="CQ56" s="100"/>
      <c r="CR56" s="100"/>
    </row>
    <row r="57" spans="1:96" ht="18" customHeight="1" x14ac:dyDescent="0.2">
      <c r="A57" s="4"/>
      <c r="B57" s="104" t="s">
        <v>518</v>
      </c>
      <c r="C57" s="2">
        <v>13609</v>
      </c>
      <c r="D57" s="2">
        <v>2022</v>
      </c>
      <c r="E57" s="99" t="s">
        <v>121</v>
      </c>
      <c r="F57" s="2">
        <v>6693</v>
      </c>
      <c r="G57" s="100" t="s">
        <v>473</v>
      </c>
      <c r="H57" s="99" t="s">
        <v>123</v>
      </c>
      <c r="I57" s="2">
        <f t="shared" si="0"/>
        <v>7</v>
      </c>
      <c r="J57" s="4">
        <f>'Kôň roka'!$I57</f>
        <v>7</v>
      </c>
      <c r="K57" s="22"/>
      <c r="L57" s="2"/>
      <c r="M57" s="2"/>
      <c r="N57" s="2"/>
      <c r="O57" s="2"/>
      <c r="P57" s="2"/>
      <c r="Q57" s="2"/>
      <c r="R57" s="2"/>
      <c r="S57" s="2"/>
      <c r="T57" s="2"/>
      <c r="U57" s="2">
        <v>3</v>
      </c>
      <c r="V57" s="2"/>
      <c r="W57" s="2"/>
      <c r="X57" s="2"/>
      <c r="Y57" s="2"/>
      <c r="Z57" s="2"/>
      <c r="AA57" s="2"/>
      <c r="AB57" s="2">
        <v>4</v>
      </c>
      <c r="AC57" s="2"/>
      <c r="AD57" s="2"/>
      <c r="AE57" s="2"/>
      <c r="AF57" s="2"/>
      <c r="AG57" s="2"/>
      <c r="AH57" s="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99"/>
      <c r="BH57" s="100"/>
      <c r="BI57" s="100"/>
      <c r="BJ57" s="100"/>
      <c r="BK57" s="99"/>
      <c r="BL57" s="99"/>
      <c r="BM57" s="99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99"/>
      <c r="CF57" s="99"/>
      <c r="CG57" s="99"/>
      <c r="CH57" s="99"/>
      <c r="CI57" s="99"/>
      <c r="CJ57" s="99"/>
      <c r="CK57" s="99"/>
      <c r="CL57" s="99"/>
      <c r="CM57" s="100"/>
      <c r="CN57" s="100"/>
      <c r="CO57" s="100"/>
      <c r="CP57" s="100"/>
      <c r="CQ57" s="100"/>
      <c r="CR57" s="100"/>
    </row>
    <row r="58" spans="1:96" ht="18" customHeight="1" x14ac:dyDescent="0.2">
      <c r="A58" s="4"/>
      <c r="B58" s="104" t="s">
        <v>551</v>
      </c>
      <c r="C58" s="2">
        <v>13853</v>
      </c>
      <c r="D58" s="2">
        <v>2020</v>
      </c>
      <c r="E58" s="99" t="s">
        <v>407</v>
      </c>
      <c r="F58" s="2">
        <v>10275</v>
      </c>
      <c r="G58" s="100" t="s">
        <v>475</v>
      </c>
      <c r="H58" s="99" t="s">
        <v>218</v>
      </c>
      <c r="I58" s="2">
        <f>SUM(K58:YI58)</f>
        <v>6</v>
      </c>
      <c r="J58" s="4">
        <f>'Kôň roka'!$I58</f>
        <v>6</v>
      </c>
      <c r="K58" s="2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99"/>
      <c r="BH58" s="100">
        <v>4</v>
      </c>
      <c r="BI58" s="100"/>
      <c r="BJ58" s="100"/>
      <c r="BK58" s="99"/>
      <c r="BL58" s="99"/>
      <c r="BM58" s="99"/>
      <c r="BN58" s="100"/>
      <c r="BO58" s="100"/>
      <c r="BP58" s="100"/>
      <c r="BQ58" s="100"/>
      <c r="BR58" s="100"/>
      <c r="BS58" s="100"/>
      <c r="BT58" s="100">
        <v>2</v>
      </c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99"/>
      <c r="CF58" s="99"/>
      <c r="CG58" s="99"/>
      <c r="CH58" s="99"/>
      <c r="CI58" s="99"/>
      <c r="CJ58" s="99"/>
      <c r="CK58" s="99"/>
      <c r="CL58" s="99"/>
      <c r="CM58" s="100"/>
      <c r="CN58" s="100"/>
      <c r="CO58" s="100"/>
      <c r="CP58" s="100"/>
      <c r="CQ58" s="100"/>
      <c r="CR58" s="100"/>
    </row>
    <row r="59" spans="1:96" ht="18" customHeight="1" x14ac:dyDescent="0.2">
      <c r="A59" s="4">
        <v>40</v>
      </c>
      <c r="B59" s="104" t="s">
        <v>412</v>
      </c>
      <c r="C59" s="2">
        <v>12432</v>
      </c>
      <c r="D59" s="2"/>
      <c r="E59" s="22" t="s">
        <v>410</v>
      </c>
      <c r="F59" s="2">
        <v>9607</v>
      </c>
      <c r="G59" s="2" t="s">
        <v>475</v>
      </c>
      <c r="H59" s="22" t="s">
        <v>79</v>
      </c>
      <c r="I59" s="2">
        <f>SUM(K59:YI59)</f>
        <v>6</v>
      </c>
      <c r="J59" s="4">
        <f>'Kôň roka'!$I59</f>
        <v>6</v>
      </c>
      <c r="K59" s="2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99">
        <v>3</v>
      </c>
      <c r="BH59" s="100"/>
      <c r="BI59" s="100"/>
      <c r="BJ59" s="100"/>
      <c r="BK59" s="99"/>
      <c r="BL59" s="99"/>
      <c r="BM59" s="99"/>
      <c r="BN59" s="100"/>
      <c r="BO59" s="100"/>
      <c r="BP59" s="100"/>
      <c r="BQ59" s="100"/>
      <c r="BR59" s="100"/>
      <c r="BS59" s="100">
        <v>3</v>
      </c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99"/>
      <c r="CF59" s="99"/>
      <c r="CG59" s="99"/>
      <c r="CH59" s="99"/>
      <c r="CI59" s="99"/>
      <c r="CJ59" s="99"/>
      <c r="CK59" s="99"/>
      <c r="CL59" s="99"/>
      <c r="CM59" s="100"/>
      <c r="CN59" s="100"/>
      <c r="CO59" s="100"/>
      <c r="CP59" s="100"/>
      <c r="CQ59" s="100"/>
      <c r="CR59" s="100"/>
    </row>
    <row r="60" spans="1:96" ht="18" customHeight="1" x14ac:dyDescent="0.2">
      <c r="A60" s="4"/>
      <c r="B60" s="1" t="s">
        <v>215</v>
      </c>
      <c r="C60" s="2">
        <v>13103</v>
      </c>
      <c r="D60" s="2">
        <v>2021</v>
      </c>
      <c r="E60" s="80" t="s">
        <v>213</v>
      </c>
      <c r="F60" s="2">
        <v>8828</v>
      </c>
      <c r="G60" s="2" t="s">
        <v>474</v>
      </c>
      <c r="H60" s="22" t="s">
        <v>90</v>
      </c>
      <c r="I60" s="2">
        <f t="shared" si="0"/>
        <v>0</v>
      </c>
      <c r="J60" s="4">
        <f>'Kôň roka'!$I60+I61</f>
        <v>6</v>
      </c>
      <c r="K60" s="22"/>
      <c r="L60" s="2"/>
      <c r="M60" s="2"/>
      <c r="N60" s="2"/>
      <c r="O60" s="2"/>
      <c r="P60" s="2"/>
      <c r="Q60" s="2"/>
      <c r="R60" s="100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99"/>
      <c r="BH60" s="100"/>
      <c r="BI60" s="100"/>
      <c r="BJ60" s="100"/>
      <c r="BK60" s="99"/>
      <c r="BL60" s="99"/>
      <c r="BM60" s="99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99"/>
      <c r="CF60" s="99"/>
      <c r="CG60" s="99"/>
      <c r="CH60" s="99"/>
      <c r="CI60" s="99"/>
      <c r="CJ60" s="99"/>
      <c r="CK60" s="99"/>
      <c r="CL60" s="99"/>
      <c r="CM60" s="100"/>
      <c r="CN60" s="100"/>
      <c r="CO60" s="100"/>
      <c r="CP60" s="100"/>
      <c r="CQ60" s="100"/>
      <c r="CR60" s="100"/>
    </row>
    <row r="61" spans="1:96" ht="18" customHeight="1" x14ac:dyDescent="0.2">
      <c r="A61" s="4"/>
      <c r="B61" s="1"/>
      <c r="C61" s="2"/>
      <c r="D61" s="2"/>
      <c r="E61" s="101" t="s">
        <v>512</v>
      </c>
      <c r="F61" s="2">
        <v>10986</v>
      </c>
      <c r="G61" s="100" t="s">
        <v>475</v>
      </c>
      <c r="H61" s="22"/>
      <c r="I61" s="2">
        <f t="shared" si="0"/>
        <v>6</v>
      </c>
      <c r="J61" s="4"/>
      <c r="K61" s="22"/>
      <c r="L61" s="2"/>
      <c r="M61" s="2"/>
      <c r="N61" s="2"/>
      <c r="O61" s="2"/>
      <c r="P61" s="2"/>
      <c r="Q61" s="2"/>
      <c r="R61" s="2"/>
      <c r="S61" s="2"/>
      <c r="T61" s="2"/>
      <c r="U61" s="2">
        <v>3</v>
      </c>
      <c r="V61" s="2"/>
      <c r="W61" s="2"/>
      <c r="X61" s="2"/>
      <c r="Y61" s="2"/>
      <c r="Z61" s="2"/>
      <c r="AA61" s="2"/>
      <c r="AB61" s="2">
        <v>3</v>
      </c>
      <c r="AC61" s="2"/>
      <c r="AD61" s="2"/>
      <c r="AE61" s="2"/>
      <c r="AF61" s="2"/>
      <c r="AG61" s="2"/>
      <c r="AH61" s="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99"/>
      <c r="BH61" s="100"/>
      <c r="BI61" s="100"/>
      <c r="BJ61" s="100"/>
      <c r="BK61" s="99"/>
      <c r="BL61" s="99"/>
      <c r="BM61" s="99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99"/>
      <c r="CF61" s="99"/>
      <c r="CG61" s="99"/>
      <c r="CH61" s="99"/>
      <c r="CI61" s="99"/>
      <c r="CJ61" s="99"/>
      <c r="CK61" s="99"/>
      <c r="CL61" s="99"/>
      <c r="CM61" s="100"/>
      <c r="CN61" s="100"/>
      <c r="CO61" s="100"/>
      <c r="CP61" s="100"/>
      <c r="CQ61" s="100"/>
      <c r="CR61" s="100"/>
    </row>
    <row r="62" spans="1:96" ht="15" customHeight="1" x14ac:dyDescent="0.2">
      <c r="A62" s="4"/>
      <c r="B62" s="1" t="s">
        <v>124</v>
      </c>
      <c r="C62" s="2">
        <v>13439</v>
      </c>
      <c r="D62" s="2">
        <v>2021</v>
      </c>
      <c r="E62" s="22" t="s">
        <v>277</v>
      </c>
      <c r="F62" s="2">
        <v>8401</v>
      </c>
      <c r="G62" s="2" t="s">
        <v>471</v>
      </c>
      <c r="H62" s="22" t="s">
        <v>90</v>
      </c>
      <c r="I62" s="2">
        <f t="shared" si="0"/>
        <v>5</v>
      </c>
      <c r="J62" s="4">
        <f>'Kôň roka'!$I62+I63</f>
        <v>5</v>
      </c>
      <c r="K62" s="2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>
        <v>2</v>
      </c>
      <c r="X62" s="2"/>
      <c r="Y62" s="2"/>
      <c r="Z62" s="2"/>
      <c r="AA62" s="2"/>
      <c r="AB62" s="2"/>
      <c r="AC62" s="2"/>
      <c r="AD62" s="2">
        <v>3</v>
      </c>
      <c r="AE62" s="2"/>
      <c r="AF62" s="2"/>
      <c r="AG62" s="2"/>
      <c r="AH62" s="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99"/>
      <c r="BH62" s="100"/>
      <c r="BI62" s="100"/>
      <c r="BJ62" s="100"/>
      <c r="BK62" s="99"/>
      <c r="BL62" s="99"/>
      <c r="BM62" s="99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99"/>
      <c r="CF62" s="99"/>
      <c r="CG62" s="99"/>
      <c r="CH62" s="99"/>
      <c r="CI62" s="99"/>
      <c r="CJ62" s="99"/>
      <c r="CK62" s="99"/>
      <c r="CL62" s="99"/>
      <c r="CM62" s="100"/>
      <c r="CN62" s="100"/>
      <c r="CO62" s="100"/>
      <c r="CP62" s="100"/>
      <c r="CQ62" s="100"/>
      <c r="CR62" s="100"/>
    </row>
    <row r="63" spans="1:96" ht="18" customHeight="1" x14ac:dyDescent="0.2">
      <c r="A63" s="4"/>
      <c r="B63" s="1"/>
      <c r="C63" s="2"/>
      <c r="D63" s="2"/>
      <c r="E63" s="22" t="s">
        <v>121</v>
      </c>
      <c r="F63" s="2">
        <v>6693</v>
      </c>
      <c r="G63" s="2" t="s">
        <v>473</v>
      </c>
      <c r="H63" s="22"/>
      <c r="I63" s="2">
        <f t="shared" si="0"/>
        <v>0</v>
      </c>
      <c r="J63" s="4"/>
      <c r="K63" s="2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99"/>
      <c r="BH63" s="100"/>
      <c r="BI63" s="100"/>
      <c r="BJ63" s="100"/>
      <c r="BK63" s="99"/>
      <c r="BL63" s="99"/>
      <c r="BM63" s="99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99"/>
      <c r="CF63" s="99"/>
      <c r="CG63" s="99"/>
      <c r="CH63" s="99"/>
      <c r="CI63" s="99"/>
      <c r="CJ63" s="99"/>
      <c r="CK63" s="99"/>
      <c r="CL63" s="99"/>
      <c r="CM63" s="100"/>
      <c r="CN63" s="100"/>
      <c r="CO63" s="100"/>
      <c r="CP63" s="100"/>
      <c r="CQ63" s="100"/>
      <c r="CR63" s="100"/>
    </row>
    <row r="64" spans="1:96" ht="18" customHeight="1" x14ac:dyDescent="0.2">
      <c r="A64" s="4"/>
      <c r="B64" s="110" t="s">
        <v>510</v>
      </c>
      <c r="C64" s="2">
        <v>11681</v>
      </c>
      <c r="D64" s="2">
        <v>2018</v>
      </c>
      <c r="E64" s="99" t="s">
        <v>397</v>
      </c>
      <c r="F64" s="100">
        <v>9377</v>
      </c>
      <c r="G64" s="100" t="s">
        <v>475</v>
      </c>
      <c r="H64" s="99" t="s">
        <v>90</v>
      </c>
      <c r="I64" s="2">
        <f t="shared" si="0"/>
        <v>5</v>
      </c>
      <c r="J64" s="4">
        <f>'Kôň roka'!$I64</f>
        <v>5</v>
      </c>
      <c r="K64" s="22"/>
      <c r="L64" s="2"/>
      <c r="M64" s="2">
        <v>1</v>
      </c>
      <c r="N64" s="2"/>
      <c r="O64" s="2"/>
      <c r="P64" s="2"/>
      <c r="Q64" s="2">
        <v>1</v>
      </c>
      <c r="R64" s="2"/>
      <c r="S64" s="2"/>
      <c r="T64" s="2"/>
      <c r="U64" s="2"/>
      <c r="V64" s="2"/>
      <c r="W64" s="2">
        <v>1</v>
      </c>
      <c r="X64" s="2"/>
      <c r="Y64" s="2"/>
      <c r="Z64" s="2"/>
      <c r="AA64" s="2"/>
      <c r="AB64" s="2"/>
      <c r="AC64" s="2"/>
      <c r="AD64" s="2">
        <v>2</v>
      </c>
      <c r="AE64" s="2"/>
      <c r="AF64" s="2"/>
      <c r="AG64" s="2"/>
      <c r="AH64" s="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99"/>
      <c r="BH64" s="100"/>
      <c r="BI64" s="100"/>
      <c r="BJ64" s="100"/>
      <c r="BK64" s="99"/>
      <c r="BL64" s="99"/>
      <c r="BM64" s="99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99"/>
      <c r="CF64" s="99"/>
      <c r="CG64" s="99"/>
      <c r="CH64" s="99"/>
      <c r="CI64" s="99"/>
      <c r="CJ64" s="99"/>
      <c r="CK64" s="99"/>
      <c r="CL64" s="99"/>
      <c r="CM64" s="100"/>
      <c r="CN64" s="100"/>
      <c r="CO64" s="100"/>
      <c r="CP64" s="100"/>
      <c r="CQ64" s="100"/>
      <c r="CR64" s="100"/>
    </row>
    <row r="65" spans="1:96" ht="18" customHeight="1" x14ac:dyDescent="0.2">
      <c r="A65" s="4"/>
      <c r="B65" s="1" t="s">
        <v>291</v>
      </c>
      <c r="C65" s="2">
        <v>12362</v>
      </c>
      <c r="D65" s="2"/>
      <c r="E65" s="99" t="s">
        <v>289</v>
      </c>
      <c r="F65" s="2">
        <v>8575</v>
      </c>
      <c r="G65" s="2" t="s">
        <v>475</v>
      </c>
      <c r="H65" s="99" t="s">
        <v>30</v>
      </c>
      <c r="I65" s="2">
        <f t="shared" ref="I65:I71" si="3">SUM(K65:YI65)</f>
        <v>4</v>
      </c>
      <c r="J65" s="4">
        <f>'Kôň roka'!$I65</f>
        <v>4</v>
      </c>
      <c r="K65" s="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99"/>
      <c r="BH65" s="100"/>
      <c r="BI65" s="100"/>
      <c r="BJ65" s="100"/>
      <c r="BK65" s="99"/>
      <c r="BL65" s="99"/>
      <c r="BM65" s="99"/>
      <c r="BN65" s="100"/>
      <c r="BO65" s="100">
        <v>3</v>
      </c>
      <c r="BP65" s="100"/>
      <c r="BQ65" s="100"/>
      <c r="BR65" s="100"/>
      <c r="BS65" s="100"/>
      <c r="BT65" s="100"/>
      <c r="BU65" s="100">
        <v>1</v>
      </c>
      <c r="BV65" s="100"/>
      <c r="BW65" s="100"/>
      <c r="BX65" s="100"/>
      <c r="BY65" s="100"/>
      <c r="BZ65" s="100"/>
      <c r="CA65" s="100"/>
      <c r="CB65" s="100"/>
      <c r="CC65" s="100"/>
      <c r="CD65" s="100"/>
      <c r="CE65" s="99"/>
      <c r="CF65" s="99"/>
      <c r="CG65" s="99"/>
      <c r="CH65" s="99"/>
      <c r="CI65" s="99"/>
      <c r="CJ65" s="99"/>
      <c r="CK65" s="99"/>
      <c r="CL65" s="99"/>
      <c r="CM65" s="100"/>
      <c r="CN65" s="100"/>
      <c r="CO65" s="100"/>
      <c r="CP65" s="100"/>
      <c r="CQ65" s="100"/>
      <c r="CR65" s="100"/>
    </row>
    <row r="66" spans="1:96" ht="18" customHeight="1" x14ac:dyDescent="0.2">
      <c r="A66" s="4"/>
      <c r="B66" s="104" t="s">
        <v>538</v>
      </c>
      <c r="C66" s="2">
        <v>13079</v>
      </c>
      <c r="D66" s="100">
        <v>2020</v>
      </c>
      <c r="E66" s="101" t="s">
        <v>367</v>
      </c>
      <c r="F66" s="2">
        <v>5943</v>
      </c>
      <c r="G66" s="100" t="s">
        <v>471</v>
      </c>
      <c r="H66" s="99" t="s">
        <v>356</v>
      </c>
      <c r="I66" s="2">
        <f t="shared" si="3"/>
        <v>4</v>
      </c>
      <c r="J66" s="4">
        <f>'Kôň roka'!$I66</f>
        <v>4</v>
      </c>
      <c r="K66" s="2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99"/>
      <c r="BH66" s="100"/>
      <c r="BI66" s="100"/>
      <c r="BJ66" s="100">
        <v>2</v>
      </c>
      <c r="BK66" s="99"/>
      <c r="BL66" s="99"/>
      <c r="BM66" s="99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>
        <v>2</v>
      </c>
      <c r="CA66" s="100"/>
      <c r="CB66" s="100"/>
      <c r="CC66" s="100"/>
      <c r="CD66" s="100"/>
      <c r="CE66" s="99"/>
      <c r="CF66" s="99"/>
      <c r="CG66" s="99"/>
      <c r="CH66" s="99"/>
      <c r="CI66" s="99"/>
      <c r="CJ66" s="99"/>
      <c r="CK66" s="99"/>
      <c r="CL66" s="99"/>
      <c r="CM66" s="100"/>
      <c r="CN66" s="100"/>
      <c r="CO66" s="100"/>
      <c r="CP66" s="100"/>
      <c r="CQ66" s="100"/>
      <c r="CR66" s="100"/>
    </row>
    <row r="67" spans="1:96" ht="18" customHeight="1" x14ac:dyDescent="0.2">
      <c r="A67" s="4"/>
      <c r="B67" s="1" t="s">
        <v>303</v>
      </c>
      <c r="C67" s="2">
        <v>13045</v>
      </c>
      <c r="D67" s="2"/>
      <c r="E67" s="22" t="s">
        <v>302</v>
      </c>
      <c r="F67" s="2">
        <v>10332</v>
      </c>
      <c r="G67" s="2" t="s">
        <v>471</v>
      </c>
      <c r="H67" s="22" t="s">
        <v>53</v>
      </c>
      <c r="I67" s="2">
        <f t="shared" si="3"/>
        <v>0</v>
      </c>
      <c r="J67" s="4">
        <f>'Kôň roka'!$I67+I68</f>
        <v>4</v>
      </c>
      <c r="K67" s="2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99"/>
      <c r="BH67" s="100"/>
      <c r="BI67" s="100"/>
      <c r="BJ67" s="100"/>
      <c r="BK67" s="99"/>
      <c r="BL67" s="99"/>
      <c r="BM67" s="99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99"/>
      <c r="CF67" s="99"/>
      <c r="CG67" s="99"/>
      <c r="CH67" s="99"/>
      <c r="CI67" s="99"/>
      <c r="CJ67" s="99"/>
      <c r="CK67" s="99"/>
      <c r="CL67" s="99"/>
      <c r="CM67" s="100"/>
      <c r="CN67" s="100"/>
      <c r="CO67" s="100"/>
      <c r="CP67" s="100"/>
      <c r="CQ67" s="100"/>
      <c r="CR67" s="100"/>
    </row>
    <row r="68" spans="1:96" ht="18" customHeight="1" x14ac:dyDescent="0.2">
      <c r="A68" s="4"/>
      <c r="B68" s="1"/>
      <c r="C68" s="2"/>
      <c r="D68" s="2"/>
      <c r="E68" s="99" t="s">
        <v>539</v>
      </c>
      <c r="F68" s="2">
        <v>10331</v>
      </c>
      <c r="G68" s="100" t="s">
        <v>471</v>
      </c>
      <c r="H68" s="22"/>
      <c r="I68" s="2">
        <f t="shared" si="3"/>
        <v>4</v>
      </c>
      <c r="J68" s="4"/>
      <c r="K68" s="2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99"/>
      <c r="BH68" s="100"/>
      <c r="BI68" s="100"/>
      <c r="BJ68" s="100"/>
      <c r="BK68" s="99"/>
      <c r="BL68" s="99"/>
      <c r="BM68" s="99"/>
      <c r="BN68" s="100"/>
      <c r="BO68" s="100"/>
      <c r="BP68" s="100"/>
      <c r="BQ68" s="100"/>
      <c r="BR68" s="100"/>
      <c r="BS68" s="100">
        <v>1</v>
      </c>
      <c r="BT68" s="100">
        <v>3</v>
      </c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99"/>
      <c r="CF68" s="99"/>
      <c r="CG68" s="99"/>
      <c r="CH68" s="99"/>
      <c r="CI68" s="99"/>
      <c r="CJ68" s="99"/>
      <c r="CK68" s="99"/>
      <c r="CL68" s="99"/>
      <c r="CM68" s="100"/>
      <c r="CN68" s="100"/>
      <c r="CO68" s="100"/>
      <c r="CP68" s="100"/>
      <c r="CQ68" s="100"/>
      <c r="CR68" s="100"/>
    </row>
    <row r="69" spans="1:96" ht="18" customHeight="1" x14ac:dyDescent="0.2">
      <c r="A69" s="4"/>
      <c r="B69" s="1" t="s">
        <v>408</v>
      </c>
      <c r="C69" s="2">
        <v>12845</v>
      </c>
      <c r="D69" s="2">
        <v>2018</v>
      </c>
      <c r="E69" s="80" t="s">
        <v>407</v>
      </c>
      <c r="F69" s="2">
        <v>10275</v>
      </c>
      <c r="G69" s="2" t="s">
        <v>475</v>
      </c>
      <c r="H69" s="80" t="s">
        <v>218</v>
      </c>
      <c r="I69" s="2">
        <f t="shared" si="3"/>
        <v>4</v>
      </c>
      <c r="J69" s="4">
        <f>'Kôň roka'!$I69</f>
        <v>4</v>
      </c>
      <c r="K69" s="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99">
        <v>2</v>
      </c>
      <c r="BH69" s="100"/>
      <c r="BI69" s="100"/>
      <c r="BJ69" s="100"/>
      <c r="BK69" s="99"/>
      <c r="BL69" s="99"/>
      <c r="BM69" s="99"/>
      <c r="BN69" s="100"/>
      <c r="BO69" s="100"/>
      <c r="BP69" s="100"/>
      <c r="BQ69" s="100"/>
      <c r="BR69" s="100"/>
      <c r="BS69" s="100">
        <v>2</v>
      </c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99"/>
      <c r="CF69" s="99"/>
      <c r="CG69" s="99"/>
      <c r="CH69" s="99"/>
      <c r="CI69" s="99"/>
      <c r="CJ69" s="99"/>
      <c r="CK69" s="99"/>
      <c r="CL69" s="99"/>
      <c r="CM69" s="100"/>
      <c r="CN69" s="100"/>
      <c r="CO69" s="100"/>
      <c r="CP69" s="100"/>
      <c r="CQ69" s="100"/>
      <c r="CR69" s="100"/>
    </row>
    <row r="70" spans="1:96" ht="18" customHeight="1" x14ac:dyDescent="0.2">
      <c r="A70" s="4"/>
      <c r="B70" s="1" t="s">
        <v>401</v>
      </c>
      <c r="C70" s="2">
        <v>10506</v>
      </c>
      <c r="D70" s="2">
        <v>2012</v>
      </c>
      <c r="E70" s="22" t="s">
        <v>397</v>
      </c>
      <c r="F70" s="2">
        <v>9377</v>
      </c>
      <c r="G70" s="2" t="s">
        <v>475</v>
      </c>
      <c r="H70" s="22" t="s">
        <v>90</v>
      </c>
      <c r="I70" s="2">
        <f t="shared" si="3"/>
        <v>4</v>
      </c>
      <c r="J70" s="4">
        <f>'Kôň roka'!$I70</f>
        <v>4</v>
      </c>
      <c r="K70" s="22"/>
      <c r="L70" s="2"/>
      <c r="M70" s="2"/>
      <c r="N70" s="2"/>
      <c r="O70" s="2"/>
      <c r="P70" s="2"/>
      <c r="Q70" s="2">
        <v>4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99"/>
      <c r="BH70" s="100"/>
      <c r="BI70" s="100"/>
      <c r="BJ70" s="100"/>
      <c r="BK70" s="99"/>
      <c r="BL70" s="99"/>
      <c r="BM70" s="99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99"/>
      <c r="CF70" s="99"/>
      <c r="CG70" s="99"/>
      <c r="CH70" s="99"/>
      <c r="CI70" s="99"/>
      <c r="CJ70" s="99"/>
      <c r="CK70" s="99"/>
      <c r="CL70" s="99"/>
      <c r="CM70" s="100"/>
      <c r="CN70" s="100"/>
      <c r="CO70" s="100"/>
      <c r="CP70" s="100"/>
      <c r="CQ70" s="100"/>
      <c r="CR70" s="100"/>
    </row>
    <row r="71" spans="1:96" ht="17.25" customHeight="1" x14ac:dyDescent="0.2">
      <c r="A71" s="4"/>
      <c r="B71" s="1" t="s">
        <v>390</v>
      </c>
      <c r="C71" s="2">
        <v>9679</v>
      </c>
      <c r="D71" s="2">
        <v>2003</v>
      </c>
      <c r="E71" s="99" t="s">
        <v>387</v>
      </c>
      <c r="F71" s="2">
        <v>9424</v>
      </c>
      <c r="G71" s="2" t="s">
        <v>475</v>
      </c>
      <c r="H71" s="99" t="s">
        <v>479</v>
      </c>
      <c r="I71" s="2">
        <f t="shared" si="3"/>
        <v>3</v>
      </c>
      <c r="J71" s="4">
        <f>'Kôň roka'!$I71</f>
        <v>3</v>
      </c>
      <c r="K71" s="2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99"/>
      <c r="BH71" s="100"/>
      <c r="BI71" s="100"/>
      <c r="BJ71" s="100"/>
      <c r="BK71" s="99"/>
      <c r="BL71" s="99"/>
      <c r="BM71" s="99"/>
      <c r="BN71" s="100"/>
      <c r="BO71" s="100"/>
      <c r="BP71" s="100"/>
      <c r="BQ71" s="100"/>
      <c r="BR71" s="100"/>
      <c r="BS71" s="100"/>
      <c r="BT71" s="100">
        <v>2</v>
      </c>
      <c r="BU71" s="100">
        <v>1</v>
      </c>
      <c r="BV71" s="100"/>
      <c r="BW71" s="100"/>
      <c r="BX71" s="100"/>
      <c r="BY71" s="100"/>
      <c r="BZ71" s="100"/>
      <c r="CA71" s="100"/>
      <c r="CB71" s="100"/>
      <c r="CC71" s="100"/>
      <c r="CD71" s="100"/>
      <c r="CE71" s="99"/>
      <c r="CF71" s="99"/>
      <c r="CG71" s="99"/>
      <c r="CH71" s="99"/>
      <c r="CI71" s="99"/>
      <c r="CJ71" s="99"/>
      <c r="CK71" s="99"/>
      <c r="CL71" s="99"/>
      <c r="CM71" s="100"/>
      <c r="CN71" s="100"/>
      <c r="CO71" s="100"/>
      <c r="CP71" s="100"/>
      <c r="CQ71" s="100"/>
      <c r="CR71" s="100"/>
    </row>
    <row r="72" spans="1:96" ht="18" customHeight="1" x14ac:dyDescent="0.2">
      <c r="A72" s="4">
        <v>50</v>
      </c>
      <c r="B72" s="104" t="s">
        <v>165</v>
      </c>
      <c r="C72" s="2">
        <v>11749</v>
      </c>
      <c r="D72" s="2">
        <v>2009</v>
      </c>
      <c r="E72" s="22" t="s">
        <v>164</v>
      </c>
      <c r="F72" s="2">
        <v>7028</v>
      </c>
      <c r="G72" s="2" t="s">
        <v>473</v>
      </c>
      <c r="H72" s="22" t="s">
        <v>134</v>
      </c>
      <c r="I72" s="2">
        <f t="shared" si="0"/>
        <v>3</v>
      </c>
      <c r="J72" s="4">
        <f>'Kôň roka'!$I72</f>
        <v>3</v>
      </c>
      <c r="K72" s="2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>
        <v>1</v>
      </c>
      <c r="Z72" s="2"/>
      <c r="AA72" s="2"/>
      <c r="AB72" s="2"/>
      <c r="AC72" s="2"/>
      <c r="AD72" s="2"/>
      <c r="AE72" s="2"/>
      <c r="AF72" s="2">
        <v>2</v>
      </c>
      <c r="AG72" s="2"/>
      <c r="AH72" s="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99"/>
      <c r="BH72" s="100"/>
      <c r="BI72" s="100"/>
      <c r="BJ72" s="100"/>
      <c r="BK72" s="99"/>
      <c r="BL72" s="99"/>
      <c r="BM72" s="99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99"/>
      <c r="CF72" s="99"/>
      <c r="CG72" s="99"/>
      <c r="CH72" s="99"/>
      <c r="CI72" s="99"/>
      <c r="CJ72" s="99"/>
      <c r="CK72" s="99"/>
      <c r="CL72" s="99"/>
      <c r="CM72" s="100"/>
      <c r="CN72" s="100"/>
      <c r="CO72" s="100"/>
      <c r="CP72" s="100"/>
      <c r="CQ72" s="100"/>
      <c r="CR72" s="100"/>
    </row>
    <row r="73" spans="1:96" ht="18" customHeight="1" x14ac:dyDescent="0.2">
      <c r="A73" s="4"/>
      <c r="B73" s="1" t="s">
        <v>126</v>
      </c>
      <c r="C73" s="2">
        <v>10998</v>
      </c>
      <c r="D73" s="2">
        <v>2013</v>
      </c>
      <c r="E73" s="22" t="s">
        <v>246</v>
      </c>
      <c r="F73" s="2">
        <v>8891</v>
      </c>
      <c r="G73" s="2" t="s">
        <v>474</v>
      </c>
      <c r="H73" s="22" t="s">
        <v>247</v>
      </c>
      <c r="I73" s="2">
        <f>SUM(K73:YI73)</f>
        <v>0</v>
      </c>
      <c r="J73" s="4">
        <f>'Kôň roka'!$I73+I74</f>
        <v>2</v>
      </c>
      <c r="K73" s="2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99"/>
      <c r="BH73" s="100"/>
      <c r="BI73" s="100"/>
      <c r="BJ73" s="100"/>
      <c r="BK73" s="99"/>
      <c r="BL73" s="99"/>
      <c r="BM73" s="99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99"/>
      <c r="CF73" s="99"/>
      <c r="CG73" s="99"/>
      <c r="CH73" s="99"/>
      <c r="CI73" s="99"/>
      <c r="CJ73" s="99"/>
      <c r="CK73" s="99"/>
      <c r="CL73" s="99"/>
      <c r="CM73" s="100"/>
      <c r="CN73" s="100"/>
      <c r="CO73" s="100"/>
      <c r="CP73" s="100"/>
      <c r="CQ73" s="100"/>
      <c r="CR73" s="100"/>
    </row>
    <row r="74" spans="1:96" ht="18.5" customHeight="1" x14ac:dyDescent="0.2">
      <c r="A74" s="4"/>
      <c r="B74" s="1"/>
      <c r="C74" s="2"/>
      <c r="D74" s="2"/>
      <c r="E74" s="22" t="s">
        <v>456</v>
      </c>
      <c r="F74" s="2"/>
      <c r="G74" s="2" t="s">
        <v>475</v>
      </c>
      <c r="H74" s="22"/>
      <c r="I74" s="2">
        <f>SUM(K74:YI74)</f>
        <v>2</v>
      </c>
      <c r="J74" s="4"/>
      <c r="K74" s="2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99"/>
      <c r="BH74" s="100"/>
      <c r="BI74" s="100"/>
      <c r="BJ74" s="100"/>
      <c r="BK74" s="99"/>
      <c r="BL74" s="99"/>
      <c r="BM74" s="99"/>
      <c r="BN74" s="100"/>
      <c r="BO74" s="100"/>
      <c r="BP74" s="100"/>
      <c r="BQ74" s="100"/>
      <c r="BR74" s="100"/>
      <c r="BS74" s="100"/>
      <c r="BT74" s="100">
        <v>2</v>
      </c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99"/>
      <c r="CF74" s="99"/>
      <c r="CG74" s="99"/>
      <c r="CH74" s="99"/>
      <c r="CI74" s="99"/>
      <c r="CJ74" s="99"/>
      <c r="CK74" s="99"/>
      <c r="CL74" s="99"/>
      <c r="CM74" s="100"/>
      <c r="CN74" s="100"/>
      <c r="CO74" s="100"/>
      <c r="CP74" s="100"/>
      <c r="CQ74" s="100"/>
      <c r="CR74" s="100"/>
    </row>
    <row r="75" spans="1:96" ht="18" customHeight="1" x14ac:dyDescent="0.2">
      <c r="A75" s="4"/>
      <c r="B75" s="104" t="s">
        <v>520</v>
      </c>
      <c r="C75" s="2">
        <v>9794</v>
      </c>
      <c r="D75" s="2">
        <v>2013</v>
      </c>
      <c r="E75" s="22" t="s">
        <v>337</v>
      </c>
      <c r="F75" s="2">
        <v>9077</v>
      </c>
      <c r="G75" s="2" t="s">
        <v>471</v>
      </c>
      <c r="H75" s="22" t="s">
        <v>90</v>
      </c>
      <c r="I75" s="2">
        <f t="shared" si="0"/>
        <v>0</v>
      </c>
      <c r="J75" s="4">
        <f>'Kôň roka'!$I75+I76</f>
        <v>2</v>
      </c>
      <c r="K75" s="2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99"/>
      <c r="BH75" s="100"/>
      <c r="BI75" s="100"/>
      <c r="BJ75" s="100"/>
      <c r="BK75" s="99"/>
      <c r="BL75" s="99"/>
      <c r="BM75" s="99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99"/>
      <c r="CF75" s="99"/>
      <c r="CG75" s="99"/>
      <c r="CH75" s="99"/>
      <c r="CI75" s="99"/>
      <c r="CJ75" s="99"/>
      <c r="CK75" s="99"/>
      <c r="CL75" s="99"/>
      <c r="CM75" s="100"/>
      <c r="CN75" s="100"/>
      <c r="CO75" s="100"/>
      <c r="CP75" s="100"/>
      <c r="CQ75" s="100"/>
      <c r="CR75" s="100"/>
    </row>
    <row r="76" spans="1:96" ht="18" customHeight="1" x14ac:dyDescent="0.2">
      <c r="A76" s="4"/>
      <c r="B76" s="1"/>
      <c r="C76" s="2"/>
      <c r="D76" s="2"/>
      <c r="E76" s="99" t="s">
        <v>384</v>
      </c>
      <c r="F76" s="2">
        <v>8604</v>
      </c>
      <c r="G76" s="100" t="s">
        <v>475</v>
      </c>
      <c r="H76" s="22"/>
      <c r="I76" s="2">
        <f t="shared" si="0"/>
        <v>2</v>
      </c>
      <c r="J76" s="4"/>
      <c r="K76" s="2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>
        <v>2</v>
      </c>
      <c r="Z76" s="2"/>
      <c r="AA76" s="2"/>
      <c r="AB76" s="2"/>
      <c r="AC76" s="2"/>
      <c r="AD76" s="2"/>
      <c r="AE76" s="2"/>
      <c r="AF76" s="2"/>
      <c r="AG76" s="2"/>
      <c r="AH76" s="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99"/>
      <c r="BH76" s="100"/>
      <c r="BI76" s="100"/>
      <c r="BJ76" s="100"/>
      <c r="BK76" s="99"/>
      <c r="BL76" s="99"/>
      <c r="BM76" s="99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99"/>
      <c r="CF76" s="99"/>
      <c r="CG76" s="99"/>
      <c r="CH76" s="99"/>
      <c r="CI76" s="99"/>
      <c r="CJ76" s="99"/>
      <c r="CK76" s="99"/>
      <c r="CL76" s="99"/>
      <c r="CM76" s="100"/>
      <c r="CN76" s="100"/>
      <c r="CO76" s="100"/>
      <c r="CP76" s="100"/>
      <c r="CQ76" s="100"/>
      <c r="CR76" s="100"/>
    </row>
    <row r="77" spans="1:96" ht="18" customHeight="1" x14ac:dyDescent="0.2">
      <c r="A77" s="4"/>
      <c r="B77" s="1" t="s">
        <v>488</v>
      </c>
      <c r="C77" s="2">
        <v>12213</v>
      </c>
      <c r="D77" s="2">
        <v>2012</v>
      </c>
      <c r="E77" s="22" t="s">
        <v>407</v>
      </c>
      <c r="F77" s="2">
        <v>10275</v>
      </c>
      <c r="G77" s="2" t="s">
        <v>475</v>
      </c>
      <c r="H77" s="22" t="s">
        <v>218</v>
      </c>
      <c r="I77" s="2">
        <f t="shared" ref="I77:I85" si="4">SUM(K77:YI77)</f>
        <v>0</v>
      </c>
      <c r="J77" s="4">
        <f>'Kôň roka'!$I77+I78</f>
        <v>2</v>
      </c>
      <c r="K77" s="2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99"/>
      <c r="BH77" s="100"/>
      <c r="BI77" s="100"/>
      <c r="BJ77" s="100"/>
      <c r="BK77" s="99"/>
      <c r="BL77" s="99"/>
      <c r="BM77" s="99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99"/>
      <c r="CF77" s="99"/>
      <c r="CG77" s="99"/>
      <c r="CH77" s="99"/>
      <c r="CI77" s="99"/>
      <c r="CJ77" s="99"/>
      <c r="CK77" s="99"/>
      <c r="CL77" s="99"/>
      <c r="CM77" s="100"/>
      <c r="CN77" s="100"/>
      <c r="CO77" s="100"/>
      <c r="CP77" s="100"/>
      <c r="CQ77" s="100"/>
      <c r="CR77" s="100"/>
    </row>
    <row r="78" spans="1:96" ht="18" customHeight="1" x14ac:dyDescent="0.2">
      <c r="A78" s="4"/>
      <c r="B78" s="1"/>
      <c r="C78" s="2"/>
      <c r="D78" s="2"/>
      <c r="E78" s="99" t="s">
        <v>422</v>
      </c>
      <c r="F78" s="2">
        <v>10270</v>
      </c>
      <c r="G78" s="100" t="s">
        <v>475</v>
      </c>
      <c r="H78" s="22"/>
      <c r="I78" s="2">
        <f t="shared" si="4"/>
        <v>2</v>
      </c>
      <c r="J78" s="4"/>
      <c r="K78" s="2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>
        <v>1</v>
      </c>
      <c r="BC78" s="22">
        <v>1</v>
      </c>
      <c r="BD78" s="22"/>
      <c r="BE78" s="22"/>
      <c r="BF78" s="22"/>
      <c r="BG78" s="99"/>
      <c r="BH78" s="100"/>
      <c r="BI78" s="100"/>
      <c r="BJ78" s="100"/>
      <c r="BK78" s="99"/>
      <c r="BL78" s="99"/>
      <c r="BM78" s="99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99"/>
      <c r="CF78" s="99"/>
      <c r="CG78" s="99"/>
      <c r="CH78" s="99"/>
      <c r="CI78" s="99"/>
      <c r="CJ78" s="99"/>
      <c r="CK78" s="99"/>
      <c r="CL78" s="99"/>
      <c r="CM78" s="100"/>
      <c r="CN78" s="100"/>
      <c r="CO78" s="100"/>
      <c r="CP78" s="100"/>
      <c r="CQ78" s="100"/>
      <c r="CR78" s="100"/>
    </row>
    <row r="79" spans="1:96" ht="18" customHeight="1" x14ac:dyDescent="0.2">
      <c r="A79" s="4"/>
      <c r="B79" s="1" t="s">
        <v>87</v>
      </c>
      <c r="C79" s="2">
        <v>12156</v>
      </c>
      <c r="D79" s="2">
        <v>2019</v>
      </c>
      <c r="E79" s="99" t="s">
        <v>553</v>
      </c>
      <c r="F79" s="2">
        <v>2093</v>
      </c>
      <c r="G79" s="2" t="s">
        <v>473</v>
      </c>
      <c r="H79" s="22" t="s">
        <v>86</v>
      </c>
      <c r="I79" s="2">
        <f t="shared" si="4"/>
        <v>2</v>
      </c>
      <c r="J79" s="4">
        <f>'Kôň roka'!$I79</f>
        <v>2</v>
      </c>
      <c r="K79" s="2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99"/>
      <c r="BH79" s="100"/>
      <c r="BI79" s="100"/>
      <c r="BJ79" s="100"/>
      <c r="BK79" s="99"/>
      <c r="BL79" s="99"/>
      <c r="BM79" s="99">
        <v>2</v>
      </c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99"/>
      <c r="CF79" s="99"/>
      <c r="CG79" s="99"/>
      <c r="CH79" s="99"/>
      <c r="CI79" s="99"/>
      <c r="CJ79" s="99"/>
      <c r="CK79" s="99"/>
      <c r="CL79" s="99"/>
      <c r="CM79" s="100"/>
      <c r="CN79" s="100"/>
      <c r="CO79" s="100"/>
      <c r="CP79" s="100"/>
      <c r="CQ79" s="100"/>
      <c r="CR79" s="100"/>
    </row>
    <row r="80" spans="1:96" ht="18" customHeight="1" x14ac:dyDescent="0.2">
      <c r="A80" s="4"/>
      <c r="B80" s="1" t="s">
        <v>80</v>
      </c>
      <c r="C80" s="2">
        <v>13235</v>
      </c>
      <c r="D80" s="2"/>
      <c r="E80" s="22" t="s">
        <v>77</v>
      </c>
      <c r="F80" s="2">
        <v>7279</v>
      </c>
      <c r="G80" s="2" t="s">
        <v>473</v>
      </c>
      <c r="H80" s="22" t="s">
        <v>79</v>
      </c>
      <c r="I80" s="2">
        <f t="shared" si="4"/>
        <v>0</v>
      </c>
      <c r="J80" s="4">
        <f>'Kôň roka'!$I80+I81</f>
        <v>2</v>
      </c>
      <c r="K80" s="2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99"/>
      <c r="BH80" s="100"/>
      <c r="BI80" s="100"/>
      <c r="BJ80" s="100"/>
      <c r="BK80" s="99"/>
      <c r="BL80" s="99"/>
      <c r="BM80" s="99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99"/>
      <c r="CF80" s="99"/>
      <c r="CG80" s="99"/>
      <c r="CH80" s="99"/>
      <c r="CI80" s="99"/>
      <c r="CJ80" s="99"/>
      <c r="CK80" s="99"/>
      <c r="CL80" s="99"/>
      <c r="CM80" s="100"/>
      <c r="CN80" s="100"/>
      <c r="CO80" s="100"/>
      <c r="CP80" s="100"/>
      <c r="CQ80" s="100"/>
      <c r="CR80" s="100"/>
    </row>
    <row r="81" spans="1:96" ht="18" customHeight="1" x14ac:dyDescent="0.2">
      <c r="A81" s="4"/>
      <c r="B81" s="1"/>
      <c r="C81" s="2"/>
      <c r="D81" s="2"/>
      <c r="E81" s="22" t="s">
        <v>301</v>
      </c>
      <c r="F81" s="2">
        <v>9708</v>
      </c>
      <c r="G81" s="2" t="s">
        <v>471</v>
      </c>
      <c r="H81" s="22"/>
      <c r="I81" s="2">
        <f t="shared" si="4"/>
        <v>2</v>
      </c>
      <c r="J81" s="4"/>
      <c r="K81" s="2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99"/>
      <c r="BH81" s="100"/>
      <c r="BI81" s="100"/>
      <c r="BJ81" s="100"/>
      <c r="BK81" s="99"/>
      <c r="BL81" s="99"/>
      <c r="BM81" s="99"/>
      <c r="BN81" s="100"/>
      <c r="BO81" s="100"/>
      <c r="BP81" s="100"/>
      <c r="BQ81" s="100"/>
      <c r="BR81" s="100"/>
      <c r="BS81" s="100"/>
      <c r="BT81" s="100">
        <v>2</v>
      </c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99"/>
      <c r="CF81" s="99"/>
      <c r="CG81" s="99"/>
      <c r="CH81" s="99"/>
      <c r="CI81" s="99"/>
      <c r="CJ81" s="99"/>
      <c r="CK81" s="99"/>
      <c r="CL81" s="99"/>
      <c r="CM81" s="100"/>
      <c r="CN81" s="100"/>
      <c r="CO81" s="100"/>
      <c r="CP81" s="100"/>
      <c r="CQ81" s="100"/>
      <c r="CR81" s="100"/>
    </row>
    <row r="82" spans="1:96" ht="15" customHeight="1" x14ac:dyDescent="0.2">
      <c r="A82" s="4"/>
      <c r="B82" s="104" t="s">
        <v>513</v>
      </c>
      <c r="C82" s="2">
        <v>13102</v>
      </c>
      <c r="D82" s="2">
        <v>2011</v>
      </c>
      <c r="E82" s="99" t="s">
        <v>514</v>
      </c>
      <c r="F82" s="2">
        <v>10030</v>
      </c>
      <c r="G82" s="100" t="s">
        <v>475</v>
      </c>
      <c r="H82" s="99" t="s">
        <v>90</v>
      </c>
      <c r="I82" s="2">
        <f t="shared" si="4"/>
        <v>2</v>
      </c>
      <c r="J82" s="4">
        <f>'Kôň roka'!$I82</f>
        <v>2</v>
      </c>
      <c r="K82" s="2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>
        <v>2</v>
      </c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99"/>
      <c r="BH82" s="100"/>
      <c r="BI82" s="100"/>
      <c r="BJ82" s="100"/>
      <c r="BK82" s="99"/>
      <c r="BL82" s="99"/>
      <c r="BM82" s="99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99"/>
      <c r="CF82" s="99"/>
      <c r="CG82" s="99"/>
      <c r="CH82" s="99"/>
      <c r="CI82" s="99"/>
      <c r="CJ82" s="99"/>
      <c r="CK82" s="99"/>
      <c r="CL82" s="99"/>
      <c r="CM82" s="100"/>
      <c r="CN82" s="100"/>
      <c r="CO82" s="100"/>
      <c r="CP82" s="100"/>
      <c r="CQ82" s="100"/>
      <c r="CR82" s="100"/>
    </row>
    <row r="83" spans="1:96" ht="18" customHeight="1" x14ac:dyDescent="0.2">
      <c r="A83" s="4"/>
      <c r="B83" s="1" t="s">
        <v>394</v>
      </c>
      <c r="C83" s="2">
        <v>12642</v>
      </c>
      <c r="D83" s="2"/>
      <c r="E83" s="22" t="s">
        <v>393</v>
      </c>
      <c r="F83" s="2">
        <v>8995</v>
      </c>
      <c r="G83" s="2" t="s">
        <v>475</v>
      </c>
      <c r="H83" s="22" t="s">
        <v>395</v>
      </c>
      <c r="I83" s="2">
        <f t="shared" si="4"/>
        <v>1</v>
      </c>
      <c r="J83" s="4">
        <f>'Kôň roka'!$I83</f>
        <v>1</v>
      </c>
      <c r="K83" s="2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99">
        <v>1</v>
      </c>
      <c r="BH83" s="100"/>
      <c r="BI83" s="100"/>
      <c r="BJ83" s="100"/>
      <c r="BK83" s="99"/>
      <c r="BL83" s="99"/>
      <c r="BM83" s="99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99"/>
      <c r="CF83" s="99"/>
      <c r="CG83" s="99"/>
      <c r="CH83" s="99"/>
      <c r="CI83" s="99"/>
      <c r="CJ83" s="99"/>
      <c r="CK83" s="99"/>
      <c r="CL83" s="99"/>
      <c r="CM83" s="100"/>
      <c r="CN83" s="100"/>
      <c r="CO83" s="100"/>
      <c r="CP83" s="100"/>
      <c r="CQ83" s="100"/>
      <c r="CR83" s="100"/>
    </row>
    <row r="84" spans="1:96" ht="18" customHeight="1" x14ac:dyDescent="0.2">
      <c r="A84" s="4"/>
      <c r="B84" s="1" t="s">
        <v>74</v>
      </c>
      <c r="C84" s="2">
        <v>13316</v>
      </c>
      <c r="D84" s="2">
        <v>2017</v>
      </c>
      <c r="E84" s="22" t="s">
        <v>71</v>
      </c>
      <c r="F84" s="2">
        <v>7749</v>
      </c>
      <c r="G84" s="2" t="s">
        <v>473</v>
      </c>
      <c r="H84" s="99" t="s">
        <v>73</v>
      </c>
      <c r="I84" s="2">
        <f t="shared" si="4"/>
        <v>1</v>
      </c>
      <c r="J84" s="4">
        <f>'Kôň roka'!$I84</f>
        <v>1</v>
      </c>
      <c r="K84" s="2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>
        <v>1</v>
      </c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99"/>
      <c r="BH84" s="100"/>
      <c r="BI84" s="100"/>
      <c r="BJ84" s="100"/>
      <c r="BK84" s="99"/>
      <c r="BL84" s="99"/>
      <c r="BM84" s="99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99"/>
      <c r="CF84" s="99"/>
      <c r="CG84" s="99"/>
      <c r="CH84" s="99"/>
      <c r="CI84" s="99"/>
      <c r="CJ84" s="99"/>
      <c r="CK84" s="99"/>
      <c r="CL84" s="99"/>
      <c r="CM84" s="100"/>
      <c r="CN84" s="100"/>
      <c r="CO84" s="100"/>
      <c r="CP84" s="100"/>
      <c r="CQ84" s="100"/>
      <c r="CR84" s="100"/>
    </row>
    <row r="85" spans="1:96" ht="18" customHeight="1" x14ac:dyDescent="0.2">
      <c r="A85" s="4"/>
      <c r="B85" s="1" t="s">
        <v>416</v>
      </c>
      <c r="C85" s="2">
        <v>12749</v>
      </c>
      <c r="D85" s="2"/>
      <c r="E85" s="22" t="s">
        <v>415</v>
      </c>
      <c r="F85" s="2">
        <v>9793</v>
      </c>
      <c r="G85" s="2" t="s">
        <v>475</v>
      </c>
      <c r="H85" s="22" t="s">
        <v>417</v>
      </c>
      <c r="I85" s="2">
        <f t="shared" si="4"/>
        <v>1</v>
      </c>
      <c r="J85" s="4">
        <f>'Kôň roka'!$I85</f>
        <v>1</v>
      </c>
      <c r="K85" s="2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2"/>
      <c r="AJ85" s="22"/>
      <c r="AK85" s="22"/>
      <c r="AL85" s="22"/>
      <c r="AM85" s="22"/>
      <c r="AN85" s="22">
        <v>1</v>
      </c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99"/>
      <c r="BH85" s="100"/>
      <c r="BI85" s="100"/>
      <c r="BJ85" s="100"/>
      <c r="BK85" s="99"/>
      <c r="BL85" s="99"/>
      <c r="BM85" s="99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99"/>
      <c r="CF85" s="99"/>
      <c r="CG85" s="99"/>
      <c r="CH85" s="99"/>
      <c r="CI85" s="99"/>
      <c r="CJ85" s="99"/>
      <c r="CK85" s="99"/>
      <c r="CL85" s="99"/>
      <c r="CM85" s="100"/>
      <c r="CN85" s="100"/>
      <c r="CO85" s="100"/>
      <c r="CP85" s="100"/>
      <c r="CQ85" s="100"/>
      <c r="CR85" s="100"/>
    </row>
    <row r="86" spans="1:96" ht="18" customHeight="1" x14ac:dyDescent="0.2">
      <c r="A86" s="4"/>
      <c r="B86" s="1" t="s">
        <v>315</v>
      </c>
      <c r="C86" s="2">
        <v>9925</v>
      </c>
      <c r="D86" s="2"/>
      <c r="E86" s="22" t="s">
        <v>314</v>
      </c>
      <c r="F86" s="2">
        <v>10151</v>
      </c>
      <c r="G86" s="2" t="s">
        <v>471</v>
      </c>
      <c r="H86" s="22" t="s">
        <v>90</v>
      </c>
      <c r="I86" s="2">
        <f t="shared" si="0"/>
        <v>0</v>
      </c>
      <c r="J86" s="4">
        <f>'Kôň roka'!$I86</f>
        <v>0</v>
      </c>
      <c r="K86" s="99"/>
      <c r="L86" s="2"/>
      <c r="M86" s="2"/>
      <c r="N86" s="2"/>
      <c r="O86" s="100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99"/>
      <c r="BH86" s="100"/>
      <c r="BI86" s="100"/>
      <c r="BJ86" s="100"/>
      <c r="BK86" s="99"/>
      <c r="BL86" s="99"/>
      <c r="BM86" s="99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99"/>
      <c r="CF86" s="99"/>
      <c r="CG86" s="99"/>
      <c r="CH86" s="99"/>
      <c r="CI86" s="99"/>
      <c r="CJ86" s="99"/>
      <c r="CK86" s="99"/>
      <c r="CL86" s="99"/>
      <c r="CM86" s="100"/>
      <c r="CN86" s="100"/>
      <c r="CO86" s="100"/>
      <c r="CP86" s="100"/>
      <c r="CQ86" s="100"/>
      <c r="CR86" s="100"/>
    </row>
    <row r="87" spans="1:96" ht="18" customHeight="1" x14ac:dyDescent="0.2">
      <c r="A87" s="4"/>
      <c r="B87" s="1" t="s">
        <v>40</v>
      </c>
      <c r="C87" s="100">
        <v>10640</v>
      </c>
      <c r="D87" s="100">
        <v>2007</v>
      </c>
      <c r="E87" s="99" t="s">
        <v>39</v>
      </c>
      <c r="F87" s="100">
        <v>5701</v>
      </c>
      <c r="G87" s="100" t="s">
        <v>473</v>
      </c>
      <c r="H87" s="99" t="s">
        <v>41</v>
      </c>
      <c r="I87" s="2">
        <f t="shared" si="0"/>
        <v>0</v>
      </c>
      <c r="J87" s="4">
        <f>'Kôň roka'!$I87+I88</f>
        <v>0</v>
      </c>
      <c r="K87" s="2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99"/>
      <c r="BH87" s="100"/>
      <c r="BI87" s="100"/>
      <c r="BJ87" s="100"/>
      <c r="BK87" s="99"/>
      <c r="BL87" s="99"/>
      <c r="BM87" s="99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99"/>
      <c r="CF87" s="99"/>
      <c r="CG87" s="99"/>
      <c r="CH87" s="99"/>
      <c r="CI87" s="99"/>
      <c r="CJ87" s="99"/>
      <c r="CK87" s="99"/>
      <c r="CL87" s="99"/>
      <c r="CM87" s="100"/>
      <c r="CN87" s="100"/>
      <c r="CO87" s="100"/>
      <c r="CP87" s="100"/>
      <c r="CQ87" s="100"/>
      <c r="CR87" s="100"/>
    </row>
    <row r="88" spans="1:96" ht="18" customHeight="1" x14ac:dyDescent="0.2">
      <c r="A88" s="4"/>
      <c r="B88" s="1"/>
      <c r="C88" s="100"/>
      <c r="D88" s="100"/>
      <c r="E88" s="99" t="s">
        <v>292</v>
      </c>
      <c r="F88" s="100"/>
      <c r="G88" s="100" t="s">
        <v>471</v>
      </c>
      <c r="H88" s="99"/>
      <c r="I88" s="2">
        <f t="shared" ref="I88:I98" si="5">SUM(K88:YI88)</f>
        <v>0</v>
      </c>
      <c r="J88" s="4">
        <v>0</v>
      </c>
      <c r="K88" s="2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99"/>
      <c r="BH88" s="100"/>
      <c r="BI88" s="100"/>
      <c r="BJ88" s="100"/>
      <c r="BK88" s="99"/>
      <c r="BL88" s="99"/>
      <c r="BM88" s="99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99"/>
      <c r="CF88" s="99"/>
      <c r="CG88" s="99"/>
      <c r="CH88" s="99"/>
      <c r="CI88" s="99"/>
      <c r="CJ88" s="99"/>
      <c r="CK88" s="99"/>
      <c r="CL88" s="99"/>
      <c r="CM88" s="100"/>
      <c r="CN88" s="100"/>
      <c r="CO88" s="100"/>
      <c r="CP88" s="100"/>
      <c r="CQ88" s="100"/>
      <c r="CR88" s="100"/>
    </row>
    <row r="89" spans="1:96" ht="18" customHeight="1" x14ac:dyDescent="0.2">
      <c r="A89" s="4"/>
      <c r="B89" s="1" t="s">
        <v>29</v>
      </c>
      <c r="C89" s="100">
        <v>9051</v>
      </c>
      <c r="D89" s="100">
        <v>2010</v>
      </c>
      <c r="E89" s="99" t="s">
        <v>28</v>
      </c>
      <c r="F89" s="100">
        <v>4920</v>
      </c>
      <c r="G89" s="100" t="s">
        <v>473</v>
      </c>
      <c r="H89" s="99" t="s">
        <v>30</v>
      </c>
      <c r="I89" s="2">
        <f t="shared" si="5"/>
        <v>0</v>
      </c>
      <c r="J89" s="4">
        <f>'Kôň roka'!$I89</f>
        <v>0</v>
      </c>
      <c r="K89" s="2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99"/>
      <c r="BH89" s="100"/>
      <c r="BI89" s="100"/>
      <c r="BJ89" s="100"/>
      <c r="BK89" s="99"/>
      <c r="BL89" s="99"/>
      <c r="BM89" s="99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99"/>
      <c r="CF89" s="99"/>
      <c r="CG89" s="99"/>
      <c r="CH89" s="99"/>
      <c r="CI89" s="99"/>
      <c r="CJ89" s="99"/>
      <c r="CK89" s="99"/>
      <c r="CL89" s="99"/>
      <c r="CM89" s="100"/>
      <c r="CN89" s="100"/>
      <c r="CO89" s="100"/>
      <c r="CP89" s="100"/>
      <c r="CQ89" s="100"/>
      <c r="CR89" s="100"/>
    </row>
    <row r="90" spans="1:96" ht="18" customHeight="1" x14ac:dyDescent="0.2">
      <c r="A90" s="4"/>
      <c r="B90" s="1" t="s">
        <v>48</v>
      </c>
      <c r="C90" s="100">
        <v>12825</v>
      </c>
      <c r="D90" s="100">
        <v>2020</v>
      </c>
      <c r="E90" s="101" t="s">
        <v>43</v>
      </c>
      <c r="F90" s="100" t="s">
        <v>44</v>
      </c>
      <c r="G90" s="100" t="s">
        <v>473</v>
      </c>
      <c r="H90" s="99" t="s">
        <v>476</v>
      </c>
      <c r="I90" s="2">
        <f t="shared" si="5"/>
        <v>0</v>
      </c>
      <c r="J90" s="4">
        <f>'Kôň roka'!$I90+I91</f>
        <v>0</v>
      </c>
      <c r="K90" s="2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99"/>
      <c r="BH90" s="100"/>
      <c r="BI90" s="100"/>
      <c r="BJ90" s="100"/>
      <c r="BK90" s="99"/>
      <c r="BL90" s="99"/>
      <c r="BM90" s="99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99"/>
      <c r="CF90" s="99"/>
      <c r="CG90" s="99"/>
      <c r="CH90" s="99"/>
      <c r="CI90" s="99"/>
      <c r="CJ90" s="99"/>
      <c r="CK90" s="99"/>
      <c r="CL90" s="99"/>
      <c r="CM90" s="100"/>
      <c r="CN90" s="100"/>
      <c r="CO90" s="100"/>
      <c r="CP90" s="100"/>
      <c r="CQ90" s="100"/>
      <c r="CR90" s="100"/>
    </row>
    <row r="91" spans="1:96" ht="18" customHeight="1" x14ac:dyDescent="0.2">
      <c r="A91" s="4"/>
      <c r="B91" s="1"/>
      <c r="C91" s="100"/>
      <c r="D91" s="100"/>
      <c r="E91" s="101" t="s">
        <v>380</v>
      </c>
      <c r="F91" s="100">
        <v>8872</v>
      </c>
      <c r="G91" s="100" t="s">
        <v>475</v>
      </c>
      <c r="H91" s="99"/>
      <c r="I91" s="2">
        <f t="shared" si="5"/>
        <v>0</v>
      </c>
      <c r="J91" s="4">
        <v>0</v>
      </c>
      <c r="K91" s="2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99"/>
      <c r="BH91" s="100"/>
      <c r="BI91" s="100"/>
      <c r="BJ91" s="100"/>
      <c r="BK91" s="99"/>
      <c r="BL91" s="99"/>
      <c r="BM91" s="99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99"/>
      <c r="CF91" s="99"/>
      <c r="CG91" s="99"/>
      <c r="CH91" s="99"/>
      <c r="CI91" s="99"/>
      <c r="CJ91" s="99"/>
      <c r="CK91" s="99"/>
      <c r="CL91" s="99"/>
      <c r="CM91" s="100"/>
      <c r="CN91" s="100"/>
      <c r="CO91" s="100"/>
      <c r="CP91" s="100"/>
      <c r="CQ91" s="100"/>
      <c r="CR91" s="100"/>
    </row>
    <row r="92" spans="1:96" ht="18" customHeight="1" x14ac:dyDescent="0.2">
      <c r="A92" s="4"/>
      <c r="B92" s="1" t="s">
        <v>381</v>
      </c>
      <c r="C92" s="100">
        <v>13121</v>
      </c>
      <c r="D92" s="100">
        <v>2016</v>
      </c>
      <c r="E92" s="99" t="s">
        <v>380</v>
      </c>
      <c r="F92" s="100">
        <v>8872</v>
      </c>
      <c r="G92" s="100" t="s">
        <v>475</v>
      </c>
      <c r="H92" s="99" t="s">
        <v>476</v>
      </c>
      <c r="I92" s="2">
        <f t="shared" si="5"/>
        <v>0</v>
      </c>
      <c r="J92" s="4">
        <f>'Kôň roka'!$I92</f>
        <v>0</v>
      </c>
      <c r="K92" s="2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99"/>
      <c r="BH92" s="100"/>
      <c r="BI92" s="100"/>
      <c r="BJ92" s="100"/>
      <c r="BK92" s="99"/>
      <c r="BL92" s="99"/>
      <c r="BM92" s="99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99"/>
      <c r="CF92" s="99"/>
      <c r="CG92" s="99"/>
      <c r="CH92" s="99"/>
      <c r="CI92" s="99"/>
      <c r="CJ92" s="99"/>
      <c r="CK92" s="99"/>
      <c r="CL92" s="99"/>
      <c r="CM92" s="100"/>
      <c r="CN92" s="100"/>
      <c r="CO92" s="100"/>
      <c r="CP92" s="100"/>
      <c r="CQ92" s="100"/>
      <c r="CR92" s="100"/>
    </row>
    <row r="93" spans="1:96" ht="18" customHeight="1" x14ac:dyDescent="0.2">
      <c r="A93" s="4"/>
      <c r="B93" s="1" t="s">
        <v>31</v>
      </c>
      <c r="C93" s="100">
        <v>12840</v>
      </c>
      <c r="D93" s="100">
        <v>2019</v>
      </c>
      <c r="E93" s="99" t="s">
        <v>28</v>
      </c>
      <c r="F93" s="100"/>
      <c r="G93" s="100" t="s">
        <v>473</v>
      </c>
      <c r="H93" s="99" t="s">
        <v>30</v>
      </c>
      <c r="I93" s="2">
        <f t="shared" si="5"/>
        <v>0</v>
      </c>
      <c r="J93" s="4">
        <f>'Kôň roka'!$I93</f>
        <v>0</v>
      </c>
      <c r="K93" s="2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99"/>
      <c r="BH93" s="100"/>
      <c r="BI93" s="100"/>
      <c r="BJ93" s="100"/>
      <c r="BK93" s="99"/>
      <c r="BL93" s="99"/>
      <c r="BM93" s="99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99"/>
      <c r="CF93" s="99"/>
      <c r="CG93" s="99"/>
      <c r="CH93" s="99"/>
      <c r="CI93" s="99"/>
      <c r="CJ93" s="99"/>
      <c r="CK93" s="99"/>
      <c r="CL93" s="99"/>
      <c r="CM93" s="100"/>
      <c r="CN93" s="100"/>
      <c r="CO93" s="100"/>
      <c r="CP93" s="100"/>
      <c r="CQ93" s="100"/>
      <c r="CR93" s="100"/>
    </row>
    <row r="94" spans="1:96" ht="18" customHeight="1" x14ac:dyDescent="0.2">
      <c r="A94" s="4"/>
      <c r="B94" s="1" t="s">
        <v>206</v>
      </c>
      <c r="C94" s="2">
        <v>10844</v>
      </c>
      <c r="D94" s="2">
        <v>2006</v>
      </c>
      <c r="E94" s="23" t="s">
        <v>205</v>
      </c>
      <c r="F94" s="2">
        <v>7365</v>
      </c>
      <c r="G94" s="2" t="s">
        <v>471</v>
      </c>
      <c r="H94" s="23" t="s">
        <v>478</v>
      </c>
      <c r="I94" s="2">
        <f t="shared" si="5"/>
        <v>0</v>
      </c>
      <c r="J94" s="4">
        <f>'Kôň roka'!$I94</f>
        <v>0</v>
      </c>
      <c r="K94" s="2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99"/>
      <c r="BH94" s="100"/>
      <c r="BI94" s="100"/>
      <c r="BJ94" s="100"/>
      <c r="BK94" s="99"/>
      <c r="BL94" s="99"/>
      <c r="BM94" s="99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99"/>
      <c r="CF94" s="99"/>
      <c r="CG94" s="99"/>
      <c r="CH94" s="99"/>
      <c r="CI94" s="99"/>
      <c r="CJ94" s="99"/>
      <c r="CK94" s="99"/>
      <c r="CL94" s="99"/>
      <c r="CM94" s="100"/>
      <c r="CN94" s="100"/>
      <c r="CO94" s="100"/>
      <c r="CP94" s="100"/>
      <c r="CQ94" s="100"/>
      <c r="CR94" s="100"/>
    </row>
    <row r="95" spans="1:96" ht="18" customHeight="1" x14ac:dyDescent="0.2">
      <c r="A95" s="4"/>
      <c r="B95" s="1" t="s">
        <v>284</v>
      </c>
      <c r="C95" s="100">
        <v>12984</v>
      </c>
      <c r="D95" s="100">
        <v>2019</v>
      </c>
      <c r="E95" s="99" t="s">
        <v>283</v>
      </c>
      <c r="F95" s="100">
        <v>9241</v>
      </c>
      <c r="G95" s="100" t="s">
        <v>471</v>
      </c>
      <c r="H95" s="99" t="s">
        <v>113</v>
      </c>
      <c r="I95" s="2">
        <f t="shared" si="5"/>
        <v>0</v>
      </c>
      <c r="J95" s="4">
        <f>'Kôň roka'!$I95</f>
        <v>0</v>
      </c>
      <c r="K95" s="2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99"/>
      <c r="BH95" s="100"/>
      <c r="BI95" s="100"/>
      <c r="BJ95" s="100"/>
      <c r="BK95" s="99"/>
      <c r="BL95" s="99"/>
      <c r="BM95" s="99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99"/>
      <c r="CF95" s="99"/>
      <c r="CG95" s="99"/>
      <c r="CH95" s="99"/>
      <c r="CI95" s="99"/>
      <c r="CJ95" s="99"/>
      <c r="CK95" s="99"/>
      <c r="CL95" s="99"/>
      <c r="CM95" s="100"/>
      <c r="CN95" s="100"/>
      <c r="CO95" s="100"/>
      <c r="CP95" s="100"/>
      <c r="CQ95" s="100"/>
      <c r="CR95" s="100"/>
    </row>
    <row r="96" spans="1:96" ht="18" customHeight="1" x14ac:dyDescent="0.2">
      <c r="A96" s="4"/>
      <c r="B96" s="1" t="s">
        <v>65</v>
      </c>
      <c r="C96" s="100">
        <v>12223</v>
      </c>
      <c r="D96" s="100">
        <v>2019</v>
      </c>
      <c r="E96" s="99" t="s">
        <v>64</v>
      </c>
      <c r="F96" s="100">
        <v>3021</v>
      </c>
      <c r="G96" s="100" t="s">
        <v>473</v>
      </c>
      <c r="H96" s="99" t="s">
        <v>66</v>
      </c>
      <c r="I96" s="2">
        <f t="shared" si="5"/>
        <v>0</v>
      </c>
      <c r="J96" s="4">
        <f>'Kôň roka'!$I96</f>
        <v>0</v>
      </c>
      <c r="K96" s="22"/>
      <c r="L96" s="2"/>
      <c r="M96" s="2"/>
      <c r="N96" s="20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99"/>
      <c r="BH96" s="100"/>
      <c r="BI96" s="100"/>
      <c r="BJ96" s="100"/>
      <c r="BK96" s="99"/>
      <c r="BL96" s="99"/>
      <c r="BM96" s="99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99"/>
      <c r="CF96" s="99"/>
      <c r="CG96" s="99"/>
      <c r="CH96" s="99"/>
      <c r="CI96" s="99"/>
      <c r="CJ96" s="99"/>
      <c r="CK96" s="99"/>
      <c r="CL96" s="99"/>
      <c r="CM96" s="100"/>
      <c r="CN96" s="100"/>
      <c r="CO96" s="100"/>
      <c r="CP96" s="100"/>
      <c r="CQ96" s="100"/>
      <c r="CR96" s="100"/>
    </row>
    <row r="97" spans="1:96" ht="18" customHeight="1" x14ac:dyDescent="0.2">
      <c r="A97" s="4"/>
      <c r="B97" s="1" t="s">
        <v>286</v>
      </c>
      <c r="C97" s="2">
        <v>12902</v>
      </c>
      <c r="D97" s="2">
        <v>2019</v>
      </c>
      <c r="E97" s="22" t="s">
        <v>285</v>
      </c>
      <c r="F97" s="2">
        <v>9513</v>
      </c>
      <c r="G97" s="2" t="s">
        <v>471</v>
      </c>
      <c r="H97" s="22" t="s">
        <v>218</v>
      </c>
      <c r="I97" s="2">
        <f t="shared" si="5"/>
        <v>0</v>
      </c>
      <c r="J97" s="4">
        <f>'Kôň roka'!$I97</f>
        <v>0</v>
      </c>
      <c r="K97" s="2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99"/>
      <c r="BH97" s="100"/>
      <c r="BI97" s="100"/>
      <c r="BJ97" s="100"/>
      <c r="BK97" s="99"/>
      <c r="BL97" s="99"/>
      <c r="BM97" s="99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99"/>
      <c r="CF97" s="99"/>
      <c r="CG97" s="99"/>
      <c r="CH97" s="99"/>
      <c r="CI97" s="99"/>
      <c r="CJ97" s="99"/>
      <c r="CK97" s="99"/>
      <c r="CL97" s="99"/>
      <c r="CM97" s="100"/>
      <c r="CN97" s="100"/>
      <c r="CO97" s="100"/>
      <c r="CP97" s="100"/>
      <c r="CQ97" s="100"/>
      <c r="CR97" s="100"/>
    </row>
    <row r="98" spans="1:96" ht="18" customHeight="1" x14ac:dyDescent="0.2">
      <c r="A98" s="4"/>
      <c r="B98" s="1" t="s">
        <v>82</v>
      </c>
      <c r="C98" s="2">
        <v>13274</v>
      </c>
      <c r="D98" s="2">
        <v>2021</v>
      </c>
      <c r="E98" s="80" t="s">
        <v>81</v>
      </c>
      <c r="F98" s="2">
        <v>5106</v>
      </c>
      <c r="G98" s="2" t="s">
        <v>473</v>
      </c>
      <c r="H98" s="22" t="s">
        <v>83</v>
      </c>
      <c r="I98" s="2">
        <f t="shared" si="5"/>
        <v>0</v>
      </c>
      <c r="J98" s="4">
        <f>'Kôň roka'!$I98</f>
        <v>0</v>
      </c>
      <c r="K98" s="2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99"/>
      <c r="BH98" s="100"/>
      <c r="BI98" s="100"/>
      <c r="BJ98" s="100"/>
      <c r="BK98" s="99"/>
      <c r="BL98" s="99"/>
      <c r="BM98" s="99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99"/>
      <c r="CF98" s="99"/>
      <c r="CG98" s="99"/>
      <c r="CH98" s="99"/>
      <c r="CI98" s="99"/>
      <c r="CJ98" s="99"/>
      <c r="CK98" s="99"/>
      <c r="CL98" s="99"/>
      <c r="CM98" s="100"/>
      <c r="CN98" s="100"/>
      <c r="CO98" s="100"/>
      <c r="CP98" s="100"/>
      <c r="CQ98" s="100"/>
      <c r="CR98" s="100"/>
    </row>
    <row r="99" spans="1:96" ht="18" customHeight="1" x14ac:dyDescent="0.2">
      <c r="A99" s="4"/>
      <c r="B99" s="1" t="s">
        <v>37</v>
      </c>
      <c r="C99" s="2">
        <v>11292</v>
      </c>
      <c r="D99" s="2">
        <v>2014</v>
      </c>
      <c r="E99" s="23" t="s">
        <v>33</v>
      </c>
      <c r="F99" s="2">
        <v>2366</v>
      </c>
      <c r="G99" s="2" t="s">
        <v>473</v>
      </c>
      <c r="H99" s="99" t="s">
        <v>35</v>
      </c>
      <c r="I99" s="2">
        <f t="shared" ref="I99:I131" si="6">SUM(K99:YI99)</f>
        <v>0</v>
      </c>
      <c r="J99" s="4">
        <f>'Kôň roka'!$I99</f>
        <v>0</v>
      </c>
      <c r="K99" s="2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99"/>
      <c r="BH99" s="100"/>
      <c r="BI99" s="100"/>
      <c r="BJ99" s="100"/>
      <c r="BK99" s="99"/>
      <c r="BL99" s="99"/>
      <c r="BM99" s="99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99"/>
      <c r="CF99" s="99"/>
      <c r="CG99" s="99"/>
      <c r="CH99" s="99"/>
      <c r="CI99" s="99"/>
      <c r="CJ99" s="99"/>
      <c r="CK99" s="99"/>
      <c r="CL99" s="99"/>
      <c r="CM99" s="100"/>
      <c r="CN99" s="100"/>
      <c r="CO99" s="100"/>
      <c r="CP99" s="100"/>
      <c r="CQ99" s="100"/>
      <c r="CR99" s="100"/>
    </row>
    <row r="100" spans="1:96" ht="15" customHeight="1" x14ac:dyDescent="0.2">
      <c r="A100" s="4"/>
      <c r="B100" s="1" t="s">
        <v>36</v>
      </c>
      <c r="C100" s="2">
        <v>12714</v>
      </c>
      <c r="D100" s="2">
        <v>2020</v>
      </c>
      <c r="E100" s="22" t="s">
        <v>33</v>
      </c>
      <c r="F100" s="2">
        <v>2366</v>
      </c>
      <c r="G100" s="2" t="s">
        <v>473</v>
      </c>
      <c r="H100" s="99" t="s">
        <v>35</v>
      </c>
      <c r="I100" s="2">
        <f t="shared" si="6"/>
        <v>0</v>
      </c>
      <c r="J100" s="4">
        <f>'Kôň roka'!$I100</f>
        <v>0</v>
      </c>
      <c r="K100" s="2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99"/>
      <c r="BH100" s="100"/>
      <c r="BI100" s="100"/>
      <c r="BJ100" s="100"/>
      <c r="BK100" s="99"/>
      <c r="BL100" s="99"/>
      <c r="BM100" s="99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99"/>
      <c r="CF100" s="99"/>
      <c r="CG100" s="99"/>
      <c r="CH100" s="99"/>
      <c r="CI100" s="99"/>
      <c r="CJ100" s="99"/>
      <c r="CK100" s="99"/>
      <c r="CL100" s="99"/>
      <c r="CM100" s="100"/>
      <c r="CN100" s="100"/>
      <c r="CO100" s="100"/>
      <c r="CP100" s="100"/>
      <c r="CQ100" s="100"/>
      <c r="CR100" s="100"/>
    </row>
    <row r="101" spans="1:96" ht="15" customHeight="1" x14ac:dyDescent="0.2">
      <c r="A101" s="4"/>
      <c r="B101" s="1" t="s">
        <v>398</v>
      </c>
      <c r="C101" s="2">
        <v>9547</v>
      </c>
      <c r="D101" s="2">
        <v>2010</v>
      </c>
      <c r="E101" s="99" t="s">
        <v>397</v>
      </c>
      <c r="F101" s="2">
        <v>9377</v>
      </c>
      <c r="G101" s="2" t="s">
        <v>475</v>
      </c>
      <c r="H101" s="99" t="s">
        <v>90</v>
      </c>
      <c r="I101" s="2">
        <f t="shared" si="6"/>
        <v>0</v>
      </c>
      <c r="J101" s="4">
        <f>'Kôň roka'!$I101</f>
        <v>0</v>
      </c>
      <c r="K101" s="2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99"/>
      <c r="BH101" s="100"/>
      <c r="BI101" s="100"/>
      <c r="BJ101" s="100"/>
      <c r="BK101" s="99"/>
      <c r="BL101" s="99"/>
      <c r="BM101" s="99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99"/>
      <c r="CF101" s="99"/>
      <c r="CG101" s="99"/>
      <c r="CH101" s="99"/>
      <c r="CI101" s="99"/>
      <c r="CJ101" s="99"/>
      <c r="CK101" s="99"/>
      <c r="CL101" s="99"/>
      <c r="CM101" s="100"/>
      <c r="CN101" s="100"/>
      <c r="CO101" s="100"/>
      <c r="CP101" s="100"/>
      <c r="CQ101" s="100"/>
      <c r="CR101" s="100"/>
    </row>
    <row r="102" spans="1:96" ht="18" customHeight="1" x14ac:dyDescent="0.2">
      <c r="A102" s="4"/>
      <c r="B102" s="1" t="s">
        <v>396</v>
      </c>
      <c r="C102" s="2">
        <v>12921</v>
      </c>
      <c r="D102" s="2">
        <v>2008</v>
      </c>
      <c r="E102" s="99" t="s">
        <v>393</v>
      </c>
      <c r="F102" s="2">
        <v>8995</v>
      </c>
      <c r="G102" s="2" t="s">
        <v>475</v>
      </c>
      <c r="H102" s="99" t="s">
        <v>395</v>
      </c>
      <c r="I102" s="2">
        <f t="shared" si="6"/>
        <v>0</v>
      </c>
      <c r="J102" s="4">
        <f>'Kôň roka'!$I102</f>
        <v>0</v>
      </c>
      <c r="K102" s="2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99"/>
      <c r="BH102" s="100"/>
      <c r="BI102" s="100"/>
      <c r="BJ102" s="100"/>
      <c r="BK102" s="99"/>
      <c r="BL102" s="99"/>
      <c r="BM102" s="99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99"/>
      <c r="CF102" s="99"/>
      <c r="CG102" s="99"/>
      <c r="CH102" s="99"/>
      <c r="CI102" s="99"/>
      <c r="CJ102" s="99"/>
      <c r="CK102" s="99"/>
      <c r="CL102" s="99"/>
      <c r="CM102" s="100"/>
      <c r="CN102" s="100"/>
      <c r="CO102" s="100"/>
      <c r="CP102" s="100"/>
      <c r="CQ102" s="100"/>
      <c r="CR102" s="100"/>
    </row>
    <row r="103" spans="1:96" ht="18" customHeight="1" x14ac:dyDescent="0.2">
      <c r="A103" s="4"/>
      <c r="B103" s="1" t="s">
        <v>388</v>
      </c>
      <c r="C103" s="2">
        <v>10208</v>
      </c>
      <c r="D103" s="2">
        <v>2007</v>
      </c>
      <c r="E103" s="99" t="s">
        <v>387</v>
      </c>
      <c r="F103" s="2">
        <v>9424</v>
      </c>
      <c r="G103" s="2" t="s">
        <v>475</v>
      </c>
      <c r="H103" s="99" t="s">
        <v>389</v>
      </c>
      <c r="I103" s="2">
        <f t="shared" si="6"/>
        <v>0</v>
      </c>
      <c r="J103" s="4">
        <f>'Kôň roka'!$I103</f>
        <v>0</v>
      </c>
      <c r="K103" s="2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99"/>
      <c r="BH103" s="100"/>
      <c r="BI103" s="100"/>
      <c r="BJ103" s="100"/>
      <c r="BK103" s="99"/>
      <c r="BL103" s="99"/>
      <c r="BM103" s="99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99"/>
      <c r="CF103" s="99"/>
      <c r="CG103" s="99"/>
      <c r="CH103" s="99"/>
      <c r="CI103" s="99"/>
      <c r="CJ103" s="99"/>
      <c r="CK103" s="99"/>
      <c r="CL103" s="99"/>
      <c r="CM103" s="100"/>
      <c r="CN103" s="100"/>
      <c r="CO103" s="100"/>
      <c r="CP103" s="100"/>
      <c r="CQ103" s="100"/>
      <c r="CR103" s="100"/>
    </row>
    <row r="104" spans="1:96" ht="18" customHeight="1" x14ac:dyDescent="0.2">
      <c r="A104" s="4"/>
      <c r="B104" s="1" t="s">
        <v>78</v>
      </c>
      <c r="C104" s="2">
        <v>13309</v>
      </c>
      <c r="D104" s="2">
        <v>2021</v>
      </c>
      <c r="E104" s="22" t="s">
        <v>77</v>
      </c>
      <c r="F104" s="2">
        <v>7279</v>
      </c>
      <c r="G104" s="2" t="s">
        <v>473</v>
      </c>
      <c r="H104" s="22" t="s">
        <v>282</v>
      </c>
      <c r="I104" s="2">
        <f t="shared" si="6"/>
        <v>0</v>
      </c>
      <c r="J104" s="4">
        <f>'Kôň roka'!$I104</f>
        <v>0</v>
      </c>
      <c r="K104" s="2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99"/>
      <c r="BH104" s="100"/>
      <c r="BI104" s="100"/>
      <c r="BJ104" s="100"/>
      <c r="BK104" s="99"/>
      <c r="BL104" s="99"/>
      <c r="BM104" s="99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99"/>
      <c r="CF104" s="99"/>
      <c r="CG104" s="99"/>
      <c r="CH104" s="99"/>
      <c r="CI104" s="99"/>
      <c r="CJ104" s="99"/>
      <c r="CK104" s="99"/>
      <c r="CL104" s="99"/>
      <c r="CM104" s="100"/>
      <c r="CN104" s="100"/>
      <c r="CO104" s="100"/>
      <c r="CP104" s="100"/>
      <c r="CQ104" s="100"/>
      <c r="CR104" s="100"/>
    </row>
    <row r="105" spans="1:96" ht="18" customHeight="1" x14ac:dyDescent="0.2">
      <c r="A105" s="4"/>
      <c r="B105" s="1" t="s">
        <v>89</v>
      </c>
      <c r="C105" s="2">
        <v>13180</v>
      </c>
      <c r="D105" s="2">
        <v>2021</v>
      </c>
      <c r="E105" s="22" t="s">
        <v>88</v>
      </c>
      <c r="F105" s="2">
        <v>4589</v>
      </c>
      <c r="G105" s="2" t="s">
        <v>473</v>
      </c>
      <c r="H105" s="22" t="s">
        <v>90</v>
      </c>
      <c r="I105" s="2">
        <f t="shared" si="6"/>
        <v>0</v>
      </c>
      <c r="J105" s="4">
        <f>'Kôň roka'!$I105</f>
        <v>0</v>
      </c>
      <c r="K105" s="2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99"/>
      <c r="BH105" s="100"/>
      <c r="BI105" s="100"/>
      <c r="BJ105" s="100"/>
      <c r="BK105" s="99"/>
      <c r="BL105" s="99"/>
      <c r="BM105" s="99"/>
      <c r="BN105" s="100"/>
      <c r="BO105" s="100"/>
      <c r="BP105" s="100"/>
      <c r="BQ105" s="100"/>
      <c r="BR105" s="100"/>
      <c r="BS105" s="100"/>
      <c r="BT105" s="100"/>
      <c r="BU105" s="100"/>
      <c r="BV105" s="100"/>
      <c r="BW105" s="100"/>
      <c r="BX105" s="100"/>
      <c r="BY105" s="100"/>
      <c r="BZ105" s="100"/>
      <c r="CA105" s="100"/>
      <c r="CB105" s="100"/>
      <c r="CC105" s="100"/>
      <c r="CD105" s="100"/>
      <c r="CE105" s="99"/>
      <c r="CF105" s="99"/>
      <c r="CG105" s="99"/>
      <c r="CH105" s="99"/>
      <c r="CI105" s="99"/>
      <c r="CJ105" s="99"/>
      <c r="CK105" s="99"/>
      <c r="CL105" s="99"/>
      <c r="CM105" s="100"/>
      <c r="CN105" s="100"/>
      <c r="CO105" s="100"/>
      <c r="CP105" s="100"/>
      <c r="CQ105" s="100"/>
      <c r="CR105" s="100"/>
    </row>
    <row r="106" spans="1:96" ht="18" customHeight="1" x14ac:dyDescent="0.2">
      <c r="A106" s="4"/>
      <c r="B106" s="1" t="s">
        <v>229</v>
      </c>
      <c r="C106" s="2">
        <v>12160</v>
      </c>
      <c r="D106" s="2">
        <v>2018</v>
      </c>
      <c r="E106" s="80" t="s">
        <v>228</v>
      </c>
      <c r="F106" s="2"/>
      <c r="G106" s="2" t="s">
        <v>474</v>
      </c>
      <c r="H106" s="22" t="s">
        <v>218</v>
      </c>
      <c r="I106" s="2">
        <f t="shared" si="6"/>
        <v>0</v>
      </c>
      <c r="J106" s="4">
        <f>'Kôň roka'!$I106+I107</f>
        <v>0</v>
      </c>
      <c r="K106" s="2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99"/>
      <c r="BH106" s="100"/>
      <c r="BI106" s="100"/>
      <c r="BJ106" s="100"/>
      <c r="BK106" s="99"/>
      <c r="BL106" s="99"/>
      <c r="BM106" s="99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99"/>
      <c r="CF106" s="99"/>
      <c r="CG106" s="99"/>
      <c r="CH106" s="99"/>
      <c r="CI106" s="99"/>
      <c r="CJ106" s="99"/>
      <c r="CK106" s="99"/>
      <c r="CL106" s="99"/>
      <c r="CM106" s="100"/>
      <c r="CN106" s="100"/>
      <c r="CO106" s="100"/>
      <c r="CP106" s="100"/>
      <c r="CQ106" s="100"/>
      <c r="CR106" s="100"/>
    </row>
    <row r="107" spans="1:96" ht="18" customHeight="1" x14ac:dyDescent="0.2">
      <c r="A107" s="4"/>
      <c r="B107" s="1"/>
      <c r="C107" s="2"/>
      <c r="D107" s="2"/>
      <c r="E107" s="80" t="s">
        <v>297</v>
      </c>
      <c r="F107" s="2">
        <v>9513</v>
      </c>
      <c r="G107" s="2" t="s">
        <v>471</v>
      </c>
      <c r="H107" s="22"/>
      <c r="I107" s="2">
        <f t="shared" si="6"/>
        <v>0</v>
      </c>
      <c r="J107" s="4"/>
      <c r="K107" s="2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99"/>
      <c r="BH107" s="100"/>
      <c r="BI107" s="100"/>
      <c r="BJ107" s="100"/>
      <c r="BK107" s="99"/>
      <c r="BL107" s="99"/>
      <c r="BM107" s="99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99"/>
      <c r="CF107" s="99"/>
      <c r="CG107" s="99"/>
      <c r="CH107" s="99"/>
      <c r="CI107" s="99"/>
      <c r="CJ107" s="99"/>
      <c r="CK107" s="99"/>
      <c r="CL107" s="99"/>
      <c r="CM107" s="100"/>
      <c r="CN107" s="100"/>
      <c r="CO107" s="100"/>
      <c r="CP107" s="100"/>
      <c r="CQ107" s="100"/>
      <c r="CR107" s="100"/>
    </row>
    <row r="108" spans="1:96" ht="18" customHeight="1" x14ac:dyDescent="0.2">
      <c r="A108" s="4"/>
      <c r="B108" s="1" t="s">
        <v>38</v>
      </c>
      <c r="C108" s="2">
        <v>10657</v>
      </c>
      <c r="D108" s="2">
        <v>2011</v>
      </c>
      <c r="E108" s="22" t="s">
        <v>33</v>
      </c>
      <c r="F108" s="2">
        <v>2366</v>
      </c>
      <c r="G108" s="2" t="s">
        <v>473</v>
      </c>
      <c r="H108" s="22" t="s">
        <v>35</v>
      </c>
      <c r="I108" s="2">
        <f t="shared" si="6"/>
        <v>0</v>
      </c>
      <c r="J108" s="4">
        <f>'Kôň roka'!$I108</f>
        <v>0</v>
      </c>
      <c r="K108" s="2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99"/>
      <c r="BH108" s="100"/>
      <c r="BI108" s="100"/>
      <c r="BJ108" s="100"/>
      <c r="BK108" s="99"/>
      <c r="BL108" s="99"/>
      <c r="BM108" s="99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99"/>
      <c r="CF108" s="99"/>
      <c r="CG108" s="99"/>
      <c r="CH108" s="99"/>
      <c r="CI108" s="99"/>
      <c r="CJ108" s="99"/>
      <c r="CK108" s="99"/>
      <c r="CL108" s="99"/>
      <c r="CM108" s="100"/>
      <c r="CN108" s="100"/>
      <c r="CO108" s="100"/>
      <c r="CP108" s="100"/>
      <c r="CQ108" s="100"/>
      <c r="CR108" s="100"/>
    </row>
    <row r="109" spans="1:96" ht="18" customHeight="1" x14ac:dyDescent="0.2">
      <c r="A109" s="4"/>
      <c r="B109" s="1" t="s">
        <v>480</v>
      </c>
      <c r="C109" s="2">
        <v>9461</v>
      </c>
      <c r="D109" s="2">
        <v>2012</v>
      </c>
      <c r="E109" s="23" t="s">
        <v>93</v>
      </c>
      <c r="F109" s="2">
        <v>4112</v>
      </c>
      <c r="G109" s="2" t="s">
        <v>473</v>
      </c>
      <c r="H109" s="23" t="s">
        <v>86</v>
      </c>
      <c r="I109" s="2">
        <f t="shared" si="6"/>
        <v>0</v>
      </c>
      <c r="J109" s="4">
        <f>'Kôň roka'!$I109</f>
        <v>0</v>
      </c>
      <c r="K109" s="2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99"/>
      <c r="BH109" s="100"/>
      <c r="BI109" s="100"/>
      <c r="BJ109" s="100"/>
      <c r="BK109" s="99"/>
      <c r="BL109" s="99"/>
      <c r="BM109" s="99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99"/>
      <c r="CF109" s="99"/>
      <c r="CG109" s="99"/>
      <c r="CH109" s="99"/>
      <c r="CI109" s="99"/>
      <c r="CJ109" s="99"/>
      <c r="CK109" s="99"/>
      <c r="CL109" s="99"/>
      <c r="CM109" s="100"/>
      <c r="CN109" s="100"/>
      <c r="CO109" s="100"/>
      <c r="CP109" s="100"/>
      <c r="CQ109" s="100"/>
      <c r="CR109" s="100"/>
    </row>
    <row r="110" spans="1:96" ht="18" customHeight="1" x14ac:dyDescent="0.2">
      <c r="A110" s="4"/>
      <c r="B110" s="1" t="s">
        <v>214</v>
      </c>
      <c r="C110" s="2">
        <v>13104</v>
      </c>
      <c r="D110" s="2">
        <v>2021</v>
      </c>
      <c r="E110" s="80" t="s">
        <v>213</v>
      </c>
      <c r="F110" s="2">
        <v>8828</v>
      </c>
      <c r="G110" s="2" t="s">
        <v>474</v>
      </c>
      <c r="H110" s="22" t="s">
        <v>90</v>
      </c>
      <c r="I110" s="2">
        <f t="shared" si="6"/>
        <v>0</v>
      </c>
      <c r="J110" s="4">
        <f>'Kôň roka'!$I110</f>
        <v>0</v>
      </c>
      <c r="K110" s="2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99"/>
      <c r="BH110" s="100"/>
      <c r="BI110" s="100"/>
      <c r="BJ110" s="100"/>
      <c r="BK110" s="99"/>
      <c r="BL110" s="99"/>
      <c r="BM110" s="99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99"/>
      <c r="CF110" s="99"/>
      <c r="CG110" s="99"/>
      <c r="CH110" s="99"/>
      <c r="CI110" s="99"/>
      <c r="CJ110" s="99"/>
      <c r="CK110" s="99"/>
      <c r="CL110" s="99"/>
      <c r="CM110" s="100"/>
      <c r="CN110" s="100"/>
      <c r="CO110" s="100"/>
      <c r="CP110" s="100"/>
      <c r="CQ110" s="100"/>
      <c r="CR110" s="100"/>
    </row>
    <row r="111" spans="1:96" ht="18" customHeight="1" x14ac:dyDescent="0.2">
      <c r="A111" s="4"/>
      <c r="B111" s="1" t="s">
        <v>98</v>
      </c>
      <c r="C111" s="2">
        <v>12252</v>
      </c>
      <c r="D111" s="2"/>
      <c r="E111" s="80" t="s">
        <v>97</v>
      </c>
      <c r="F111" s="2">
        <v>2208</v>
      </c>
      <c r="G111" s="2" t="s">
        <v>473</v>
      </c>
      <c r="H111" s="22" t="s">
        <v>99</v>
      </c>
      <c r="I111" s="2">
        <f t="shared" si="6"/>
        <v>0</v>
      </c>
      <c r="J111" s="4">
        <f>'Kôň roka'!$I111</f>
        <v>0</v>
      </c>
      <c r="K111" s="2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99"/>
      <c r="BH111" s="100"/>
      <c r="BI111" s="100"/>
      <c r="BJ111" s="100"/>
      <c r="BK111" s="99"/>
      <c r="BL111" s="99"/>
      <c r="BM111" s="99"/>
      <c r="BN111" s="100"/>
      <c r="BO111" s="100"/>
      <c r="BP111" s="100"/>
      <c r="BQ111" s="100"/>
      <c r="BR111" s="100"/>
      <c r="BS111" s="100"/>
      <c r="BT111" s="100"/>
      <c r="BU111" s="100"/>
      <c r="BV111" s="100"/>
      <c r="BW111" s="100"/>
      <c r="BX111" s="100"/>
      <c r="BY111" s="100"/>
      <c r="BZ111" s="100"/>
      <c r="CA111" s="100"/>
      <c r="CB111" s="100"/>
      <c r="CC111" s="100"/>
      <c r="CD111" s="100"/>
      <c r="CE111" s="99"/>
      <c r="CF111" s="99"/>
      <c r="CG111" s="99"/>
      <c r="CH111" s="99"/>
      <c r="CI111" s="99"/>
      <c r="CJ111" s="99"/>
      <c r="CK111" s="99"/>
      <c r="CL111" s="99"/>
      <c r="CM111" s="100"/>
      <c r="CN111" s="100"/>
      <c r="CO111" s="100"/>
      <c r="CP111" s="100"/>
      <c r="CQ111" s="100"/>
      <c r="CR111" s="100"/>
    </row>
    <row r="112" spans="1:96" ht="18" customHeight="1" x14ac:dyDescent="0.2">
      <c r="A112" s="4"/>
      <c r="B112" s="1" t="s">
        <v>96</v>
      </c>
      <c r="C112" s="2">
        <v>12296</v>
      </c>
      <c r="D112" s="2">
        <v>2019</v>
      </c>
      <c r="E112" s="22" t="s">
        <v>95</v>
      </c>
      <c r="F112" s="2">
        <v>7998</v>
      </c>
      <c r="G112" s="2" t="s">
        <v>473</v>
      </c>
      <c r="H112" s="22" t="s">
        <v>161</v>
      </c>
      <c r="I112" s="2">
        <f t="shared" si="6"/>
        <v>0</v>
      </c>
      <c r="J112" s="4">
        <f>'Kôň roka'!$I112</f>
        <v>0</v>
      </c>
      <c r="K112" s="2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99"/>
      <c r="BH112" s="100"/>
      <c r="BI112" s="100"/>
      <c r="BJ112" s="100"/>
      <c r="BK112" s="99"/>
      <c r="BL112" s="99"/>
      <c r="BM112" s="99"/>
      <c r="BN112" s="100"/>
      <c r="BO112" s="100"/>
      <c r="BP112" s="100"/>
      <c r="BQ112" s="100"/>
      <c r="BR112" s="100"/>
      <c r="BS112" s="100"/>
      <c r="BT112" s="100"/>
      <c r="BU112" s="100"/>
      <c r="BV112" s="100"/>
      <c r="BW112" s="100"/>
      <c r="BX112" s="100"/>
      <c r="BY112" s="100"/>
      <c r="BZ112" s="100"/>
      <c r="CA112" s="100"/>
      <c r="CB112" s="100"/>
      <c r="CC112" s="100"/>
      <c r="CD112" s="100"/>
      <c r="CE112" s="99"/>
      <c r="CF112" s="99"/>
      <c r="CG112" s="99"/>
      <c r="CH112" s="99"/>
      <c r="CI112" s="99"/>
      <c r="CJ112" s="99"/>
      <c r="CK112" s="99"/>
      <c r="CL112" s="99"/>
      <c r="CM112" s="100"/>
      <c r="CN112" s="100"/>
      <c r="CO112" s="100"/>
      <c r="CP112" s="100"/>
      <c r="CQ112" s="100"/>
      <c r="CR112" s="100"/>
    </row>
    <row r="113" spans="1:96" ht="18" customHeight="1" x14ac:dyDescent="0.2">
      <c r="A113" s="4"/>
      <c r="B113" s="1" t="s">
        <v>101</v>
      </c>
      <c r="C113" s="2">
        <v>11786</v>
      </c>
      <c r="D113" s="2">
        <v>2014</v>
      </c>
      <c r="E113" s="22" t="s">
        <v>100</v>
      </c>
      <c r="F113" s="2">
        <v>2964</v>
      </c>
      <c r="G113" s="2" t="s">
        <v>473</v>
      </c>
      <c r="H113" s="22" t="s">
        <v>102</v>
      </c>
      <c r="I113" s="2">
        <f t="shared" si="6"/>
        <v>0</v>
      </c>
      <c r="J113" s="4">
        <f>'Kôň roka'!$I113</f>
        <v>0</v>
      </c>
      <c r="K113" s="2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99"/>
      <c r="BH113" s="100"/>
      <c r="BI113" s="100"/>
      <c r="BJ113" s="100"/>
      <c r="BK113" s="99"/>
      <c r="BL113" s="99"/>
      <c r="BM113" s="99"/>
      <c r="BN113" s="100"/>
      <c r="BO113" s="100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0"/>
      <c r="CE113" s="99"/>
      <c r="CF113" s="99"/>
      <c r="CG113" s="99"/>
      <c r="CH113" s="99"/>
      <c r="CI113" s="99"/>
      <c r="CJ113" s="99"/>
      <c r="CK113" s="99"/>
      <c r="CL113" s="99"/>
      <c r="CM113" s="100"/>
      <c r="CN113" s="100"/>
      <c r="CO113" s="100"/>
      <c r="CP113" s="100"/>
      <c r="CQ113" s="100"/>
      <c r="CR113" s="100"/>
    </row>
    <row r="114" spans="1:96" ht="18" customHeight="1" x14ac:dyDescent="0.2">
      <c r="A114" s="4"/>
      <c r="B114" s="1" t="s">
        <v>406</v>
      </c>
      <c r="C114" s="2">
        <v>13132</v>
      </c>
      <c r="D114" s="2">
        <v>2009</v>
      </c>
      <c r="E114" s="22" t="s">
        <v>481</v>
      </c>
      <c r="F114" s="2">
        <v>9910</v>
      </c>
      <c r="G114" s="2" t="s">
        <v>475</v>
      </c>
      <c r="H114" s="22" t="s">
        <v>134</v>
      </c>
      <c r="I114" s="2">
        <f t="shared" si="6"/>
        <v>0</v>
      </c>
      <c r="J114" s="4">
        <f>'Kôň roka'!$I114</f>
        <v>0</v>
      </c>
      <c r="K114" s="2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99"/>
      <c r="BH114" s="100"/>
      <c r="BI114" s="100"/>
      <c r="BJ114" s="100"/>
      <c r="BK114" s="99"/>
      <c r="BL114" s="99"/>
      <c r="BM114" s="99"/>
      <c r="BN114" s="100"/>
      <c r="BO114" s="100"/>
      <c r="BP114" s="100"/>
      <c r="BQ114" s="100"/>
      <c r="BR114" s="100"/>
      <c r="BS114" s="100"/>
      <c r="BT114" s="100"/>
      <c r="BU114" s="100"/>
      <c r="BV114" s="100"/>
      <c r="BW114" s="100"/>
      <c r="BX114" s="100"/>
      <c r="BY114" s="100"/>
      <c r="BZ114" s="100"/>
      <c r="CA114" s="100"/>
      <c r="CB114" s="100"/>
      <c r="CC114" s="100"/>
      <c r="CD114" s="100"/>
      <c r="CE114" s="99"/>
      <c r="CF114" s="99"/>
      <c r="CG114" s="99"/>
      <c r="CH114" s="99"/>
      <c r="CI114" s="99"/>
      <c r="CJ114" s="99"/>
      <c r="CK114" s="99"/>
      <c r="CL114" s="99"/>
      <c r="CM114" s="100"/>
      <c r="CN114" s="100"/>
      <c r="CO114" s="100"/>
      <c r="CP114" s="100"/>
      <c r="CQ114" s="100"/>
      <c r="CR114" s="100"/>
    </row>
    <row r="115" spans="1:96" ht="15" customHeight="1" x14ac:dyDescent="0.2">
      <c r="A115" s="4"/>
      <c r="B115" s="1" t="s">
        <v>63</v>
      </c>
      <c r="C115" s="2">
        <v>9454</v>
      </c>
      <c r="D115" s="2">
        <v>2009</v>
      </c>
      <c r="E115" s="23" t="s">
        <v>60</v>
      </c>
      <c r="F115" s="2">
        <v>135</v>
      </c>
      <c r="G115" s="2" t="s">
        <v>473</v>
      </c>
      <c r="H115" s="23" t="s">
        <v>35</v>
      </c>
      <c r="I115" s="2">
        <f t="shared" si="6"/>
        <v>0</v>
      </c>
      <c r="J115" s="4">
        <f>'Kôň roka'!$I115</f>
        <v>0</v>
      </c>
      <c r="K115" s="2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99"/>
      <c r="BH115" s="100"/>
      <c r="BI115" s="100"/>
      <c r="BJ115" s="100"/>
      <c r="BK115" s="99"/>
      <c r="BL115" s="99"/>
      <c r="BM115" s="99"/>
      <c r="BN115" s="100"/>
      <c r="BO115" s="100"/>
      <c r="BP115" s="100"/>
      <c r="BQ115" s="100"/>
      <c r="BR115" s="100"/>
      <c r="BS115" s="100"/>
      <c r="BT115" s="100"/>
      <c r="BU115" s="100"/>
      <c r="BV115" s="100"/>
      <c r="BW115" s="100"/>
      <c r="BX115" s="100"/>
      <c r="BY115" s="100"/>
      <c r="BZ115" s="100"/>
      <c r="CA115" s="100"/>
      <c r="CB115" s="100"/>
      <c r="CC115" s="100"/>
      <c r="CD115" s="100"/>
      <c r="CE115" s="99"/>
      <c r="CF115" s="99"/>
      <c r="CG115" s="99"/>
      <c r="CH115" s="99"/>
      <c r="CI115" s="99"/>
      <c r="CJ115" s="99"/>
      <c r="CK115" s="99"/>
      <c r="CL115" s="99"/>
      <c r="CM115" s="100"/>
      <c r="CN115" s="100"/>
      <c r="CO115" s="100"/>
      <c r="CP115" s="100"/>
      <c r="CQ115" s="100"/>
      <c r="CR115" s="100"/>
    </row>
    <row r="116" spans="1:96" ht="15" customHeight="1" x14ac:dyDescent="0.2">
      <c r="A116" s="4"/>
      <c r="B116" s="1" t="s">
        <v>223</v>
      </c>
      <c r="C116" s="2">
        <v>12995</v>
      </c>
      <c r="D116" s="2">
        <v>2015</v>
      </c>
      <c r="E116" s="22" t="s">
        <v>482</v>
      </c>
      <c r="F116" s="2">
        <v>9643</v>
      </c>
      <c r="G116" s="2" t="s">
        <v>474</v>
      </c>
      <c r="H116" s="22" t="s">
        <v>224</v>
      </c>
      <c r="I116" s="2">
        <f t="shared" si="6"/>
        <v>0</v>
      </c>
      <c r="J116" s="4">
        <f>'Kôň roka'!$I116</f>
        <v>0</v>
      </c>
      <c r="K116" s="2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99"/>
      <c r="BH116" s="100"/>
      <c r="BI116" s="100"/>
      <c r="BJ116" s="100"/>
      <c r="BK116" s="99"/>
      <c r="BL116" s="99"/>
      <c r="BM116" s="99"/>
      <c r="BN116" s="100"/>
      <c r="BO116" s="100"/>
      <c r="BP116" s="100"/>
      <c r="BQ116" s="100"/>
      <c r="BR116" s="100"/>
      <c r="BS116" s="100"/>
      <c r="BT116" s="100"/>
      <c r="BU116" s="100"/>
      <c r="BV116" s="100"/>
      <c r="BW116" s="100"/>
      <c r="BX116" s="100"/>
      <c r="BY116" s="100"/>
      <c r="BZ116" s="100"/>
      <c r="CA116" s="100"/>
      <c r="CB116" s="100"/>
      <c r="CC116" s="100"/>
      <c r="CD116" s="100"/>
      <c r="CE116" s="99"/>
      <c r="CF116" s="99"/>
      <c r="CG116" s="99"/>
      <c r="CH116" s="99"/>
      <c r="CI116" s="99"/>
      <c r="CJ116" s="99"/>
      <c r="CK116" s="99"/>
      <c r="CL116" s="99"/>
      <c r="CM116" s="100"/>
      <c r="CN116" s="100"/>
      <c r="CO116" s="100"/>
      <c r="CP116" s="100"/>
      <c r="CQ116" s="100"/>
      <c r="CR116" s="100"/>
    </row>
    <row r="117" spans="1:96" ht="18" customHeight="1" x14ac:dyDescent="0.2">
      <c r="A117" s="4"/>
      <c r="B117" s="1" t="s">
        <v>483</v>
      </c>
      <c r="C117" s="2">
        <v>12750</v>
      </c>
      <c r="D117" s="2">
        <v>2020</v>
      </c>
      <c r="E117" s="22" t="s">
        <v>384</v>
      </c>
      <c r="F117" s="2">
        <v>8604</v>
      </c>
      <c r="G117" s="2" t="s">
        <v>475</v>
      </c>
      <c r="H117" s="22" t="s">
        <v>90</v>
      </c>
      <c r="I117" s="2">
        <f t="shared" si="6"/>
        <v>0</v>
      </c>
      <c r="J117" s="4">
        <f>'Kôň roka'!$I117+I118</f>
        <v>0</v>
      </c>
      <c r="K117" s="2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99"/>
      <c r="BH117" s="100"/>
      <c r="BI117" s="100"/>
      <c r="BJ117" s="100"/>
      <c r="BK117" s="99"/>
      <c r="BL117" s="99"/>
      <c r="BM117" s="99"/>
      <c r="BN117" s="100"/>
      <c r="BO117" s="100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0"/>
      <c r="CE117" s="99"/>
      <c r="CF117" s="99"/>
      <c r="CG117" s="99"/>
      <c r="CH117" s="99"/>
      <c r="CI117" s="99"/>
      <c r="CJ117" s="99"/>
      <c r="CK117" s="99"/>
      <c r="CL117" s="99"/>
      <c r="CM117" s="100"/>
      <c r="CN117" s="100"/>
      <c r="CO117" s="100"/>
      <c r="CP117" s="100"/>
      <c r="CQ117" s="100"/>
      <c r="CR117" s="100"/>
    </row>
    <row r="118" spans="1:96" ht="18" customHeight="1" x14ac:dyDescent="0.2">
      <c r="A118" s="4"/>
      <c r="B118" s="1"/>
      <c r="C118" s="2"/>
      <c r="D118" s="2"/>
      <c r="E118" s="99" t="s">
        <v>208</v>
      </c>
      <c r="F118" s="2">
        <v>6761</v>
      </c>
      <c r="G118" s="100" t="s">
        <v>474</v>
      </c>
      <c r="H118" s="22"/>
      <c r="I118" s="2">
        <f t="shared" si="6"/>
        <v>0</v>
      </c>
      <c r="J118" s="4"/>
      <c r="K118" s="2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99"/>
      <c r="BH118" s="100"/>
      <c r="BI118" s="100"/>
      <c r="BJ118" s="100"/>
      <c r="BK118" s="99"/>
      <c r="BL118" s="99"/>
      <c r="BM118" s="99"/>
      <c r="BN118" s="100"/>
      <c r="BO118" s="100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0"/>
      <c r="CE118" s="99"/>
      <c r="CF118" s="99"/>
      <c r="CG118" s="99"/>
      <c r="CH118" s="99"/>
      <c r="CI118" s="99"/>
      <c r="CJ118" s="99"/>
      <c r="CK118" s="99"/>
      <c r="CL118" s="99"/>
      <c r="CM118" s="100"/>
      <c r="CN118" s="100"/>
      <c r="CO118" s="100"/>
      <c r="CP118" s="100"/>
      <c r="CQ118" s="100"/>
      <c r="CR118" s="100"/>
    </row>
    <row r="119" spans="1:96" ht="18" customHeight="1" x14ac:dyDescent="0.2">
      <c r="A119" s="4"/>
      <c r="B119" s="1" t="s">
        <v>104</v>
      </c>
      <c r="C119" s="2"/>
      <c r="D119" s="2">
        <v>2021</v>
      </c>
      <c r="E119" s="22" t="s">
        <v>103</v>
      </c>
      <c r="F119" s="2">
        <v>40</v>
      </c>
      <c r="G119" s="2" t="s">
        <v>473</v>
      </c>
      <c r="H119" s="22"/>
      <c r="I119" s="2">
        <f t="shared" si="6"/>
        <v>0</v>
      </c>
      <c r="J119" s="4">
        <f>'Kôň roka'!$I119</f>
        <v>0</v>
      </c>
      <c r="K119" s="2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99"/>
      <c r="BH119" s="100"/>
      <c r="BI119" s="100"/>
      <c r="BJ119" s="100"/>
      <c r="BK119" s="99"/>
      <c r="BL119" s="99"/>
      <c r="BM119" s="99"/>
      <c r="BN119" s="100"/>
      <c r="BO119" s="100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0"/>
      <c r="CE119" s="99"/>
      <c r="CF119" s="99"/>
      <c r="CG119" s="99"/>
      <c r="CH119" s="99"/>
      <c r="CI119" s="99"/>
      <c r="CJ119" s="99"/>
      <c r="CK119" s="99"/>
      <c r="CL119" s="99"/>
      <c r="CM119" s="100"/>
      <c r="CN119" s="100"/>
      <c r="CO119" s="100"/>
      <c r="CP119" s="100"/>
      <c r="CQ119" s="100"/>
      <c r="CR119" s="100"/>
    </row>
    <row r="120" spans="1:96" ht="18" customHeight="1" x14ac:dyDescent="0.2">
      <c r="A120" s="4"/>
      <c r="B120" s="1" t="s">
        <v>411</v>
      </c>
      <c r="C120" s="2">
        <v>10406</v>
      </c>
      <c r="D120" s="2">
        <v>2007</v>
      </c>
      <c r="E120" s="22" t="s">
        <v>410</v>
      </c>
      <c r="F120" s="2">
        <v>9607</v>
      </c>
      <c r="G120" s="2" t="s">
        <v>475</v>
      </c>
      <c r="H120" s="22" t="s">
        <v>282</v>
      </c>
      <c r="I120" s="2">
        <f t="shared" si="6"/>
        <v>0</v>
      </c>
      <c r="J120" s="4">
        <f>'Kôň roka'!$I120</f>
        <v>0</v>
      </c>
      <c r="K120" s="2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99"/>
      <c r="BH120" s="100"/>
      <c r="BI120" s="100"/>
      <c r="BJ120" s="100"/>
      <c r="BK120" s="99"/>
      <c r="BL120" s="99"/>
      <c r="BM120" s="99"/>
      <c r="BN120" s="100"/>
      <c r="BO120" s="100"/>
      <c r="BP120" s="100"/>
      <c r="BQ120" s="100"/>
      <c r="BR120" s="100"/>
      <c r="BS120" s="100"/>
      <c r="BT120" s="100"/>
      <c r="BU120" s="100"/>
      <c r="BV120" s="100"/>
      <c r="BW120" s="100"/>
      <c r="BX120" s="100"/>
      <c r="BY120" s="100"/>
      <c r="BZ120" s="100"/>
      <c r="CA120" s="100"/>
      <c r="CB120" s="100"/>
      <c r="CC120" s="100"/>
      <c r="CD120" s="100"/>
      <c r="CE120" s="99"/>
      <c r="CF120" s="99"/>
      <c r="CG120" s="99"/>
      <c r="CH120" s="99"/>
      <c r="CI120" s="99"/>
      <c r="CJ120" s="99"/>
      <c r="CK120" s="99"/>
      <c r="CL120" s="99"/>
      <c r="CM120" s="100"/>
      <c r="CN120" s="100"/>
      <c r="CO120" s="100"/>
      <c r="CP120" s="100"/>
      <c r="CQ120" s="100"/>
      <c r="CR120" s="100"/>
    </row>
    <row r="121" spans="1:96" ht="18" customHeight="1" x14ac:dyDescent="0.2">
      <c r="A121" s="4"/>
      <c r="B121" s="1" t="s">
        <v>106</v>
      </c>
      <c r="C121" s="2">
        <v>12493</v>
      </c>
      <c r="D121" s="2"/>
      <c r="E121" s="22" t="s">
        <v>105</v>
      </c>
      <c r="F121" s="2">
        <v>2856</v>
      </c>
      <c r="G121" s="2" t="s">
        <v>473</v>
      </c>
      <c r="H121" s="22" t="s">
        <v>395</v>
      </c>
      <c r="I121" s="2">
        <f t="shared" si="6"/>
        <v>0</v>
      </c>
      <c r="J121" s="4">
        <f>'Kôň roka'!$I121</f>
        <v>0</v>
      </c>
      <c r="K121" s="2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99"/>
      <c r="BH121" s="100"/>
      <c r="BI121" s="100"/>
      <c r="BJ121" s="100"/>
      <c r="BK121" s="99"/>
      <c r="BL121" s="99"/>
      <c r="BM121" s="99"/>
      <c r="BN121" s="100"/>
      <c r="BO121" s="100"/>
      <c r="BP121" s="100"/>
      <c r="BQ121" s="100"/>
      <c r="BR121" s="100"/>
      <c r="BS121" s="100"/>
      <c r="BT121" s="100"/>
      <c r="BU121" s="100"/>
      <c r="BV121" s="100"/>
      <c r="BW121" s="100"/>
      <c r="BX121" s="100"/>
      <c r="BY121" s="100"/>
      <c r="BZ121" s="100"/>
      <c r="CA121" s="100"/>
      <c r="CB121" s="100"/>
      <c r="CC121" s="100"/>
      <c r="CD121" s="100"/>
      <c r="CE121" s="99"/>
      <c r="CF121" s="99"/>
      <c r="CG121" s="99"/>
      <c r="CH121" s="99"/>
      <c r="CI121" s="99"/>
      <c r="CJ121" s="99"/>
      <c r="CK121" s="99"/>
      <c r="CL121" s="99"/>
      <c r="CM121" s="100"/>
      <c r="CN121" s="100"/>
      <c r="CO121" s="100"/>
      <c r="CP121" s="100"/>
      <c r="CQ121" s="100"/>
      <c r="CR121" s="100"/>
    </row>
    <row r="122" spans="1:96" ht="18" customHeight="1" x14ac:dyDescent="0.2">
      <c r="A122" s="4"/>
      <c r="B122" s="1" t="s">
        <v>109</v>
      </c>
      <c r="C122" s="2">
        <v>13318</v>
      </c>
      <c r="D122" s="2"/>
      <c r="E122" s="22" t="s">
        <v>108</v>
      </c>
      <c r="F122" s="2">
        <v>7127</v>
      </c>
      <c r="G122" s="2" t="s">
        <v>473</v>
      </c>
      <c r="H122" s="22" t="s">
        <v>110</v>
      </c>
      <c r="I122" s="2">
        <f t="shared" si="6"/>
        <v>0</v>
      </c>
      <c r="J122" s="4">
        <f>'Kôň roka'!$I122</f>
        <v>0</v>
      </c>
      <c r="K122" s="2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99"/>
      <c r="BH122" s="100"/>
      <c r="BI122" s="100"/>
      <c r="BJ122" s="100"/>
      <c r="BK122" s="99"/>
      <c r="BL122" s="99"/>
      <c r="BM122" s="99"/>
      <c r="BN122" s="100"/>
      <c r="BO122" s="100"/>
      <c r="BP122" s="100"/>
      <c r="BQ122" s="100"/>
      <c r="BR122" s="100"/>
      <c r="BS122" s="100"/>
      <c r="BT122" s="100"/>
      <c r="BU122" s="100"/>
      <c r="BV122" s="100"/>
      <c r="BW122" s="100"/>
      <c r="BX122" s="100"/>
      <c r="BY122" s="100"/>
      <c r="BZ122" s="100"/>
      <c r="CA122" s="100"/>
      <c r="CB122" s="100"/>
      <c r="CC122" s="100"/>
      <c r="CD122" s="100"/>
      <c r="CE122" s="99"/>
      <c r="CF122" s="99"/>
      <c r="CG122" s="99"/>
      <c r="CH122" s="99"/>
      <c r="CI122" s="99"/>
      <c r="CJ122" s="99"/>
      <c r="CK122" s="99"/>
      <c r="CL122" s="99"/>
      <c r="CM122" s="100"/>
      <c r="CN122" s="100"/>
      <c r="CO122" s="100"/>
      <c r="CP122" s="100"/>
      <c r="CQ122" s="100"/>
      <c r="CR122" s="100"/>
    </row>
    <row r="123" spans="1:96" ht="18" customHeight="1" x14ac:dyDescent="0.2">
      <c r="A123" s="4"/>
      <c r="B123" s="1" t="s">
        <v>67</v>
      </c>
      <c r="C123" s="2">
        <v>13225</v>
      </c>
      <c r="D123" s="2">
        <v>2021</v>
      </c>
      <c r="E123" s="22" t="s">
        <v>64</v>
      </c>
      <c r="F123" s="2">
        <v>3021</v>
      </c>
      <c r="G123" s="2" t="s">
        <v>473</v>
      </c>
      <c r="H123" s="22" t="s">
        <v>66</v>
      </c>
      <c r="I123" s="2">
        <f t="shared" si="6"/>
        <v>0</v>
      </c>
      <c r="J123" s="4">
        <f>'Kôň roka'!$I123</f>
        <v>0</v>
      </c>
      <c r="K123" s="2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99"/>
      <c r="BH123" s="100"/>
      <c r="BI123" s="100"/>
      <c r="BJ123" s="100"/>
      <c r="BK123" s="99"/>
      <c r="BL123" s="99"/>
      <c r="BM123" s="99"/>
      <c r="BN123" s="100"/>
      <c r="BO123" s="100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0"/>
      <c r="CE123" s="99"/>
      <c r="CF123" s="99"/>
      <c r="CG123" s="99"/>
      <c r="CH123" s="99"/>
      <c r="CI123" s="99"/>
      <c r="CJ123" s="99"/>
      <c r="CK123" s="99"/>
      <c r="CL123" s="99"/>
      <c r="CM123" s="100"/>
      <c r="CN123" s="100"/>
      <c r="CO123" s="100"/>
      <c r="CP123" s="100"/>
      <c r="CQ123" s="100"/>
      <c r="CR123" s="100"/>
    </row>
    <row r="124" spans="1:96" ht="18" customHeight="1" x14ac:dyDescent="0.2">
      <c r="A124" s="4"/>
      <c r="B124" s="1" t="s">
        <v>484</v>
      </c>
      <c r="C124" s="2">
        <v>13160</v>
      </c>
      <c r="D124" s="2">
        <v>2020</v>
      </c>
      <c r="E124" s="22" t="s">
        <v>68</v>
      </c>
      <c r="F124" s="2">
        <v>2372</v>
      </c>
      <c r="G124" s="2" t="s">
        <v>473</v>
      </c>
      <c r="H124" s="22" t="s">
        <v>35</v>
      </c>
      <c r="I124" s="2">
        <f t="shared" si="6"/>
        <v>0</v>
      </c>
      <c r="J124" s="4">
        <f>'Kôň roka'!$I124</f>
        <v>0</v>
      </c>
      <c r="K124" s="2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99"/>
      <c r="BH124" s="100"/>
      <c r="BI124" s="100"/>
      <c r="BJ124" s="100"/>
      <c r="BK124" s="99"/>
      <c r="BL124" s="99"/>
      <c r="BM124" s="99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99"/>
      <c r="CF124" s="99"/>
      <c r="CG124" s="99"/>
      <c r="CH124" s="99"/>
      <c r="CI124" s="99"/>
      <c r="CJ124" s="99"/>
      <c r="CK124" s="99"/>
      <c r="CL124" s="99"/>
      <c r="CM124" s="100"/>
      <c r="CN124" s="100"/>
      <c r="CO124" s="100"/>
      <c r="CP124" s="100"/>
      <c r="CQ124" s="100"/>
      <c r="CR124" s="100"/>
    </row>
    <row r="125" spans="1:96" ht="18" customHeight="1" x14ac:dyDescent="0.2">
      <c r="A125" s="4"/>
      <c r="B125" s="1" t="s">
        <v>385</v>
      </c>
      <c r="C125" s="2">
        <v>12310</v>
      </c>
      <c r="D125" s="2">
        <v>2019</v>
      </c>
      <c r="E125" s="22" t="s">
        <v>402</v>
      </c>
      <c r="F125" s="2">
        <v>9800</v>
      </c>
      <c r="G125" s="2" t="s">
        <v>475</v>
      </c>
      <c r="H125" s="22" t="s">
        <v>90</v>
      </c>
      <c r="I125" s="2">
        <f t="shared" si="6"/>
        <v>0</v>
      </c>
      <c r="J125" s="4">
        <f>'Kôň roka'!$I125+I126+I127</f>
        <v>0</v>
      </c>
      <c r="K125" s="22"/>
      <c r="L125" s="2"/>
      <c r="M125" s="2"/>
      <c r="N125" s="2"/>
      <c r="O125" s="100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99"/>
      <c r="BH125" s="100"/>
      <c r="BI125" s="100"/>
      <c r="BJ125" s="100"/>
      <c r="BK125" s="99"/>
      <c r="BL125" s="99"/>
      <c r="BM125" s="99"/>
      <c r="BN125" s="100"/>
      <c r="BO125" s="100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100"/>
      <c r="CA125" s="100"/>
      <c r="CB125" s="100"/>
      <c r="CC125" s="100"/>
      <c r="CD125" s="100"/>
      <c r="CE125" s="99"/>
      <c r="CF125" s="99"/>
      <c r="CG125" s="99"/>
      <c r="CH125" s="99"/>
      <c r="CI125" s="99"/>
      <c r="CJ125" s="99"/>
      <c r="CK125" s="99"/>
      <c r="CL125" s="99"/>
      <c r="CM125" s="100"/>
      <c r="CN125" s="100"/>
      <c r="CO125" s="100"/>
      <c r="CP125" s="100"/>
      <c r="CQ125" s="100"/>
      <c r="CR125" s="100"/>
    </row>
    <row r="126" spans="1:96" ht="18" customHeight="1" x14ac:dyDescent="0.2">
      <c r="A126" s="4"/>
      <c r="B126" s="1"/>
      <c r="C126" s="2"/>
      <c r="D126" s="2"/>
      <c r="E126" s="22" t="s">
        <v>384</v>
      </c>
      <c r="F126" s="2">
        <v>8604</v>
      </c>
      <c r="G126" s="2" t="s">
        <v>475</v>
      </c>
      <c r="H126" s="22"/>
      <c r="I126" s="2">
        <f t="shared" si="6"/>
        <v>0</v>
      </c>
      <c r="J126" s="4"/>
      <c r="K126" s="2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99"/>
      <c r="BH126" s="100"/>
      <c r="BI126" s="100"/>
      <c r="BJ126" s="100"/>
      <c r="BK126" s="99"/>
      <c r="BL126" s="99"/>
      <c r="BM126" s="99"/>
      <c r="BN126" s="100"/>
      <c r="BO126" s="100"/>
      <c r="BP126" s="100"/>
      <c r="BQ126" s="100"/>
      <c r="BR126" s="100"/>
      <c r="BS126" s="100"/>
      <c r="BT126" s="100"/>
      <c r="BU126" s="100"/>
      <c r="BV126" s="100"/>
      <c r="BW126" s="100"/>
      <c r="BX126" s="100"/>
      <c r="BY126" s="100"/>
      <c r="BZ126" s="100"/>
      <c r="CA126" s="100"/>
      <c r="CB126" s="100"/>
      <c r="CC126" s="100"/>
      <c r="CD126" s="100"/>
      <c r="CE126" s="99"/>
      <c r="CF126" s="99"/>
      <c r="CG126" s="99"/>
      <c r="CH126" s="99"/>
      <c r="CI126" s="99"/>
      <c r="CJ126" s="99"/>
      <c r="CK126" s="99"/>
      <c r="CL126" s="99"/>
      <c r="CM126" s="100"/>
      <c r="CN126" s="100"/>
      <c r="CO126" s="100"/>
      <c r="CP126" s="100"/>
      <c r="CQ126" s="100"/>
      <c r="CR126" s="100"/>
    </row>
    <row r="127" spans="1:96" ht="18" customHeight="1" x14ac:dyDescent="0.2">
      <c r="A127" s="4"/>
      <c r="B127" s="1"/>
      <c r="C127" s="2"/>
      <c r="D127" s="2"/>
      <c r="E127" s="22" t="s">
        <v>426</v>
      </c>
      <c r="F127" s="2">
        <v>9875</v>
      </c>
      <c r="G127" s="2" t="s">
        <v>475</v>
      </c>
      <c r="H127" s="22" t="s">
        <v>179</v>
      </c>
      <c r="I127" s="2">
        <f t="shared" si="6"/>
        <v>0</v>
      </c>
      <c r="J127" s="4"/>
      <c r="K127" s="2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99"/>
      <c r="BH127" s="100"/>
      <c r="BI127" s="100"/>
      <c r="BJ127" s="100"/>
      <c r="BK127" s="99"/>
      <c r="BL127" s="99"/>
      <c r="BM127" s="99"/>
      <c r="BN127" s="100"/>
      <c r="BO127" s="100"/>
      <c r="BP127" s="100"/>
      <c r="BQ127" s="100"/>
      <c r="BR127" s="100"/>
      <c r="BS127" s="100"/>
      <c r="BT127" s="100"/>
      <c r="BU127" s="100"/>
      <c r="BV127" s="100"/>
      <c r="BW127" s="100"/>
      <c r="BX127" s="100"/>
      <c r="BY127" s="100"/>
      <c r="BZ127" s="100"/>
      <c r="CA127" s="100"/>
      <c r="CB127" s="100"/>
      <c r="CC127" s="100"/>
      <c r="CD127" s="100"/>
      <c r="CE127" s="99"/>
      <c r="CF127" s="99"/>
      <c r="CG127" s="99"/>
      <c r="CH127" s="99"/>
      <c r="CI127" s="99"/>
      <c r="CJ127" s="99"/>
      <c r="CK127" s="99"/>
      <c r="CL127" s="99"/>
      <c r="CM127" s="100"/>
      <c r="CN127" s="100"/>
      <c r="CO127" s="100"/>
      <c r="CP127" s="100"/>
      <c r="CQ127" s="100"/>
      <c r="CR127" s="100"/>
    </row>
    <row r="128" spans="1:96" ht="18" customHeight="1" x14ac:dyDescent="0.2">
      <c r="A128" s="4"/>
      <c r="B128" s="1" t="s">
        <v>112</v>
      </c>
      <c r="C128" s="2">
        <v>12985</v>
      </c>
      <c r="D128" s="2"/>
      <c r="E128" s="22" t="s">
        <v>111</v>
      </c>
      <c r="F128" s="2">
        <v>2362</v>
      </c>
      <c r="G128" s="2" t="s">
        <v>473</v>
      </c>
      <c r="H128" s="22" t="s">
        <v>113</v>
      </c>
      <c r="I128" s="2">
        <f t="shared" si="6"/>
        <v>0</v>
      </c>
      <c r="J128" s="4">
        <f>'Kôň roka'!$I128</f>
        <v>0</v>
      </c>
      <c r="K128" s="2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99"/>
      <c r="BH128" s="100"/>
      <c r="BI128" s="100"/>
      <c r="BJ128" s="100"/>
      <c r="BK128" s="99"/>
      <c r="BL128" s="99"/>
      <c r="BM128" s="99"/>
      <c r="BN128" s="100"/>
      <c r="BO128" s="100"/>
      <c r="BP128" s="100"/>
      <c r="BQ128" s="100"/>
      <c r="BR128" s="100"/>
      <c r="BS128" s="100"/>
      <c r="BT128" s="100"/>
      <c r="BU128" s="100"/>
      <c r="BV128" s="100"/>
      <c r="BW128" s="100"/>
      <c r="BX128" s="100"/>
      <c r="BY128" s="100"/>
      <c r="BZ128" s="100"/>
      <c r="CA128" s="100"/>
      <c r="CB128" s="100"/>
      <c r="CC128" s="100"/>
      <c r="CD128" s="100"/>
      <c r="CE128" s="99"/>
      <c r="CF128" s="99"/>
      <c r="CG128" s="99"/>
      <c r="CH128" s="99"/>
      <c r="CI128" s="99"/>
      <c r="CJ128" s="99"/>
      <c r="CK128" s="99"/>
      <c r="CL128" s="99"/>
      <c r="CM128" s="100"/>
      <c r="CN128" s="100"/>
      <c r="CO128" s="100"/>
      <c r="CP128" s="100"/>
      <c r="CQ128" s="100"/>
      <c r="CR128" s="100"/>
    </row>
    <row r="129" spans="1:96" ht="18" customHeight="1" x14ac:dyDescent="0.2">
      <c r="A129" s="4"/>
      <c r="B129" s="1" t="s">
        <v>115</v>
      </c>
      <c r="C129" s="2">
        <v>9994</v>
      </c>
      <c r="D129" s="2"/>
      <c r="E129" s="80" t="s">
        <v>114</v>
      </c>
      <c r="F129" s="2">
        <v>9226</v>
      </c>
      <c r="G129" s="2" t="s">
        <v>473</v>
      </c>
      <c r="H129" s="22" t="s">
        <v>102</v>
      </c>
      <c r="I129" s="2">
        <f t="shared" si="6"/>
        <v>0</v>
      </c>
      <c r="J129" s="4">
        <f>'Kôň roka'!$I129</f>
        <v>0</v>
      </c>
      <c r="K129" s="2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99"/>
      <c r="BH129" s="100"/>
      <c r="BI129" s="100"/>
      <c r="BJ129" s="100"/>
      <c r="BK129" s="99"/>
      <c r="BL129" s="99"/>
      <c r="BM129" s="99"/>
      <c r="BN129" s="100"/>
      <c r="BO129" s="100"/>
      <c r="BP129" s="100"/>
      <c r="BQ129" s="100"/>
      <c r="BR129" s="100"/>
      <c r="BS129" s="100"/>
      <c r="BT129" s="100"/>
      <c r="BU129" s="100"/>
      <c r="BV129" s="100"/>
      <c r="BW129" s="100"/>
      <c r="BX129" s="100"/>
      <c r="BY129" s="100"/>
      <c r="BZ129" s="100"/>
      <c r="CA129" s="100"/>
      <c r="CB129" s="100"/>
      <c r="CC129" s="100"/>
      <c r="CD129" s="100"/>
      <c r="CE129" s="99"/>
      <c r="CF129" s="99"/>
      <c r="CG129" s="99"/>
      <c r="CH129" s="99"/>
      <c r="CI129" s="99"/>
      <c r="CJ129" s="99"/>
      <c r="CK129" s="99"/>
      <c r="CL129" s="99"/>
      <c r="CM129" s="100"/>
      <c r="CN129" s="100"/>
      <c r="CO129" s="100"/>
      <c r="CP129" s="100"/>
      <c r="CQ129" s="100"/>
      <c r="CR129" s="100"/>
    </row>
    <row r="130" spans="1:96" ht="18" customHeight="1" x14ac:dyDescent="0.2">
      <c r="A130" s="4"/>
      <c r="B130" s="1" t="s">
        <v>117</v>
      </c>
      <c r="C130" s="2">
        <v>12216</v>
      </c>
      <c r="D130" s="2">
        <v>2019</v>
      </c>
      <c r="E130" s="22" t="s">
        <v>116</v>
      </c>
      <c r="F130" s="2">
        <v>3559</v>
      </c>
      <c r="G130" s="2" t="s">
        <v>473</v>
      </c>
      <c r="H130" s="22" t="s">
        <v>118</v>
      </c>
      <c r="I130" s="2">
        <f t="shared" si="6"/>
        <v>0</v>
      </c>
      <c r="J130" s="4">
        <f>'Kôň roka'!$I130</f>
        <v>0</v>
      </c>
      <c r="K130" s="2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99"/>
      <c r="BH130" s="100"/>
      <c r="BI130" s="100"/>
      <c r="BJ130" s="100"/>
      <c r="BK130" s="99"/>
      <c r="BL130" s="99"/>
      <c r="BM130" s="99"/>
      <c r="BN130" s="100"/>
      <c r="BO130" s="100"/>
      <c r="BP130" s="100"/>
      <c r="BQ130" s="100"/>
      <c r="BR130" s="100"/>
      <c r="BS130" s="100"/>
      <c r="BT130" s="100"/>
      <c r="BU130" s="100"/>
      <c r="BV130" s="100"/>
      <c r="BW130" s="100"/>
      <c r="BX130" s="100"/>
      <c r="BY130" s="100"/>
      <c r="BZ130" s="100"/>
      <c r="CA130" s="100"/>
      <c r="CB130" s="100"/>
      <c r="CC130" s="100"/>
      <c r="CD130" s="100"/>
      <c r="CE130" s="99"/>
      <c r="CF130" s="99"/>
      <c r="CG130" s="99"/>
      <c r="CH130" s="99"/>
      <c r="CI130" s="99"/>
      <c r="CJ130" s="99"/>
      <c r="CK130" s="99"/>
      <c r="CL130" s="99"/>
      <c r="CM130" s="100"/>
      <c r="CN130" s="100"/>
      <c r="CO130" s="100"/>
      <c r="CP130" s="100"/>
      <c r="CQ130" s="100"/>
      <c r="CR130" s="100"/>
    </row>
    <row r="131" spans="1:96" ht="15" customHeight="1" x14ac:dyDescent="0.2">
      <c r="A131" s="4"/>
      <c r="B131" s="1" t="s">
        <v>486</v>
      </c>
      <c r="C131" s="2">
        <v>11717</v>
      </c>
      <c r="D131" s="2">
        <v>2011</v>
      </c>
      <c r="E131" s="22" t="s">
        <v>413</v>
      </c>
      <c r="F131" s="2">
        <v>9601</v>
      </c>
      <c r="G131" s="2" t="s">
        <v>475</v>
      </c>
      <c r="H131" s="22" t="s">
        <v>41</v>
      </c>
      <c r="I131" s="2">
        <f t="shared" si="6"/>
        <v>0</v>
      </c>
      <c r="J131" s="4">
        <f>'Kôň roka'!$I131</f>
        <v>0</v>
      </c>
      <c r="K131" s="2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99"/>
      <c r="BH131" s="100"/>
      <c r="BI131" s="100"/>
      <c r="BJ131" s="100"/>
      <c r="BK131" s="99"/>
      <c r="BL131" s="99"/>
      <c r="BM131" s="99"/>
      <c r="BN131" s="100"/>
      <c r="BO131" s="100"/>
      <c r="BP131" s="100"/>
      <c r="BQ131" s="100"/>
      <c r="BR131" s="100"/>
      <c r="BS131" s="100"/>
      <c r="BT131" s="100"/>
      <c r="BU131" s="100"/>
      <c r="BV131" s="100"/>
      <c r="BW131" s="100"/>
      <c r="BX131" s="100"/>
      <c r="BY131" s="100"/>
      <c r="BZ131" s="100"/>
      <c r="CA131" s="100"/>
      <c r="CB131" s="100"/>
      <c r="CC131" s="100"/>
      <c r="CD131" s="100"/>
      <c r="CE131" s="99"/>
      <c r="CF131" s="99"/>
      <c r="CG131" s="99"/>
      <c r="CH131" s="99"/>
      <c r="CI131" s="99"/>
      <c r="CJ131" s="99"/>
      <c r="CK131" s="99"/>
      <c r="CL131" s="99"/>
      <c r="CM131" s="100"/>
      <c r="CN131" s="100"/>
      <c r="CO131" s="100"/>
      <c r="CP131" s="100"/>
      <c r="CQ131" s="100"/>
      <c r="CR131" s="100"/>
    </row>
    <row r="132" spans="1:96" ht="15" customHeight="1" x14ac:dyDescent="0.2">
      <c r="A132" s="4">
        <v>100</v>
      </c>
      <c r="B132" s="1" t="s">
        <v>400</v>
      </c>
      <c r="C132" s="2">
        <v>13536</v>
      </c>
      <c r="D132" s="2">
        <v>2018</v>
      </c>
      <c r="E132" s="22" t="s">
        <v>397</v>
      </c>
      <c r="F132" s="2">
        <v>9377</v>
      </c>
      <c r="G132" s="2" t="s">
        <v>475</v>
      </c>
      <c r="H132" s="22" t="s">
        <v>90</v>
      </c>
      <c r="I132" s="2">
        <f t="shared" ref="I132:I162" si="7">SUM(K132:YI132)</f>
        <v>0</v>
      </c>
      <c r="J132" s="4">
        <f>'Kôň roka'!$I132+I133+I134</f>
        <v>0</v>
      </c>
      <c r="K132" s="2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99"/>
      <c r="BH132" s="100"/>
      <c r="BI132" s="100"/>
      <c r="BJ132" s="100"/>
      <c r="BK132" s="99"/>
      <c r="BL132" s="99"/>
      <c r="BM132" s="99"/>
      <c r="BN132" s="100"/>
      <c r="BO132" s="100"/>
      <c r="BP132" s="100"/>
      <c r="BQ132" s="100"/>
      <c r="BR132" s="100"/>
      <c r="BS132" s="100"/>
      <c r="BT132" s="100"/>
      <c r="BU132" s="100"/>
      <c r="BV132" s="100"/>
      <c r="BW132" s="100"/>
      <c r="BX132" s="100"/>
      <c r="BY132" s="100"/>
      <c r="BZ132" s="100"/>
      <c r="CA132" s="100"/>
      <c r="CB132" s="100"/>
      <c r="CC132" s="100"/>
      <c r="CD132" s="100"/>
      <c r="CE132" s="99"/>
      <c r="CF132" s="99"/>
      <c r="CG132" s="99"/>
      <c r="CH132" s="99"/>
      <c r="CI132" s="99"/>
      <c r="CJ132" s="99"/>
      <c r="CK132" s="99"/>
      <c r="CL132" s="99"/>
      <c r="CM132" s="100"/>
      <c r="CN132" s="100"/>
      <c r="CO132" s="100"/>
      <c r="CP132" s="100"/>
      <c r="CQ132" s="100"/>
      <c r="CR132" s="100"/>
    </row>
    <row r="133" spans="1:96" ht="18" customHeight="1" x14ac:dyDescent="0.2">
      <c r="A133" s="4"/>
      <c r="B133" s="1"/>
      <c r="C133" s="2"/>
      <c r="D133" s="2"/>
      <c r="E133" s="99" t="s">
        <v>512</v>
      </c>
      <c r="F133" s="2">
        <v>10986</v>
      </c>
      <c r="G133" s="100" t="s">
        <v>475</v>
      </c>
      <c r="H133" s="22"/>
      <c r="I133" s="2">
        <f t="shared" si="7"/>
        <v>0</v>
      </c>
      <c r="J133" s="4"/>
      <c r="K133" s="2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99"/>
      <c r="BH133" s="100"/>
      <c r="BI133" s="100"/>
      <c r="BJ133" s="100"/>
      <c r="BK133" s="99"/>
      <c r="BL133" s="99"/>
      <c r="BM133" s="99"/>
      <c r="BN133" s="100"/>
      <c r="BO133" s="100"/>
      <c r="BP133" s="100"/>
      <c r="BQ133" s="100"/>
      <c r="BR133" s="100"/>
      <c r="BS133" s="100"/>
      <c r="BT133" s="100"/>
      <c r="BU133" s="100"/>
      <c r="BV133" s="100"/>
      <c r="BW133" s="100"/>
      <c r="BX133" s="100"/>
      <c r="BY133" s="100"/>
      <c r="BZ133" s="100"/>
      <c r="CA133" s="100"/>
      <c r="CB133" s="100"/>
      <c r="CC133" s="100"/>
      <c r="CD133" s="100"/>
      <c r="CE133" s="99"/>
      <c r="CF133" s="99"/>
      <c r="CG133" s="99"/>
      <c r="CH133" s="99"/>
      <c r="CI133" s="99"/>
      <c r="CJ133" s="99"/>
      <c r="CK133" s="99"/>
      <c r="CL133" s="99"/>
      <c r="CM133" s="100"/>
      <c r="CN133" s="100"/>
      <c r="CO133" s="100"/>
      <c r="CP133" s="100"/>
      <c r="CQ133" s="100"/>
      <c r="CR133" s="100"/>
    </row>
    <row r="134" spans="1:96" ht="18" customHeight="1" x14ac:dyDescent="0.2">
      <c r="A134" s="4"/>
      <c r="B134" s="1"/>
      <c r="C134" s="2"/>
      <c r="D134" s="2"/>
      <c r="E134" s="22" t="s">
        <v>402</v>
      </c>
      <c r="F134" s="2">
        <v>9800</v>
      </c>
      <c r="G134" s="2" t="s">
        <v>475</v>
      </c>
      <c r="H134" s="22"/>
      <c r="I134" s="2">
        <f t="shared" si="7"/>
        <v>0</v>
      </c>
      <c r="J134" s="4"/>
      <c r="K134" s="2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99"/>
      <c r="BH134" s="100"/>
      <c r="BI134" s="100"/>
      <c r="BJ134" s="100"/>
      <c r="BK134" s="99"/>
      <c r="BL134" s="99"/>
      <c r="BM134" s="99"/>
      <c r="BN134" s="100"/>
      <c r="BO134" s="100"/>
      <c r="BP134" s="100"/>
      <c r="BQ134" s="100"/>
      <c r="BR134" s="100"/>
      <c r="BS134" s="100"/>
      <c r="BT134" s="100"/>
      <c r="BU134" s="100"/>
      <c r="BV134" s="100"/>
      <c r="BW134" s="100"/>
      <c r="BX134" s="100"/>
      <c r="BY134" s="100"/>
      <c r="BZ134" s="100"/>
      <c r="CA134" s="100"/>
      <c r="CB134" s="100"/>
      <c r="CC134" s="100"/>
      <c r="CD134" s="100"/>
      <c r="CE134" s="99"/>
      <c r="CF134" s="99"/>
      <c r="CG134" s="99"/>
      <c r="CH134" s="99"/>
      <c r="CI134" s="99"/>
      <c r="CJ134" s="99"/>
      <c r="CK134" s="99"/>
      <c r="CL134" s="99"/>
      <c r="CM134" s="100"/>
      <c r="CN134" s="100"/>
      <c r="CO134" s="100"/>
      <c r="CP134" s="100"/>
      <c r="CQ134" s="100"/>
      <c r="CR134" s="100"/>
    </row>
    <row r="135" spans="1:96" ht="18" customHeight="1" x14ac:dyDescent="0.2">
      <c r="A135" s="4"/>
      <c r="B135" s="1" t="s">
        <v>122</v>
      </c>
      <c r="C135" s="2">
        <v>13181</v>
      </c>
      <c r="D135" s="2"/>
      <c r="E135" s="22" t="s">
        <v>147</v>
      </c>
      <c r="F135" s="2" t="s">
        <v>148</v>
      </c>
      <c r="G135" s="2" t="s">
        <v>473</v>
      </c>
      <c r="H135" s="22" t="s">
        <v>90</v>
      </c>
      <c r="I135" s="2">
        <f t="shared" si="7"/>
        <v>0</v>
      </c>
      <c r="J135" s="4">
        <f>'Kôň roka'!$I135+I136</f>
        <v>0</v>
      </c>
      <c r="K135" s="2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99"/>
      <c r="BH135" s="100"/>
      <c r="BI135" s="100"/>
      <c r="BJ135" s="100"/>
      <c r="BK135" s="99"/>
      <c r="BL135" s="99"/>
      <c r="BM135" s="99"/>
      <c r="BN135" s="100"/>
      <c r="BO135" s="100"/>
      <c r="BP135" s="100"/>
      <c r="BQ135" s="100"/>
      <c r="BR135" s="100"/>
      <c r="BS135" s="100"/>
      <c r="BT135" s="100"/>
      <c r="BU135" s="100"/>
      <c r="BV135" s="100"/>
      <c r="BW135" s="100"/>
      <c r="BX135" s="100"/>
      <c r="BY135" s="100"/>
      <c r="BZ135" s="100"/>
      <c r="CA135" s="100"/>
      <c r="CB135" s="100"/>
      <c r="CC135" s="100"/>
      <c r="CD135" s="100"/>
      <c r="CE135" s="99"/>
      <c r="CF135" s="99"/>
      <c r="CG135" s="99"/>
      <c r="CH135" s="99"/>
      <c r="CI135" s="99"/>
      <c r="CJ135" s="99"/>
      <c r="CK135" s="99"/>
      <c r="CL135" s="99"/>
      <c r="CM135" s="100"/>
      <c r="CN135" s="100"/>
      <c r="CO135" s="100"/>
      <c r="CP135" s="100"/>
      <c r="CQ135" s="100"/>
      <c r="CR135" s="100"/>
    </row>
    <row r="136" spans="1:96" ht="18" customHeight="1" x14ac:dyDescent="0.2">
      <c r="A136" s="4"/>
      <c r="B136" s="1"/>
      <c r="C136" s="2"/>
      <c r="D136" s="2"/>
      <c r="E136" s="22" t="s">
        <v>121</v>
      </c>
      <c r="F136" s="2">
        <v>6693</v>
      </c>
      <c r="G136" s="2" t="s">
        <v>473</v>
      </c>
      <c r="H136" s="22"/>
      <c r="I136" s="2">
        <f t="shared" si="7"/>
        <v>0</v>
      </c>
      <c r="J136" s="4"/>
      <c r="K136" s="2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99"/>
      <c r="BH136" s="100"/>
      <c r="BI136" s="100"/>
      <c r="BJ136" s="100"/>
      <c r="BK136" s="99"/>
      <c r="BL136" s="99"/>
      <c r="BM136" s="99"/>
      <c r="BN136" s="100"/>
      <c r="BO136" s="100"/>
      <c r="BP136" s="100"/>
      <c r="BQ136" s="100"/>
      <c r="BR136" s="100"/>
      <c r="BS136" s="100"/>
      <c r="BT136" s="100"/>
      <c r="BU136" s="100"/>
      <c r="BV136" s="100"/>
      <c r="BW136" s="100"/>
      <c r="BX136" s="100"/>
      <c r="BY136" s="100"/>
      <c r="BZ136" s="100"/>
      <c r="CA136" s="100"/>
      <c r="CB136" s="100"/>
      <c r="CC136" s="100"/>
      <c r="CD136" s="100"/>
      <c r="CE136" s="99"/>
      <c r="CF136" s="99"/>
      <c r="CG136" s="99"/>
      <c r="CH136" s="99"/>
      <c r="CI136" s="99"/>
      <c r="CJ136" s="99"/>
      <c r="CK136" s="99"/>
      <c r="CL136" s="99"/>
      <c r="CM136" s="100"/>
      <c r="CN136" s="100"/>
      <c r="CO136" s="100"/>
      <c r="CP136" s="100"/>
      <c r="CQ136" s="100"/>
      <c r="CR136" s="100"/>
    </row>
    <row r="137" spans="1:96" ht="18" customHeight="1" x14ac:dyDescent="0.2">
      <c r="A137" s="4"/>
      <c r="B137" s="1" t="s">
        <v>226</v>
      </c>
      <c r="C137" s="2">
        <v>11747</v>
      </c>
      <c r="D137" s="2">
        <v>2017</v>
      </c>
      <c r="E137" s="22" t="s">
        <v>225</v>
      </c>
      <c r="F137" s="2">
        <v>7124</v>
      </c>
      <c r="G137" s="2" t="s">
        <v>471</v>
      </c>
      <c r="H137" s="22" t="s">
        <v>134</v>
      </c>
      <c r="I137" s="2">
        <f t="shared" si="7"/>
        <v>0</v>
      </c>
      <c r="J137" s="4">
        <f>'Kôň roka'!$I137</f>
        <v>0</v>
      </c>
      <c r="K137" s="2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99"/>
      <c r="BH137" s="100"/>
      <c r="BI137" s="100"/>
      <c r="BJ137" s="100"/>
      <c r="BK137" s="99"/>
      <c r="BL137" s="99"/>
      <c r="BM137" s="99"/>
      <c r="BN137" s="100"/>
      <c r="BO137" s="100"/>
      <c r="BP137" s="100"/>
      <c r="BQ137" s="100"/>
      <c r="BR137" s="100"/>
      <c r="BS137" s="100"/>
      <c r="BT137" s="100"/>
      <c r="BU137" s="100"/>
      <c r="BV137" s="100"/>
      <c r="BW137" s="100"/>
      <c r="BX137" s="100"/>
      <c r="BY137" s="100"/>
      <c r="BZ137" s="100"/>
      <c r="CA137" s="100"/>
      <c r="CB137" s="100"/>
      <c r="CC137" s="100"/>
      <c r="CD137" s="100"/>
      <c r="CE137" s="99"/>
      <c r="CF137" s="99"/>
      <c r="CG137" s="99"/>
      <c r="CH137" s="99"/>
      <c r="CI137" s="99"/>
      <c r="CJ137" s="99"/>
      <c r="CK137" s="99"/>
      <c r="CL137" s="99"/>
      <c r="CM137" s="100"/>
      <c r="CN137" s="100"/>
      <c r="CO137" s="100"/>
      <c r="CP137" s="100"/>
      <c r="CQ137" s="100"/>
      <c r="CR137" s="100"/>
    </row>
    <row r="138" spans="1:96" ht="18" customHeight="1" x14ac:dyDescent="0.2">
      <c r="A138" s="4"/>
      <c r="B138" s="1" t="s">
        <v>405</v>
      </c>
      <c r="C138" s="2">
        <v>7465</v>
      </c>
      <c r="D138" s="2"/>
      <c r="E138" s="22" t="s">
        <v>402</v>
      </c>
      <c r="F138" s="2">
        <v>9800</v>
      </c>
      <c r="G138" s="2" t="s">
        <v>475</v>
      </c>
      <c r="H138" s="22" t="s">
        <v>90</v>
      </c>
      <c r="I138" s="2">
        <f t="shared" si="7"/>
        <v>0</v>
      </c>
      <c r="J138" s="4">
        <f>'Kôň roka'!$I138</f>
        <v>0</v>
      </c>
      <c r="K138" s="2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99"/>
      <c r="BH138" s="100"/>
      <c r="BI138" s="100"/>
      <c r="BJ138" s="100"/>
      <c r="BK138" s="99"/>
      <c r="BL138" s="99"/>
      <c r="BM138" s="99"/>
      <c r="BN138" s="100"/>
      <c r="BO138" s="100"/>
      <c r="BP138" s="100"/>
      <c r="BQ138" s="100"/>
      <c r="BR138" s="100"/>
      <c r="BS138" s="100"/>
      <c r="BT138" s="100"/>
      <c r="BU138" s="100"/>
      <c r="BV138" s="100"/>
      <c r="BW138" s="100"/>
      <c r="BX138" s="100"/>
      <c r="BY138" s="100"/>
      <c r="BZ138" s="100"/>
      <c r="CA138" s="100"/>
      <c r="CB138" s="100"/>
      <c r="CC138" s="100"/>
      <c r="CD138" s="100"/>
      <c r="CE138" s="99"/>
      <c r="CF138" s="99"/>
      <c r="CG138" s="99"/>
      <c r="CH138" s="99"/>
      <c r="CI138" s="99"/>
      <c r="CJ138" s="99"/>
      <c r="CK138" s="99"/>
      <c r="CL138" s="99"/>
      <c r="CM138" s="100"/>
      <c r="CN138" s="100"/>
      <c r="CO138" s="100"/>
      <c r="CP138" s="100"/>
      <c r="CQ138" s="100"/>
      <c r="CR138" s="100"/>
    </row>
    <row r="139" spans="1:96" ht="18" customHeight="1" x14ac:dyDescent="0.2">
      <c r="A139" s="4"/>
      <c r="B139" s="1" t="s">
        <v>487</v>
      </c>
      <c r="C139" s="2">
        <v>10989</v>
      </c>
      <c r="D139" s="2"/>
      <c r="E139" s="22" t="s">
        <v>402</v>
      </c>
      <c r="F139" s="2">
        <v>9800</v>
      </c>
      <c r="G139" s="2" t="s">
        <v>475</v>
      </c>
      <c r="H139" s="22" t="s">
        <v>90</v>
      </c>
      <c r="I139" s="2">
        <f t="shared" si="7"/>
        <v>0</v>
      </c>
      <c r="J139" s="4">
        <f>'Kôň roka'!$I139</f>
        <v>0</v>
      </c>
      <c r="K139" s="2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99"/>
      <c r="BH139" s="100"/>
      <c r="BI139" s="100"/>
      <c r="BJ139" s="100"/>
      <c r="BK139" s="99"/>
      <c r="BL139" s="99"/>
      <c r="BM139" s="99"/>
      <c r="BN139" s="100"/>
      <c r="BO139" s="100"/>
      <c r="BP139" s="100"/>
      <c r="BQ139" s="100"/>
      <c r="BR139" s="100"/>
      <c r="BS139" s="100"/>
      <c r="BT139" s="100"/>
      <c r="BU139" s="100"/>
      <c r="BV139" s="100"/>
      <c r="BW139" s="100"/>
      <c r="BX139" s="100"/>
      <c r="BY139" s="100"/>
      <c r="BZ139" s="100"/>
      <c r="CA139" s="100"/>
      <c r="CB139" s="100"/>
      <c r="CC139" s="100"/>
      <c r="CD139" s="100"/>
      <c r="CE139" s="99"/>
      <c r="CF139" s="99"/>
      <c r="CG139" s="99"/>
      <c r="CH139" s="99"/>
      <c r="CI139" s="99"/>
      <c r="CJ139" s="99"/>
      <c r="CK139" s="99"/>
      <c r="CL139" s="99"/>
      <c r="CM139" s="100"/>
      <c r="CN139" s="100"/>
      <c r="CO139" s="100"/>
      <c r="CP139" s="100"/>
      <c r="CQ139" s="100"/>
      <c r="CR139" s="100"/>
    </row>
    <row r="140" spans="1:96" ht="18" customHeight="1" x14ac:dyDescent="0.2">
      <c r="A140" s="4"/>
      <c r="B140" s="1" t="s">
        <v>231</v>
      </c>
      <c r="C140" s="2">
        <v>10339</v>
      </c>
      <c r="D140" s="2">
        <v>2011</v>
      </c>
      <c r="E140" s="22" t="s">
        <v>230</v>
      </c>
      <c r="F140" s="2">
        <v>9946</v>
      </c>
      <c r="G140" s="2" t="s">
        <v>474</v>
      </c>
      <c r="H140" s="22" t="s">
        <v>184</v>
      </c>
      <c r="I140" s="2">
        <f t="shared" si="7"/>
        <v>0</v>
      </c>
      <c r="J140" s="4">
        <f>'Kôň roka'!$I140</f>
        <v>0</v>
      </c>
      <c r="K140" s="2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99"/>
      <c r="BH140" s="100"/>
      <c r="BI140" s="100"/>
      <c r="BJ140" s="100"/>
      <c r="BK140" s="99"/>
      <c r="BL140" s="99"/>
      <c r="BM140" s="99"/>
      <c r="BN140" s="100"/>
      <c r="BO140" s="100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99"/>
      <c r="CF140" s="99"/>
      <c r="CG140" s="99"/>
      <c r="CH140" s="99"/>
      <c r="CI140" s="99"/>
      <c r="CJ140" s="99"/>
      <c r="CK140" s="99"/>
      <c r="CL140" s="99"/>
      <c r="CM140" s="100"/>
      <c r="CN140" s="100"/>
      <c r="CO140" s="100"/>
      <c r="CP140" s="100"/>
      <c r="CQ140" s="100"/>
      <c r="CR140" s="100"/>
    </row>
    <row r="141" spans="1:96" ht="18" customHeight="1" x14ac:dyDescent="0.2">
      <c r="A141" s="4"/>
      <c r="B141" s="1" t="s">
        <v>423</v>
      </c>
      <c r="C141" s="2">
        <v>13266</v>
      </c>
      <c r="D141" s="2"/>
      <c r="E141" s="22" t="s">
        <v>422</v>
      </c>
      <c r="F141" s="2">
        <v>10270</v>
      </c>
      <c r="G141" s="2" t="s">
        <v>475</v>
      </c>
      <c r="H141" s="22" t="s">
        <v>218</v>
      </c>
      <c r="I141" s="2">
        <f t="shared" si="7"/>
        <v>0</v>
      </c>
      <c r="J141" s="4">
        <f>'Kôň roka'!$I141</f>
        <v>0</v>
      </c>
      <c r="K141" s="2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99"/>
      <c r="BH141" s="100"/>
      <c r="BI141" s="100"/>
      <c r="BJ141" s="100"/>
      <c r="BK141" s="99"/>
      <c r="BL141" s="99"/>
      <c r="BM141" s="99"/>
      <c r="BN141" s="100"/>
      <c r="BO141" s="100"/>
      <c r="BP141" s="100"/>
      <c r="BQ141" s="100"/>
      <c r="BR141" s="100"/>
      <c r="BS141" s="100"/>
      <c r="BT141" s="100"/>
      <c r="BU141" s="100"/>
      <c r="BV141" s="100"/>
      <c r="BW141" s="100"/>
      <c r="BX141" s="100"/>
      <c r="BY141" s="100"/>
      <c r="BZ141" s="100"/>
      <c r="CA141" s="100"/>
      <c r="CB141" s="100"/>
      <c r="CC141" s="100"/>
      <c r="CD141" s="100"/>
      <c r="CE141" s="99"/>
      <c r="CF141" s="99"/>
      <c r="CG141" s="99"/>
      <c r="CH141" s="99"/>
      <c r="CI141" s="99"/>
      <c r="CJ141" s="99"/>
      <c r="CK141" s="99"/>
      <c r="CL141" s="99"/>
      <c r="CM141" s="100"/>
      <c r="CN141" s="100"/>
      <c r="CO141" s="100"/>
      <c r="CP141" s="100"/>
      <c r="CQ141" s="100"/>
      <c r="CR141" s="100"/>
    </row>
    <row r="142" spans="1:96" ht="18" customHeight="1" x14ac:dyDescent="0.2">
      <c r="A142" s="4"/>
      <c r="B142" s="1" t="s">
        <v>129</v>
      </c>
      <c r="C142" s="2">
        <v>13220</v>
      </c>
      <c r="D142" s="2">
        <v>2021</v>
      </c>
      <c r="E142" s="80" t="s">
        <v>128</v>
      </c>
      <c r="F142" s="2">
        <v>7105</v>
      </c>
      <c r="G142" s="2" t="s">
        <v>473</v>
      </c>
      <c r="H142" s="22" t="s">
        <v>130</v>
      </c>
      <c r="I142" s="2">
        <f t="shared" si="7"/>
        <v>0</v>
      </c>
      <c r="J142" s="4">
        <f>'Kôň roka'!$I142</f>
        <v>0</v>
      </c>
      <c r="K142" s="2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99"/>
      <c r="BH142" s="100"/>
      <c r="BI142" s="100"/>
      <c r="BJ142" s="100"/>
      <c r="BK142" s="99"/>
      <c r="BL142" s="99"/>
      <c r="BM142" s="99"/>
      <c r="BN142" s="100"/>
      <c r="BO142" s="100"/>
      <c r="BP142" s="100"/>
      <c r="BQ142" s="100"/>
      <c r="BR142" s="100"/>
      <c r="BS142" s="100"/>
      <c r="BT142" s="100"/>
      <c r="BU142" s="100"/>
      <c r="BV142" s="100"/>
      <c r="BW142" s="100"/>
      <c r="BX142" s="100"/>
      <c r="BY142" s="100"/>
      <c r="BZ142" s="100"/>
      <c r="CA142" s="100"/>
      <c r="CB142" s="100"/>
      <c r="CC142" s="100"/>
      <c r="CD142" s="100"/>
      <c r="CE142" s="99"/>
      <c r="CF142" s="99"/>
      <c r="CG142" s="99"/>
      <c r="CH142" s="99"/>
      <c r="CI142" s="99"/>
      <c r="CJ142" s="99"/>
      <c r="CK142" s="99"/>
      <c r="CL142" s="99"/>
      <c r="CM142" s="100"/>
      <c r="CN142" s="100"/>
      <c r="CO142" s="100"/>
      <c r="CP142" s="100"/>
      <c r="CQ142" s="100"/>
      <c r="CR142" s="100"/>
    </row>
    <row r="143" spans="1:96" ht="18" customHeight="1" x14ac:dyDescent="0.2">
      <c r="A143" s="4"/>
      <c r="B143" s="1" t="s">
        <v>136</v>
      </c>
      <c r="C143" s="2">
        <v>11709</v>
      </c>
      <c r="D143" s="2">
        <v>2018</v>
      </c>
      <c r="E143" s="23" t="s">
        <v>135</v>
      </c>
      <c r="F143" s="2">
        <v>3057</v>
      </c>
      <c r="G143" s="2" t="s">
        <v>473</v>
      </c>
      <c r="H143" s="23" t="s">
        <v>137</v>
      </c>
      <c r="I143" s="2">
        <f t="shared" si="7"/>
        <v>0</v>
      </c>
      <c r="J143" s="4">
        <f>'Kôň roka'!$I143</f>
        <v>0</v>
      </c>
      <c r="K143" s="2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99"/>
      <c r="BH143" s="100"/>
      <c r="BI143" s="100"/>
      <c r="BJ143" s="100"/>
      <c r="BK143" s="99"/>
      <c r="BL143" s="99"/>
      <c r="BM143" s="99"/>
      <c r="BN143" s="100"/>
      <c r="BO143" s="100"/>
      <c r="BP143" s="100"/>
      <c r="BQ143" s="100"/>
      <c r="BR143" s="100"/>
      <c r="BS143" s="100"/>
      <c r="BT143" s="100"/>
      <c r="BU143" s="100"/>
      <c r="BV143" s="100"/>
      <c r="BW143" s="100"/>
      <c r="BX143" s="100"/>
      <c r="BY143" s="100"/>
      <c r="BZ143" s="100"/>
      <c r="CA143" s="100"/>
      <c r="CB143" s="100"/>
      <c r="CC143" s="100"/>
      <c r="CD143" s="100"/>
      <c r="CE143" s="99"/>
      <c r="CF143" s="99"/>
      <c r="CG143" s="99"/>
      <c r="CH143" s="99"/>
      <c r="CI143" s="99"/>
      <c r="CJ143" s="99"/>
      <c r="CK143" s="99"/>
      <c r="CL143" s="99"/>
      <c r="CM143" s="100"/>
      <c r="CN143" s="100"/>
      <c r="CO143" s="100"/>
      <c r="CP143" s="100"/>
      <c r="CQ143" s="100"/>
      <c r="CR143" s="100"/>
    </row>
    <row r="144" spans="1:96" ht="18" customHeight="1" x14ac:dyDescent="0.2">
      <c r="A144" s="4"/>
      <c r="B144" s="1" t="s">
        <v>313</v>
      </c>
      <c r="C144" s="2">
        <v>11613</v>
      </c>
      <c r="D144" s="2"/>
      <c r="E144" s="22" t="s">
        <v>312</v>
      </c>
      <c r="F144" s="2">
        <v>9286</v>
      </c>
      <c r="G144" s="2" t="s">
        <v>471</v>
      </c>
      <c r="H144" s="22" t="s">
        <v>179</v>
      </c>
      <c r="I144" s="2">
        <f t="shared" si="7"/>
        <v>0</v>
      </c>
      <c r="J144" s="4">
        <f>'Kôň roka'!$I144</f>
        <v>0</v>
      </c>
      <c r="K144" s="2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99"/>
      <c r="BH144" s="100"/>
      <c r="BI144" s="100"/>
      <c r="BJ144" s="100"/>
      <c r="BK144" s="99"/>
      <c r="BL144" s="99"/>
      <c r="BM144" s="99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0"/>
      <c r="CE144" s="99"/>
      <c r="CF144" s="99"/>
      <c r="CG144" s="99"/>
      <c r="CH144" s="99"/>
      <c r="CI144" s="99"/>
      <c r="CJ144" s="99"/>
      <c r="CK144" s="99"/>
      <c r="CL144" s="99"/>
      <c r="CM144" s="100"/>
      <c r="CN144" s="100"/>
      <c r="CO144" s="100"/>
      <c r="CP144" s="100"/>
      <c r="CQ144" s="100"/>
      <c r="CR144" s="100"/>
    </row>
    <row r="145" spans="1:96" ht="18" customHeight="1" x14ac:dyDescent="0.2">
      <c r="A145" s="4"/>
      <c r="B145" s="1" t="s">
        <v>141</v>
      </c>
      <c r="C145" s="2">
        <v>10079</v>
      </c>
      <c r="D145" s="2"/>
      <c r="E145" s="22" t="s">
        <v>140</v>
      </c>
      <c r="F145" s="2">
        <v>6605</v>
      </c>
      <c r="G145" s="2" t="s">
        <v>473</v>
      </c>
      <c r="H145" s="22" t="s">
        <v>142</v>
      </c>
      <c r="I145" s="2">
        <f t="shared" si="7"/>
        <v>0</v>
      </c>
      <c r="J145" s="4">
        <f>'Kôň roka'!$I145</f>
        <v>0</v>
      </c>
      <c r="K145" s="2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99"/>
      <c r="BH145" s="100"/>
      <c r="BI145" s="100"/>
      <c r="BJ145" s="100"/>
      <c r="BK145" s="99"/>
      <c r="BL145" s="99"/>
      <c r="BM145" s="99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99"/>
      <c r="CF145" s="99"/>
      <c r="CG145" s="99"/>
      <c r="CH145" s="99"/>
      <c r="CI145" s="99"/>
      <c r="CJ145" s="99"/>
      <c r="CK145" s="99"/>
      <c r="CL145" s="99"/>
      <c r="CM145" s="100"/>
      <c r="CN145" s="100"/>
      <c r="CO145" s="100"/>
      <c r="CP145" s="100"/>
      <c r="CQ145" s="100"/>
      <c r="CR145" s="100"/>
    </row>
    <row r="146" spans="1:96" ht="18" customHeight="1" x14ac:dyDescent="0.2">
      <c r="A146" s="4"/>
      <c r="B146" s="81" t="s">
        <v>320</v>
      </c>
      <c r="C146" s="2">
        <v>13398</v>
      </c>
      <c r="D146" s="2">
        <v>2021</v>
      </c>
      <c r="E146" s="22" t="s">
        <v>319</v>
      </c>
      <c r="F146" s="2">
        <v>8647</v>
      </c>
      <c r="G146" s="2" t="s">
        <v>471</v>
      </c>
      <c r="H146" s="22" t="s">
        <v>110</v>
      </c>
      <c r="I146" s="2">
        <f t="shared" si="7"/>
        <v>0</v>
      </c>
      <c r="J146" s="4">
        <f>'Kôň roka'!$I146</f>
        <v>0</v>
      </c>
      <c r="K146" s="2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99"/>
      <c r="BH146" s="100"/>
      <c r="BI146" s="100"/>
      <c r="BJ146" s="100"/>
      <c r="BK146" s="99"/>
      <c r="BL146" s="99"/>
      <c r="BM146" s="99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99"/>
      <c r="CF146" s="99"/>
      <c r="CG146" s="99"/>
      <c r="CH146" s="99"/>
      <c r="CI146" s="99"/>
      <c r="CJ146" s="99"/>
      <c r="CK146" s="99"/>
      <c r="CL146" s="99"/>
      <c r="CM146" s="100"/>
      <c r="CN146" s="100"/>
      <c r="CO146" s="100"/>
      <c r="CP146" s="100"/>
      <c r="CQ146" s="100"/>
      <c r="CR146" s="100"/>
    </row>
    <row r="147" spans="1:96" ht="18" customHeight="1" x14ac:dyDescent="0.2">
      <c r="A147" s="4"/>
      <c r="B147" s="1" t="s">
        <v>144</v>
      </c>
      <c r="C147" s="2">
        <v>11052</v>
      </c>
      <c r="D147" s="2"/>
      <c r="E147" s="80" t="s">
        <v>143</v>
      </c>
      <c r="F147" s="2"/>
      <c r="G147" s="2" t="s">
        <v>473</v>
      </c>
      <c r="H147" s="22" t="s">
        <v>79</v>
      </c>
      <c r="I147" s="2">
        <f t="shared" si="7"/>
        <v>0</v>
      </c>
      <c r="J147" s="4">
        <f>'Kôň roka'!$I147</f>
        <v>0</v>
      </c>
      <c r="K147" s="2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99"/>
      <c r="BH147" s="100"/>
      <c r="BI147" s="100"/>
      <c r="BJ147" s="100"/>
      <c r="BK147" s="99"/>
      <c r="BL147" s="99"/>
      <c r="BM147" s="99"/>
      <c r="BN147" s="100"/>
      <c r="BO147" s="100"/>
      <c r="BP147" s="100"/>
      <c r="BQ147" s="100"/>
      <c r="BR147" s="100"/>
      <c r="BS147" s="100"/>
      <c r="BT147" s="100"/>
      <c r="BU147" s="100"/>
      <c r="BV147" s="100"/>
      <c r="BW147" s="100"/>
      <c r="BX147" s="100"/>
      <c r="BY147" s="100"/>
      <c r="BZ147" s="100"/>
      <c r="CA147" s="100"/>
      <c r="CB147" s="100"/>
      <c r="CC147" s="100"/>
      <c r="CD147" s="100"/>
      <c r="CE147" s="99"/>
      <c r="CF147" s="99"/>
      <c r="CG147" s="99"/>
      <c r="CH147" s="99"/>
      <c r="CI147" s="99"/>
      <c r="CJ147" s="99"/>
      <c r="CK147" s="99"/>
      <c r="CL147" s="99"/>
      <c r="CM147" s="100"/>
      <c r="CN147" s="100"/>
      <c r="CO147" s="100"/>
      <c r="CP147" s="100"/>
      <c r="CQ147" s="100"/>
      <c r="CR147" s="100"/>
    </row>
    <row r="148" spans="1:96" ht="19.5" customHeight="1" x14ac:dyDescent="0.2">
      <c r="A148" s="4"/>
      <c r="B148" s="1" t="s">
        <v>238</v>
      </c>
      <c r="C148" s="2">
        <v>13314</v>
      </c>
      <c r="D148" s="2"/>
      <c r="E148" s="22" t="s">
        <v>237</v>
      </c>
      <c r="F148" s="2">
        <v>8305</v>
      </c>
      <c r="G148" s="2" t="s">
        <v>474</v>
      </c>
      <c r="H148" s="22" t="s">
        <v>187</v>
      </c>
      <c r="I148" s="2">
        <f t="shared" si="7"/>
        <v>0</v>
      </c>
      <c r="J148" s="4">
        <f>'Kôň roka'!$I148</f>
        <v>0</v>
      </c>
      <c r="K148" s="2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99"/>
      <c r="BH148" s="100"/>
      <c r="BI148" s="100"/>
      <c r="BJ148" s="100"/>
      <c r="BK148" s="99"/>
      <c r="BL148" s="99"/>
      <c r="BM148" s="99"/>
      <c r="BN148" s="100"/>
      <c r="BO148" s="100"/>
      <c r="BP148" s="100"/>
      <c r="BQ148" s="100"/>
      <c r="BR148" s="100"/>
      <c r="BS148" s="100"/>
      <c r="BT148" s="100"/>
      <c r="BU148" s="100"/>
      <c r="BV148" s="100"/>
      <c r="BW148" s="100"/>
      <c r="BX148" s="100"/>
      <c r="BY148" s="100"/>
      <c r="BZ148" s="100"/>
      <c r="CA148" s="100"/>
      <c r="CB148" s="100"/>
      <c r="CC148" s="100"/>
      <c r="CD148" s="100"/>
      <c r="CE148" s="99"/>
      <c r="CF148" s="99"/>
      <c r="CG148" s="99"/>
      <c r="CH148" s="99"/>
      <c r="CI148" s="99"/>
      <c r="CJ148" s="99"/>
      <c r="CK148" s="99"/>
      <c r="CL148" s="99"/>
      <c r="CM148" s="100"/>
      <c r="CN148" s="100"/>
      <c r="CO148" s="100"/>
      <c r="CP148" s="100"/>
      <c r="CQ148" s="100"/>
      <c r="CR148" s="100"/>
    </row>
    <row r="149" spans="1:96" ht="18" customHeight="1" x14ac:dyDescent="0.2">
      <c r="A149" s="4"/>
      <c r="B149" s="1" t="s">
        <v>490</v>
      </c>
      <c r="C149" s="2">
        <v>12843</v>
      </c>
      <c r="D149" s="2"/>
      <c r="E149" s="22" t="s">
        <v>241</v>
      </c>
      <c r="F149" s="2">
        <v>9514</v>
      </c>
      <c r="G149" s="2" t="s">
        <v>474</v>
      </c>
      <c r="H149" s="22" t="s">
        <v>218</v>
      </c>
      <c r="I149" s="2">
        <f t="shared" si="7"/>
        <v>0</v>
      </c>
      <c r="J149" s="4">
        <f>'Kôň roka'!$I149</f>
        <v>0</v>
      </c>
      <c r="K149" s="2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99"/>
      <c r="BH149" s="100"/>
      <c r="BI149" s="100"/>
      <c r="BJ149" s="100"/>
      <c r="BK149" s="99"/>
      <c r="BL149" s="99"/>
      <c r="BM149" s="99"/>
      <c r="BN149" s="100"/>
      <c r="BO149" s="100"/>
      <c r="BP149" s="100"/>
      <c r="BQ149" s="100"/>
      <c r="BR149" s="100"/>
      <c r="BS149" s="100"/>
      <c r="BT149" s="100"/>
      <c r="BU149" s="100"/>
      <c r="BV149" s="100"/>
      <c r="BW149" s="100"/>
      <c r="BX149" s="100"/>
      <c r="BY149" s="100"/>
      <c r="BZ149" s="100"/>
      <c r="CA149" s="100"/>
      <c r="CB149" s="100"/>
      <c r="CC149" s="100"/>
      <c r="CD149" s="100"/>
      <c r="CE149" s="99"/>
      <c r="CF149" s="99"/>
      <c r="CG149" s="99"/>
      <c r="CH149" s="99"/>
      <c r="CI149" s="99"/>
      <c r="CJ149" s="99"/>
      <c r="CK149" s="99"/>
      <c r="CL149" s="99"/>
      <c r="CM149" s="100"/>
      <c r="CN149" s="100"/>
      <c r="CO149" s="100"/>
      <c r="CP149" s="100"/>
      <c r="CQ149" s="100"/>
      <c r="CR149" s="100"/>
    </row>
    <row r="150" spans="1:96" ht="18" customHeight="1" x14ac:dyDescent="0.2">
      <c r="A150" s="4"/>
      <c r="B150" s="1" t="s">
        <v>72</v>
      </c>
      <c r="C150" s="2">
        <v>11486</v>
      </c>
      <c r="D150" s="2"/>
      <c r="E150" s="22" t="s">
        <v>450</v>
      </c>
      <c r="F150" s="2">
        <v>9750</v>
      </c>
      <c r="G150" s="2" t="s">
        <v>475</v>
      </c>
      <c r="H150" s="22" t="s">
        <v>451</v>
      </c>
      <c r="I150" s="2">
        <f t="shared" si="7"/>
        <v>0</v>
      </c>
      <c r="J150" s="4">
        <f>'Kôň roka'!$I150+I151</f>
        <v>0</v>
      </c>
      <c r="K150" s="2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99"/>
      <c r="BH150" s="100"/>
      <c r="BI150" s="100"/>
      <c r="BJ150" s="100"/>
      <c r="BK150" s="99"/>
      <c r="BL150" s="99"/>
      <c r="BM150" s="99"/>
      <c r="BN150" s="100"/>
      <c r="BO150" s="100"/>
      <c r="BP150" s="100"/>
      <c r="BQ150" s="100"/>
      <c r="BR150" s="100"/>
      <c r="BS150" s="100"/>
      <c r="BT150" s="100"/>
      <c r="BU150" s="100"/>
      <c r="BV150" s="100"/>
      <c r="BW150" s="100"/>
      <c r="BX150" s="100"/>
      <c r="BY150" s="100"/>
      <c r="BZ150" s="100"/>
      <c r="CA150" s="100"/>
      <c r="CB150" s="100"/>
      <c r="CC150" s="100"/>
      <c r="CD150" s="100"/>
      <c r="CE150" s="99"/>
      <c r="CF150" s="99"/>
      <c r="CG150" s="99"/>
      <c r="CH150" s="99"/>
      <c r="CI150" s="99"/>
      <c r="CJ150" s="99"/>
      <c r="CK150" s="99"/>
      <c r="CL150" s="99"/>
      <c r="CM150" s="100"/>
      <c r="CN150" s="100"/>
      <c r="CO150" s="100"/>
      <c r="CP150" s="100"/>
      <c r="CQ150" s="100"/>
      <c r="CR150" s="100"/>
    </row>
    <row r="151" spans="1:96" ht="18" customHeight="1" x14ac:dyDescent="0.2">
      <c r="A151" s="4"/>
      <c r="B151" s="1"/>
      <c r="C151" s="2"/>
      <c r="D151" s="2"/>
      <c r="E151" s="22" t="s">
        <v>71</v>
      </c>
      <c r="F151" s="2">
        <v>7749</v>
      </c>
      <c r="G151" s="2" t="s">
        <v>473</v>
      </c>
      <c r="H151" s="22"/>
      <c r="I151" s="2">
        <f t="shared" si="7"/>
        <v>0</v>
      </c>
      <c r="J151" s="4"/>
      <c r="K151" s="2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99"/>
      <c r="BH151" s="100"/>
      <c r="BI151" s="100"/>
      <c r="BJ151" s="100"/>
      <c r="BK151" s="99"/>
      <c r="BL151" s="99"/>
      <c r="BM151" s="99"/>
      <c r="BN151" s="100"/>
      <c r="BO151" s="100"/>
      <c r="BP151" s="100"/>
      <c r="BQ151" s="100"/>
      <c r="BR151" s="100"/>
      <c r="BS151" s="100"/>
      <c r="BT151" s="100"/>
      <c r="BU151" s="100"/>
      <c r="BV151" s="100"/>
      <c r="BW151" s="100"/>
      <c r="BX151" s="100"/>
      <c r="BY151" s="100"/>
      <c r="BZ151" s="100"/>
      <c r="CA151" s="100"/>
      <c r="CB151" s="100"/>
      <c r="CC151" s="100"/>
      <c r="CD151" s="100"/>
      <c r="CE151" s="99"/>
      <c r="CF151" s="99"/>
      <c r="CG151" s="99"/>
      <c r="CH151" s="99"/>
      <c r="CI151" s="99"/>
      <c r="CJ151" s="99"/>
      <c r="CK151" s="99"/>
      <c r="CL151" s="99"/>
      <c r="CM151" s="100"/>
      <c r="CN151" s="100"/>
      <c r="CO151" s="100"/>
      <c r="CP151" s="100"/>
      <c r="CQ151" s="100"/>
      <c r="CR151" s="100"/>
    </row>
    <row r="152" spans="1:96" ht="18" customHeight="1" x14ac:dyDescent="0.2">
      <c r="A152" s="4"/>
      <c r="B152" s="1" t="s">
        <v>232</v>
      </c>
      <c r="C152" s="2">
        <v>12984</v>
      </c>
      <c r="D152" s="2"/>
      <c r="E152" s="22" t="s">
        <v>230</v>
      </c>
      <c r="F152" s="2">
        <v>9241</v>
      </c>
      <c r="G152" s="2" t="s">
        <v>474</v>
      </c>
      <c r="H152" s="22" t="s">
        <v>233</v>
      </c>
      <c r="I152" s="2">
        <f t="shared" si="7"/>
        <v>0</v>
      </c>
      <c r="J152" s="4">
        <f>'Kôň roka'!$I152</f>
        <v>0</v>
      </c>
      <c r="K152" s="2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99"/>
      <c r="BH152" s="100"/>
      <c r="BI152" s="100"/>
      <c r="BJ152" s="100"/>
      <c r="BK152" s="99"/>
      <c r="BL152" s="99"/>
      <c r="BM152" s="99"/>
      <c r="BN152" s="100"/>
      <c r="BO152" s="100"/>
      <c r="BP152" s="100"/>
      <c r="BQ152" s="100"/>
      <c r="BR152" s="100"/>
      <c r="BS152" s="100"/>
      <c r="BT152" s="100"/>
      <c r="BU152" s="100"/>
      <c r="BV152" s="100"/>
      <c r="BW152" s="100"/>
      <c r="BX152" s="100"/>
      <c r="BY152" s="100"/>
      <c r="BZ152" s="100"/>
      <c r="CA152" s="100"/>
      <c r="CB152" s="100"/>
      <c r="CC152" s="100"/>
      <c r="CD152" s="100"/>
      <c r="CE152" s="99"/>
      <c r="CF152" s="99"/>
      <c r="CG152" s="99"/>
      <c r="CH152" s="99"/>
      <c r="CI152" s="99"/>
      <c r="CJ152" s="99"/>
      <c r="CK152" s="99"/>
      <c r="CL152" s="99"/>
      <c r="CM152" s="100"/>
      <c r="CN152" s="100"/>
      <c r="CO152" s="100"/>
      <c r="CP152" s="100"/>
      <c r="CQ152" s="100"/>
      <c r="CR152" s="100"/>
    </row>
    <row r="153" spans="1:96" ht="15" customHeight="1" x14ac:dyDescent="0.2">
      <c r="A153" s="4"/>
      <c r="B153" s="1" t="s">
        <v>325</v>
      </c>
      <c r="C153" s="2">
        <v>13411</v>
      </c>
      <c r="D153" s="2"/>
      <c r="E153" s="80" t="s">
        <v>324</v>
      </c>
      <c r="F153" s="2">
        <v>10350</v>
      </c>
      <c r="G153" s="2" t="s">
        <v>471</v>
      </c>
      <c r="H153" s="22" t="s">
        <v>491</v>
      </c>
      <c r="I153" s="2">
        <f t="shared" si="7"/>
        <v>0</v>
      </c>
      <c r="J153" s="4">
        <f>'Kôň roka'!$I153</f>
        <v>0</v>
      </c>
      <c r="K153" s="2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99"/>
      <c r="BH153" s="100"/>
      <c r="BI153" s="100"/>
      <c r="BJ153" s="100"/>
      <c r="BK153" s="99"/>
      <c r="BL153" s="99"/>
      <c r="BM153" s="99"/>
      <c r="BN153" s="100"/>
      <c r="BO153" s="100"/>
      <c r="BP153" s="100"/>
      <c r="BQ153" s="100"/>
      <c r="BR153" s="100"/>
      <c r="BS153" s="100"/>
      <c r="BT153" s="100"/>
      <c r="BU153" s="100"/>
      <c r="BV153" s="100"/>
      <c r="BW153" s="100"/>
      <c r="BX153" s="100"/>
      <c r="BY153" s="100"/>
      <c r="BZ153" s="100"/>
      <c r="CA153" s="100"/>
      <c r="CB153" s="100"/>
      <c r="CC153" s="100"/>
      <c r="CD153" s="100"/>
      <c r="CE153" s="99"/>
      <c r="CF153" s="99"/>
      <c r="CG153" s="99"/>
      <c r="CH153" s="99"/>
      <c r="CI153" s="99"/>
      <c r="CJ153" s="99"/>
      <c r="CK153" s="99"/>
      <c r="CL153" s="99"/>
      <c r="CM153" s="100"/>
      <c r="CN153" s="100"/>
      <c r="CO153" s="100"/>
      <c r="CP153" s="100"/>
      <c r="CQ153" s="100"/>
      <c r="CR153" s="100"/>
    </row>
    <row r="154" spans="1:96" ht="15" customHeight="1" x14ac:dyDescent="0.2">
      <c r="A154" s="4"/>
      <c r="B154" s="1" t="s">
        <v>131</v>
      </c>
      <c r="C154" s="2">
        <v>10538</v>
      </c>
      <c r="D154" s="2">
        <v>2007</v>
      </c>
      <c r="E154" s="80" t="s">
        <v>128</v>
      </c>
      <c r="F154" s="2">
        <v>7105</v>
      </c>
      <c r="G154" s="2" t="s">
        <v>473</v>
      </c>
      <c r="H154" s="22" t="s">
        <v>130</v>
      </c>
      <c r="I154" s="2">
        <f t="shared" si="7"/>
        <v>0</v>
      </c>
      <c r="J154" s="4">
        <f>'Kôň roka'!$I154</f>
        <v>0</v>
      </c>
      <c r="K154" s="2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99"/>
      <c r="BH154" s="100"/>
      <c r="BI154" s="100"/>
      <c r="BJ154" s="100"/>
      <c r="BK154" s="99"/>
      <c r="BL154" s="99"/>
      <c r="BM154" s="99"/>
      <c r="BN154" s="100"/>
      <c r="BO154" s="100"/>
      <c r="BP154" s="100"/>
      <c r="BQ154" s="100"/>
      <c r="BR154" s="100"/>
      <c r="BS154" s="100"/>
      <c r="BT154" s="100"/>
      <c r="BU154" s="100"/>
      <c r="BV154" s="100"/>
      <c r="BW154" s="100"/>
      <c r="BX154" s="100"/>
      <c r="BY154" s="100"/>
      <c r="BZ154" s="100"/>
      <c r="CA154" s="100"/>
      <c r="CB154" s="100"/>
      <c r="CC154" s="100"/>
      <c r="CD154" s="100"/>
      <c r="CE154" s="99"/>
      <c r="CF154" s="99"/>
      <c r="CG154" s="99"/>
      <c r="CH154" s="99"/>
      <c r="CI154" s="99"/>
      <c r="CJ154" s="99"/>
      <c r="CK154" s="99"/>
      <c r="CL154" s="99"/>
      <c r="CM154" s="100"/>
      <c r="CN154" s="100"/>
      <c r="CO154" s="100"/>
      <c r="CP154" s="100"/>
      <c r="CQ154" s="100"/>
      <c r="CR154" s="100"/>
    </row>
    <row r="155" spans="1:96" ht="18" customHeight="1" x14ac:dyDescent="0.2">
      <c r="A155" s="4"/>
      <c r="B155" s="1" t="s">
        <v>305</v>
      </c>
      <c r="C155" s="2">
        <v>11822</v>
      </c>
      <c r="D155" s="2"/>
      <c r="E155" s="22" t="s">
        <v>304</v>
      </c>
      <c r="F155" s="2">
        <v>9629</v>
      </c>
      <c r="G155" s="2" t="s">
        <v>471</v>
      </c>
      <c r="H155" s="22" t="s">
        <v>198</v>
      </c>
      <c r="I155" s="2">
        <f t="shared" si="7"/>
        <v>0</v>
      </c>
      <c r="J155" s="4">
        <f>'Kôň roka'!$I155</f>
        <v>0</v>
      </c>
      <c r="K155" s="2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99"/>
      <c r="BH155" s="100"/>
      <c r="BI155" s="100"/>
      <c r="BJ155" s="100"/>
      <c r="BK155" s="99"/>
      <c r="BL155" s="99"/>
      <c r="BM155" s="99"/>
      <c r="BN155" s="100"/>
      <c r="BO155" s="100"/>
      <c r="BP155" s="100"/>
      <c r="BQ155" s="100"/>
      <c r="BR155" s="100"/>
      <c r="BS155" s="100"/>
      <c r="BT155" s="100"/>
      <c r="BU155" s="100"/>
      <c r="BV155" s="100"/>
      <c r="BW155" s="100"/>
      <c r="BX155" s="100"/>
      <c r="BY155" s="100"/>
      <c r="BZ155" s="100"/>
      <c r="CA155" s="100"/>
      <c r="CB155" s="100"/>
      <c r="CC155" s="100"/>
      <c r="CD155" s="100"/>
      <c r="CE155" s="99"/>
      <c r="CF155" s="99"/>
      <c r="CG155" s="99"/>
      <c r="CH155" s="99"/>
      <c r="CI155" s="99"/>
      <c r="CJ155" s="99"/>
      <c r="CK155" s="99"/>
      <c r="CL155" s="99"/>
      <c r="CM155" s="100"/>
      <c r="CN155" s="100"/>
      <c r="CO155" s="100"/>
      <c r="CP155" s="100"/>
      <c r="CQ155" s="100"/>
      <c r="CR155" s="100"/>
    </row>
    <row r="156" spans="1:96" ht="18" customHeight="1" x14ac:dyDescent="0.2">
      <c r="A156" s="4"/>
      <c r="B156" s="1" t="s">
        <v>329</v>
      </c>
      <c r="C156" s="2">
        <v>10670</v>
      </c>
      <c r="D156" s="2"/>
      <c r="E156" s="22" t="s">
        <v>328</v>
      </c>
      <c r="F156" s="2">
        <v>9838</v>
      </c>
      <c r="G156" s="2" t="s">
        <v>471</v>
      </c>
      <c r="H156" s="22" t="s">
        <v>395</v>
      </c>
      <c r="I156" s="2">
        <f t="shared" si="7"/>
        <v>0</v>
      </c>
      <c r="J156" s="4">
        <f>'Kôň roka'!$I156</f>
        <v>0</v>
      </c>
      <c r="K156" s="2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99"/>
      <c r="BH156" s="100"/>
      <c r="BI156" s="100"/>
      <c r="BJ156" s="100"/>
      <c r="BK156" s="99"/>
      <c r="BL156" s="99"/>
      <c r="BM156" s="99"/>
      <c r="BN156" s="100"/>
      <c r="BO156" s="100"/>
      <c r="BP156" s="100"/>
      <c r="BQ156" s="100"/>
      <c r="BR156" s="100"/>
      <c r="BS156" s="100"/>
      <c r="BT156" s="100"/>
      <c r="BU156" s="100"/>
      <c r="BV156" s="100"/>
      <c r="BW156" s="100"/>
      <c r="BX156" s="100"/>
      <c r="BY156" s="100"/>
      <c r="BZ156" s="100"/>
      <c r="CA156" s="100"/>
      <c r="CB156" s="100"/>
      <c r="CC156" s="100"/>
      <c r="CD156" s="100"/>
      <c r="CE156" s="99"/>
      <c r="CF156" s="99"/>
      <c r="CG156" s="99"/>
      <c r="CH156" s="99"/>
      <c r="CI156" s="99"/>
      <c r="CJ156" s="99"/>
      <c r="CK156" s="99"/>
      <c r="CL156" s="99"/>
      <c r="CM156" s="100"/>
      <c r="CN156" s="100"/>
      <c r="CO156" s="100"/>
      <c r="CP156" s="100"/>
      <c r="CQ156" s="100"/>
      <c r="CR156" s="100"/>
    </row>
    <row r="157" spans="1:96" ht="18" customHeight="1" x14ac:dyDescent="0.2">
      <c r="A157" s="4"/>
      <c r="B157" s="1" t="s">
        <v>435</v>
      </c>
      <c r="C157" s="2">
        <v>11871</v>
      </c>
      <c r="D157" s="2"/>
      <c r="E157" s="22" t="s">
        <v>434</v>
      </c>
      <c r="F157" s="2">
        <v>10229</v>
      </c>
      <c r="G157" s="2" t="s">
        <v>475</v>
      </c>
      <c r="H157" s="22"/>
      <c r="I157" s="2">
        <f t="shared" si="7"/>
        <v>0</v>
      </c>
      <c r="J157" s="4">
        <f>'Kôň roka'!$I157</f>
        <v>0</v>
      </c>
      <c r="K157" s="2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99"/>
      <c r="BH157" s="100"/>
      <c r="BI157" s="100"/>
      <c r="BJ157" s="100"/>
      <c r="BK157" s="99"/>
      <c r="BL157" s="99"/>
      <c r="BM157" s="99"/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0"/>
      <c r="CE157" s="99"/>
      <c r="CF157" s="99"/>
      <c r="CG157" s="99"/>
      <c r="CH157" s="99"/>
      <c r="CI157" s="99"/>
      <c r="CJ157" s="99"/>
      <c r="CK157" s="99"/>
      <c r="CL157" s="99"/>
      <c r="CM157" s="100"/>
      <c r="CN157" s="100"/>
      <c r="CO157" s="100"/>
      <c r="CP157" s="100"/>
      <c r="CQ157" s="100"/>
      <c r="CR157" s="100"/>
    </row>
    <row r="158" spans="1:96" ht="19.5" customHeight="1" x14ac:dyDescent="0.2">
      <c r="A158" s="4"/>
      <c r="B158" s="1" t="s">
        <v>160</v>
      </c>
      <c r="C158" s="2">
        <v>11039</v>
      </c>
      <c r="D158" s="2">
        <v>2016</v>
      </c>
      <c r="E158" s="22" t="s">
        <v>492</v>
      </c>
      <c r="F158" s="2">
        <v>6175</v>
      </c>
      <c r="G158" s="2" t="s">
        <v>473</v>
      </c>
      <c r="H158" s="22" t="s">
        <v>158</v>
      </c>
      <c r="I158" s="2">
        <f t="shared" si="7"/>
        <v>0</v>
      </c>
      <c r="J158" s="4">
        <f>'Kôň roka'!$I158</f>
        <v>0</v>
      </c>
      <c r="K158" s="2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99"/>
      <c r="BH158" s="100"/>
      <c r="BI158" s="100"/>
      <c r="BJ158" s="100"/>
      <c r="BK158" s="99"/>
      <c r="BL158" s="99"/>
      <c r="BM158" s="99"/>
      <c r="BN158" s="100"/>
      <c r="BO158" s="100"/>
      <c r="BP158" s="100"/>
      <c r="BQ158" s="100"/>
      <c r="BR158" s="100"/>
      <c r="BS158" s="100"/>
      <c r="BT158" s="100"/>
      <c r="BU158" s="100"/>
      <c r="BV158" s="100"/>
      <c r="BW158" s="100"/>
      <c r="BX158" s="100"/>
      <c r="BY158" s="100"/>
      <c r="BZ158" s="100"/>
      <c r="CA158" s="100"/>
      <c r="CB158" s="100"/>
      <c r="CC158" s="100"/>
      <c r="CD158" s="100"/>
      <c r="CE158" s="99"/>
      <c r="CF158" s="99"/>
      <c r="CG158" s="99"/>
      <c r="CH158" s="99"/>
      <c r="CI158" s="99"/>
      <c r="CJ158" s="99"/>
      <c r="CK158" s="99"/>
      <c r="CL158" s="99"/>
      <c r="CM158" s="100"/>
      <c r="CN158" s="100"/>
      <c r="CO158" s="100"/>
      <c r="CP158" s="100"/>
      <c r="CQ158" s="100"/>
      <c r="CR158" s="100"/>
    </row>
    <row r="159" spans="1:96" ht="18" customHeight="1" x14ac:dyDescent="0.2">
      <c r="A159" s="4"/>
      <c r="B159" s="1" t="s">
        <v>439</v>
      </c>
      <c r="C159" s="2">
        <v>8780</v>
      </c>
      <c r="D159" s="2"/>
      <c r="E159" s="22" t="s">
        <v>438</v>
      </c>
      <c r="F159" s="2">
        <v>9965</v>
      </c>
      <c r="G159" s="2" t="s">
        <v>471</v>
      </c>
      <c r="H159" s="22" t="s">
        <v>90</v>
      </c>
      <c r="I159" s="2">
        <f t="shared" si="7"/>
        <v>0</v>
      </c>
      <c r="J159" s="4">
        <f>'Kôň roka'!$I159</f>
        <v>0</v>
      </c>
      <c r="K159" s="2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99"/>
      <c r="BH159" s="100"/>
      <c r="BI159" s="100"/>
      <c r="BJ159" s="100"/>
      <c r="BK159" s="99"/>
      <c r="BL159" s="99"/>
      <c r="BM159" s="99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99"/>
      <c r="CF159" s="99"/>
      <c r="CG159" s="99"/>
      <c r="CH159" s="99"/>
      <c r="CI159" s="99"/>
      <c r="CJ159" s="99"/>
      <c r="CK159" s="99"/>
      <c r="CL159" s="99"/>
      <c r="CM159" s="100"/>
      <c r="CN159" s="100"/>
      <c r="CO159" s="100"/>
      <c r="CP159" s="100"/>
      <c r="CQ159" s="100"/>
      <c r="CR159" s="100"/>
    </row>
    <row r="160" spans="1:96" ht="18" customHeight="1" x14ac:dyDescent="0.2">
      <c r="A160" s="4"/>
      <c r="B160" s="1" t="s">
        <v>382</v>
      </c>
      <c r="C160" s="2">
        <v>13122</v>
      </c>
      <c r="D160" s="2"/>
      <c r="E160" s="22" t="s">
        <v>380</v>
      </c>
      <c r="F160" s="2">
        <v>8872</v>
      </c>
      <c r="G160" s="2" t="s">
        <v>475</v>
      </c>
      <c r="H160" s="22" t="s">
        <v>476</v>
      </c>
      <c r="I160" s="2">
        <f t="shared" si="7"/>
        <v>0</v>
      </c>
      <c r="J160" s="4">
        <f>'Kôň roka'!$I160</f>
        <v>0</v>
      </c>
      <c r="K160" s="2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99"/>
      <c r="BH160" s="100"/>
      <c r="BI160" s="100"/>
      <c r="BJ160" s="100"/>
      <c r="BK160" s="99"/>
      <c r="BL160" s="99"/>
      <c r="BM160" s="99"/>
      <c r="BN160" s="100"/>
      <c r="BO160" s="100"/>
      <c r="BP160" s="100"/>
      <c r="BQ160" s="100"/>
      <c r="BR160" s="100"/>
      <c r="BS160" s="100"/>
      <c r="BT160" s="100"/>
      <c r="BU160" s="100"/>
      <c r="BV160" s="100"/>
      <c r="BW160" s="100"/>
      <c r="BX160" s="100"/>
      <c r="BY160" s="100"/>
      <c r="BZ160" s="100"/>
      <c r="CA160" s="100"/>
      <c r="CB160" s="100"/>
      <c r="CC160" s="100"/>
      <c r="CD160" s="100"/>
      <c r="CE160" s="99"/>
      <c r="CF160" s="99"/>
      <c r="CG160" s="99"/>
      <c r="CH160" s="99"/>
      <c r="CI160" s="99"/>
      <c r="CJ160" s="99"/>
      <c r="CK160" s="99"/>
      <c r="CL160" s="99"/>
      <c r="CM160" s="100"/>
      <c r="CN160" s="100"/>
      <c r="CO160" s="100"/>
      <c r="CP160" s="100"/>
      <c r="CQ160" s="100"/>
      <c r="CR160" s="100"/>
    </row>
    <row r="161" spans="1:96" ht="18" customHeight="1" x14ac:dyDescent="0.2">
      <c r="A161" s="4"/>
      <c r="B161" s="1" t="s">
        <v>421</v>
      </c>
      <c r="C161" s="2">
        <v>13304</v>
      </c>
      <c r="D161" s="2"/>
      <c r="E161" s="22" t="s">
        <v>419</v>
      </c>
      <c r="F161" s="2">
        <v>9571</v>
      </c>
      <c r="G161" s="2" t="s">
        <v>475</v>
      </c>
      <c r="H161" s="22" t="s">
        <v>395</v>
      </c>
      <c r="I161" s="2">
        <f t="shared" si="7"/>
        <v>0</v>
      </c>
      <c r="J161" s="4">
        <f>'Kôň roka'!$I161</f>
        <v>0</v>
      </c>
      <c r="K161" s="2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99"/>
      <c r="BH161" s="100"/>
      <c r="BI161" s="100"/>
      <c r="BJ161" s="100"/>
      <c r="BK161" s="99"/>
      <c r="BL161" s="99"/>
      <c r="BM161" s="99"/>
      <c r="BN161" s="100"/>
      <c r="BO161" s="100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0"/>
      <c r="CE161" s="99"/>
      <c r="CF161" s="99"/>
      <c r="CG161" s="99"/>
      <c r="CH161" s="99"/>
      <c r="CI161" s="99"/>
      <c r="CJ161" s="99"/>
      <c r="CK161" s="99"/>
      <c r="CL161" s="99"/>
      <c r="CM161" s="100"/>
      <c r="CN161" s="100"/>
      <c r="CO161" s="100"/>
      <c r="CP161" s="100"/>
      <c r="CQ161" s="100"/>
      <c r="CR161" s="100"/>
    </row>
    <row r="162" spans="1:96" ht="18" customHeight="1" x14ac:dyDescent="0.2">
      <c r="A162" s="4"/>
      <c r="B162" s="1" t="s">
        <v>334</v>
      </c>
      <c r="C162" s="2">
        <v>11382</v>
      </c>
      <c r="D162" s="2"/>
      <c r="E162" s="22" t="s">
        <v>333</v>
      </c>
      <c r="F162" s="2">
        <v>11382</v>
      </c>
      <c r="G162" s="2" t="s">
        <v>471</v>
      </c>
      <c r="H162" s="22" t="s">
        <v>494</v>
      </c>
      <c r="I162" s="2">
        <f t="shared" si="7"/>
        <v>0</v>
      </c>
      <c r="J162" s="4">
        <f>'Kôň roka'!$I162</f>
        <v>0</v>
      </c>
      <c r="K162" s="2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99"/>
      <c r="BH162" s="100"/>
      <c r="BI162" s="100"/>
      <c r="BJ162" s="100"/>
      <c r="BK162" s="99"/>
      <c r="BL162" s="99"/>
      <c r="BM162" s="99"/>
      <c r="BN162" s="100"/>
      <c r="BO162" s="100"/>
      <c r="BP162" s="100"/>
      <c r="BQ162" s="100"/>
      <c r="BR162" s="100"/>
      <c r="BS162" s="100"/>
      <c r="BT162" s="100"/>
      <c r="BU162" s="100"/>
      <c r="BV162" s="100"/>
      <c r="BW162" s="100"/>
      <c r="BX162" s="100"/>
      <c r="BY162" s="100"/>
      <c r="BZ162" s="100"/>
      <c r="CA162" s="100"/>
      <c r="CB162" s="100"/>
      <c r="CC162" s="100"/>
      <c r="CD162" s="100"/>
      <c r="CE162" s="99"/>
      <c r="CF162" s="99"/>
      <c r="CG162" s="99"/>
      <c r="CH162" s="99"/>
      <c r="CI162" s="99"/>
      <c r="CJ162" s="99"/>
      <c r="CK162" s="99"/>
      <c r="CL162" s="99"/>
      <c r="CM162" s="100"/>
      <c r="CN162" s="100"/>
      <c r="CO162" s="100"/>
      <c r="CP162" s="100"/>
      <c r="CQ162" s="100"/>
      <c r="CR162" s="100"/>
    </row>
    <row r="163" spans="1:96" ht="18" customHeight="1" x14ac:dyDescent="0.2">
      <c r="A163" s="4"/>
      <c r="B163" s="1" t="s">
        <v>331</v>
      </c>
      <c r="C163" s="2">
        <v>8754</v>
      </c>
      <c r="D163" s="2"/>
      <c r="E163" s="80" t="s">
        <v>330</v>
      </c>
      <c r="F163" s="2">
        <v>10767</v>
      </c>
      <c r="G163" s="2" t="s">
        <v>471</v>
      </c>
      <c r="H163" s="22" t="s">
        <v>332</v>
      </c>
      <c r="I163" s="2">
        <f t="shared" ref="I163:I193" si="8">SUM(K163:YI163)</f>
        <v>0</v>
      </c>
      <c r="J163" s="4">
        <f>'Kôň roka'!$I163</f>
        <v>0</v>
      </c>
      <c r="K163" s="2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99"/>
      <c r="BH163" s="100"/>
      <c r="BI163" s="100"/>
      <c r="BJ163" s="100"/>
      <c r="BK163" s="99"/>
      <c r="BL163" s="99"/>
      <c r="BM163" s="99"/>
      <c r="BN163" s="100"/>
      <c r="BO163" s="100"/>
      <c r="BP163" s="100"/>
      <c r="BQ163" s="100"/>
      <c r="BR163" s="100"/>
      <c r="BS163" s="100"/>
      <c r="BT163" s="100"/>
      <c r="BU163" s="100"/>
      <c r="BV163" s="100"/>
      <c r="BW163" s="100"/>
      <c r="BX163" s="100"/>
      <c r="BY163" s="100"/>
      <c r="BZ163" s="100"/>
      <c r="CA163" s="100"/>
      <c r="CB163" s="100"/>
      <c r="CC163" s="100"/>
      <c r="CD163" s="100"/>
      <c r="CE163" s="99"/>
      <c r="CF163" s="99"/>
      <c r="CG163" s="99"/>
      <c r="CH163" s="99"/>
      <c r="CI163" s="99"/>
      <c r="CJ163" s="99"/>
      <c r="CK163" s="99"/>
      <c r="CL163" s="99"/>
      <c r="CM163" s="100"/>
      <c r="CN163" s="100"/>
      <c r="CO163" s="100"/>
      <c r="CP163" s="100"/>
      <c r="CQ163" s="100"/>
      <c r="CR163" s="100"/>
    </row>
    <row r="164" spans="1:96" ht="18" customHeight="1" x14ac:dyDescent="0.2">
      <c r="A164" s="4"/>
      <c r="B164" s="1" t="s">
        <v>447</v>
      </c>
      <c r="C164" s="2">
        <v>13515</v>
      </c>
      <c r="D164" s="2">
        <v>2014</v>
      </c>
      <c r="E164" s="22" t="s">
        <v>495</v>
      </c>
      <c r="F164" s="2">
        <v>10223</v>
      </c>
      <c r="G164" s="2" t="s">
        <v>475</v>
      </c>
      <c r="H164" s="22" t="s">
        <v>41</v>
      </c>
      <c r="I164" s="2">
        <f t="shared" si="8"/>
        <v>0</v>
      </c>
      <c r="J164" s="4">
        <f>'Kôň roka'!$I164</f>
        <v>0</v>
      </c>
      <c r="K164" s="2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99"/>
      <c r="BH164" s="100"/>
      <c r="BI164" s="100"/>
      <c r="BJ164" s="100"/>
      <c r="BK164" s="99"/>
      <c r="BL164" s="99"/>
      <c r="BM164" s="99"/>
      <c r="BN164" s="100"/>
      <c r="BO164" s="100"/>
      <c r="BP164" s="100"/>
      <c r="BQ164" s="100"/>
      <c r="BR164" s="100"/>
      <c r="BS164" s="100"/>
      <c r="BT164" s="100"/>
      <c r="BU164" s="100"/>
      <c r="BV164" s="100"/>
      <c r="BW164" s="100"/>
      <c r="BX164" s="100"/>
      <c r="BY164" s="100"/>
      <c r="BZ164" s="100"/>
      <c r="CA164" s="100"/>
      <c r="CB164" s="100"/>
      <c r="CC164" s="100"/>
      <c r="CD164" s="100"/>
      <c r="CE164" s="99"/>
      <c r="CF164" s="99"/>
      <c r="CG164" s="99"/>
      <c r="CH164" s="99"/>
      <c r="CI164" s="99"/>
      <c r="CJ164" s="99"/>
      <c r="CK164" s="99"/>
      <c r="CL164" s="99"/>
      <c r="CM164" s="100"/>
      <c r="CN164" s="100"/>
      <c r="CO164" s="100"/>
      <c r="CP164" s="100"/>
      <c r="CQ164" s="100"/>
      <c r="CR164" s="100"/>
    </row>
    <row r="165" spans="1:96" ht="18" customHeight="1" x14ac:dyDescent="0.2">
      <c r="A165" s="4"/>
      <c r="B165" s="1" t="s">
        <v>342</v>
      </c>
      <c r="C165" s="2">
        <v>12698</v>
      </c>
      <c r="D165" s="2">
        <v>2017</v>
      </c>
      <c r="E165" s="80" t="s">
        <v>341</v>
      </c>
      <c r="F165" s="2">
        <v>9255</v>
      </c>
      <c r="G165" s="2" t="s">
        <v>471</v>
      </c>
      <c r="H165" s="22" t="s">
        <v>343</v>
      </c>
      <c r="I165" s="2">
        <f t="shared" si="8"/>
        <v>0</v>
      </c>
      <c r="J165" s="4">
        <f>'Kôň roka'!$I165</f>
        <v>0</v>
      </c>
      <c r="K165" s="2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99"/>
      <c r="BH165" s="100"/>
      <c r="BI165" s="100"/>
      <c r="BJ165" s="100"/>
      <c r="BK165" s="99"/>
      <c r="BL165" s="99"/>
      <c r="BM165" s="99"/>
      <c r="BN165" s="100"/>
      <c r="BO165" s="100"/>
      <c r="BP165" s="100"/>
      <c r="BQ165" s="100"/>
      <c r="BR165" s="100"/>
      <c r="BS165" s="100"/>
      <c r="BT165" s="100"/>
      <c r="BU165" s="100"/>
      <c r="BV165" s="100"/>
      <c r="BW165" s="100"/>
      <c r="BX165" s="100"/>
      <c r="BY165" s="100"/>
      <c r="BZ165" s="100"/>
      <c r="CA165" s="100"/>
      <c r="CB165" s="100"/>
      <c r="CC165" s="100"/>
      <c r="CD165" s="100"/>
      <c r="CE165" s="99"/>
      <c r="CF165" s="99"/>
      <c r="CG165" s="99"/>
      <c r="CH165" s="99"/>
      <c r="CI165" s="99"/>
      <c r="CJ165" s="99"/>
      <c r="CK165" s="99"/>
      <c r="CL165" s="99"/>
      <c r="CM165" s="100"/>
      <c r="CN165" s="100"/>
      <c r="CO165" s="100"/>
      <c r="CP165" s="100"/>
      <c r="CQ165" s="100"/>
      <c r="CR165" s="100"/>
    </row>
    <row r="166" spans="1:96" ht="18" customHeight="1" x14ac:dyDescent="0.2">
      <c r="A166" s="4"/>
      <c r="B166" s="1" t="s">
        <v>172</v>
      </c>
      <c r="C166" s="2">
        <v>11651</v>
      </c>
      <c r="D166" s="2"/>
      <c r="E166" s="80" t="s">
        <v>171</v>
      </c>
      <c r="F166" s="2">
        <v>10061</v>
      </c>
      <c r="G166" s="2" t="s">
        <v>473</v>
      </c>
      <c r="H166" s="22" t="s">
        <v>173</v>
      </c>
      <c r="I166" s="2">
        <f t="shared" si="8"/>
        <v>0</v>
      </c>
      <c r="J166" s="4">
        <f>'Kôň roka'!$I166</f>
        <v>0</v>
      </c>
      <c r="K166" s="2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99"/>
      <c r="BH166" s="100"/>
      <c r="BI166" s="100"/>
      <c r="BJ166" s="100"/>
      <c r="BK166" s="99"/>
      <c r="BL166" s="99"/>
      <c r="BM166" s="99"/>
      <c r="BN166" s="100"/>
      <c r="BO166" s="100"/>
      <c r="BP166" s="100"/>
      <c r="BQ166" s="100"/>
      <c r="BR166" s="100"/>
      <c r="BS166" s="100"/>
      <c r="BT166" s="100"/>
      <c r="BU166" s="100"/>
      <c r="BV166" s="100"/>
      <c r="BW166" s="100"/>
      <c r="BX166" s="100"/>
      <c r="BY166" s="100"/>
      <c r="BZ166" s="100"/>
      <c r="CA166" s="100"/>
      <c r="CB166" s="100"/>
      <c r="CC166" s="100"/>
      <c r="CD166" s="100"/>
      <c r="CE166" s="99"/>
      <c r="CF166" s="99"/>
      <c r="CG166" s="99"/>
      <c r="CH166" s="99"/>
      <c r="CI166" s="99"/>
      <c r="CJ166" s="99"/>
      <c r="CK166" s="99"/>
      <c r="CL166" s="99"/>
      <c r="CM166" s="100"/>
      <c r="CN166" s="100"/>
      <c r="CO166" s="100"/>
      <c r="CP166" s="100"/>
      <c r="CQ166" s="100"/>
      <c r="CR166" s="100"/>
    </row>
    <row r="167" spans="1:96" ht="18" customHeight="1" x14ac:dyDescent="0.2">
      <c r="A167" s="4"/>
      <c r="B167" s="1" t="s">
        <v>249</v>
      </c>
      <c r="C167" s="2">
        <v>12445</v>
      </c>
      <c r="D167" s="2">
        <v>2015</v>
      </c>
      <c r="E167" s="80" t="s">
        <v>355</v>
      </c>
      <c r="F167" s="2">
        <v>9675</v>
      </c>
      <c r="G167" s="2" t="s">
        <v>471</v>
      </c>
      <c r="H167" s="22" t="s">
        <v>356</v>
      </c>
      <c r="I167" s="2">
        <f t="shared" si="8"/>
        <v>0</v>
      </c>
      <c r="J167" s="4">
        <f>'Kôň roka'!$I167</f>
        <v>0</v>
      </c>
      <c r="K167" s="2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99"/>
      <c r="BH167" s="100"/>
      <c r="BI167" s="100"/>
      <c r="BJ167" s="100"/>
      <c r="BK167" s="99"/>
      <c r="BL167" s="99"/>
      <c r="BM167" s="99"/>
      <c r="BN167" s="100"/>
      <c r="BO167" s="100"/>
      <c r="BP167" s="100"/>
      <c r="BQ167" s="100"/>
      <c r="BR167" s="100"/>
      <c r="BS167" s="100"/>
      <c r="BT167" s="100"/>
      <c r="BU167" s="100"/>
      <c r="BV167" s="100"/>
      <c r="BW167" s="100"/>
      <c r="BX167" s="100"/>
      <c r="BY167" s="100"/>
      <c r="BZ167" s="100"/>
      <c r="CA167" s="100"/>
      <c r="CB167" s="100"/>
      <c r="CC167" s="100"/>
      <c r="CD167" s="100"/>
      <c r="CE167" s="99"/>
      <c r="CF167" s="99"/>
      <c r="CG167" s="99"/>
      <c r="CH167" s="99"/>
      <c r="CI167" s="99"/>
      <c r="CJ167" s="99"/>
      <c r="CK167" s="99"/>
      <c r="CL167" s="99"/>
      <c r="CM167" s="100"/>
      <c r="CN167" s="100"/>
      <c r="CO167" s="100"/>
      <c r="CP167" s="100"/>
      <c r="CQ167" s="100"/>
      <c r="CR167" s="100"/>
    </row>
    <row r="168" spans="1:96" ht="18" customHeight="1" x14ac:dyDescent="0.2">
      <c r="A168" s="4"/>
      <c r="B168" s="1"/>
      <c r="C168" s="2"/>
      <c r="D168" s="2"/>
      <c r="E168" s="80" t="s">
        <v>496</v>
      </c>
      <c r="F168" s="2">
        <v>8891</v>
      </c>
      <c r="G168" s="2" t="s">
        <v>474</v>
      </c>
      <c r="H168" s="22"/>
      <c r="I168" s="2">
        <f t="shared" si="8"/>
        <v>0</v>
      </c>
      <c r="J168" s="4"/>
      <c r="K168" s="2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99"/>
      <c r="BH168" s="100"/>
      <c r="BI168" s="100"/>
      <c r="BJ168" s="100"/>
      <c r="BK168" s="99"/>
      <c r="BL168" s="99"/>
      <c r="BM168" s="99"/>
      <c r="BN168" s="100"/>
      <c r="BO168" s="100"/>
      <c r="BP168" s="100"/>
      <c r="BQ168" s="100"/>
      <c r="BR168" s="100"/>
      <c r="BS168" s="100"/>
      <c r="BT168" s="100"/>
      <c r="BU168" s="100"/>
      <c r="BV168" s="100"/>
      <c r="BW168" s="100"/>
      <c r="BX168" s="100"/>
      <c r="BY168" s="100"/>
      <c r="BZ168" s="100"/>
      <c r="CA168" s="100"/>
      <c r="CB168" s="100"/>
      <c r="CC168" s="100"/>
      <c r="CD168" s="100"/>
      <c r="CE168" s="99"/>
      <c r="CF168" s="99"/>
      <c r="CG168" s="99"/>
      <c r="CH168" s="99"/>
      <c r="CI168" s="99"/>
      <c r="CJ168" s="99"/>
      <c r="CK168" s="99"/>
      <c r="CL168" s="99"/>
      <c r="CM168" s="100"/>
      <c r="CN168" s="100"/>
      <c r="CO168" s="100"/>
      <c r="CP168" s="100"/>
      <c r="CQ168" s="100"/>
      <c r="CR168" s="100"/>
    </row>
    <row r="169" spans="1:96" ht="18" customHeight="1" x14ac:dyDescent="0.2">
      <c r="A169" s="4"/>
      <c r="B169" s="1" t="s">
        <v>497</v>
      </c>
      <c r="C169" s="2">
        <v>13561</v>
      </c>
      <c r="D169" s="2">
        <v>2021</v>
      </c>
      <c r="E169" s="80" t="s">
        <v>371</v>
      </c>
      <c r="F169" s="2">
        <v>9955</v>
      </c>
      <c r="G169" s="2" t="s">
        <v>471</v>
      </c>
      <c r="H169" s="22" t="s">
        <v>41</v>
      </c>
      <c r="I169" s="2">
        <f t="shared" si="8"/>
        <v>0</v>
      </c>
      <c r="J169" s="4">
        <f>'Kôň roka'!$I169</f>
        <v>0</v>
      </c>
      <c r="K169" s="2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99"/>
      <c r="BH169" s="100"/>
      <c r="BI169" s="100"/>
      <c r="BJ169" s="100"/>
      <c r="BK169" s="99"/>
      <c r="BL169" s="99"/>
      <c r="BM169" s="99"/>
      <c r="BN169" s="100"/>
      <c r="BO169" s="100"/>
      <c r="BP169" s="100"/>
      <c r="BQ169" s="100"/>
      <c r="BR169" s="100"/>
      <c r="BS169" s="100"/>
      <c r="BT169" s="100"/>
      <c r="BU169" s="100"/>
      <c r="BV169" s="100"/>
      <c r="BW169" s="100"/>
      <c r="BX169" s="100"/>
      <c r="BY169" s="100"/>
      <c r="BZ169" s="100"/>
      <c r="CA169" s="100"/>
      <c r="CB169" s="100"/>
      <c r="CC169" s="100"/>
      <c r="CD169" s="100"/>
      <c r="CE169" s="99"/>
      <c r="CF169" s="99"/>
      <c r="CG169" s="99"/>
      <c r="CH169" s="99"/>
      <c r="CI169" s="99"/>
      <c r="CJ169" s="99"/>
      <c r="CK169" s="99"/>
      <c r="CL169" s="99"/>
      <c r="CM169" s="100"/>
      <c r="CN169" s="100"/>
      <c r="CO169" s="100"/>
      <c r="CP169" s="100"/>
      <c r="CQ169" s="100"/>
      <c r="CR169" s="100"/>
    </row>
    <row r="170" spans="1:96" ht="18" customHeight="1" x14ac:dyDescent="0.2">
      <c r="A170" s="4"/>
      <c r="B170" s="1" t="s">
        <v>260</v>
      </c>
      <c r="C170" s="2">
        <v>7559</v>
      </c>
      <c r="D170" s="2">
        <v>2006</v>
      </c>
      <c r="E170" s="80" t="s">
        <v>498</v>
      </c>
      <c r="F170" s="2">
        <v>8956</v>
      </c>
      <c r="G170" s="2" t="s">
        <v>474</v>
      </c>
      <c r="H170" s="22" t="s">
        <v>485</v>
      </c>
      <c r="I170" s="2">
        <f t="shared" si="8"/>
        <v>0</v>
      </c>
      <c r="J170" s="4">
        <f>'Kôň roka'!$I170</f>
        <v>0</v>
      </c>
      <c r="K170" s="2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99"/>
      <c r="BH170" s="100"/>
      <c r="BI170" s="100"/>
      <c r="BJ170" s="100"/>
      <c r="BK170" s="99"/>
      <c r="BL170" s="99"/>
      <c r="BM170" s="99"/>
      <c r="BN170" s="100"/>
      <c r="BO170" s="100"/>
      <c r="BP170" s="100"/>
      <c r="BQ170" s="100"/>
      <c r="BR170" s="100"/>
      <c r="BS170" s="100"/>
      <c r="BT170" s="100"/>
      <c r="BU170" s="100"/>
      <c r="BV170" s="100"/>
      <c r="BW170" s="100"/>
      <c r="BX170" s="100"/>
      <c r="BY170" s="100"/>
      <c r="BZ170" s="100"/>
      <c r="CA170" s="100"/>
      <c r="CB170" s="100"/>
      <c r="CC170" s="100"/>
      <c r="CD170" s="100"/>
      <c r="CE170" s="99"/>
      <c r="CF170" s="99"/>
      <c r="CG170" s="99"/>
      <c r="CH170" s="99"/>
      <c r="CI170" s="99"/>
      <c r="CJ170" s="99"/>
      <c r="CK170" s="99"/>
      <c r="CL170" s="99"/>
      <c r="CM170" s="100"/>
      <c r="CN170" s="100"/>
      <c r="CO170" s="100"/>
      <c r="CP170" s="100"/>
      <c r="CQ170" s="100"/>
      <c r="CR170" s="100"/>
    </row>
    <row r="171" spans="1:96" ht="18" customHeight="1" x14ac:dyDescent="0.2">
      <c r="A171" s="4"/>
      <c r="B171" s="1" t="s">
        <v>186</v>
      </c>
      <c r="C171" s="2">
        <v>10576</v>
      </c>
      <c r="D171" s="2"/>
      <c r="E171" s="80" t="s">
        <v>364</v>
      </c>
      <c r="F171" s="2">
        <v>9384</v>
      </c>
      <c r="G171" s="2" t="s">
        <v>471</v>
      </c>
      <c r="H171" s="22" t="s">
        <v>187</v>
      </c>
      <c r="I171" s="2">
        <f t="shared" si="8"/>
        <v>0</v>
      </c>
      <c r="J171" s="4">
        <f>'Kôň roka'!$I171</f>
        <v>0</v>
      </c>
      <c r="K171" s="2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99"/>
      <c r="BH171" s="100"/>
      <c r="BI171" s="100"/>
      <c r="BJ171" s="100"/>
      <c r="BK171" s="99"/>
      <c r="BL171" s="99"/>
      <c r="BM171" s="99"/>
      <c r="BN171" s="100"/>
      <c r="BO171" s="100"/>
      <c r="BP171" s="100"/>
      <c r="BQ171" s="100"/>
      <c r="BR171" s="100"/>
      <c r="BS171" s="100"/>
      <c r="BT171" s="100"/>
      <c r="BU171" s="100"/>
      <c r="BV171" s="100"/>
      <c r="BW171" s="100"/>
      <c r="BX171" s="100"/>
      <c r="BY171" s="100"/>
      <c r="BZ171" s="100"/>
      <c r="CA171" s="100"/>
      <c r="CB171" s="100"/>
      <c r="CC171" s="100"/>
      <c r="CD171" s="100"/>
      <c r="CE171" s="99"/>
      <c r="CF171" s="99"/>
      <c r="CG171" s="99"/>
      <c r="CH171" s="99"/>
      <c r="CI171" s="99"/>
      <c r="CJ171" s="99"/>
      <c r="CK171" s="99"/>
      <c r="CL171" s="99"/>
      <c r="CM171" s="100"/>
      <c r="CN171" s="100"/>
      <c r="CO171" s="100"/>
      <c r="CP171" s="100"/>
      <c r="CQ171" s="100"/>
      <c r="CR171" s="100"/>
    </row>
    <row r="172" spans="1:96" ht="18" customHeight="1" x14ac:dyDescent="0.2">
      <c r="A172" s="4"/>
      <c r="B172" s="1"/>
      <c r="C172" s="2"/>
      <c r="D172" s="2"/>
      <c r="E172" s="80" t="s">
        <v>185</v>
      </c>
      <c r="F172" s="2">
        <v>10343</v>
      </c>
      <c r="G172" s="2" t="s">
        <v>473</v>
      </c>
      <c r="H172" s="22"/>
      <c r="I172" s="2">
        <f t="shared" si="8"/>
        <v>0</v>
      </c>
      <c r="J172" s="4">
        <f>'Kôň roka'!$I172</f>
        <v>0</v>
      </c>
      <c r="K172" s="2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99"/>
      <c r="BH172" s="100"/>
      <c r="BI172" s="100"/>
      <c r="BJ172" s="100"/>
      <c r="BK172" s="99"/>
      <c r="BL172" s="99"/>
      <c r="BM172" s="99"/>
      <c r="BN172" s="100"/>
      <c r="BO172" s="100"/>
      <c r="BP172" s="100"/>
      <c r="BQ172" s="100"/>
      <c r="BR172" s="100"/>
      <c r="BS172" s="100"/>
      <c r="BT172" s="100"/>
      <c r="BU172" s="100"/>
      <c r="BV172" s="100"/>
      <c r="BW172" s="100"/>
      <c r="BX172" s="100"/>
      <c r="BY172" s="100"/>
      <c r="BZ172" s="100"/>
      <c r="CA172" s="100"/>
      <c r="CB172" s="100"/>
      <c r="CC172" s="100"/>
      <c r="CD172" s="100"/>
      <c r="CE172" s="99"/>
      <c r="CF172" s="99"/>
      <c r="CG172" s="99"/>
      <c r="CH172" s="99"/>
      <c r="CI172" s="99"/>
      <c r="CJ172" s="99"/>
      <c r="CK172" s="99"/>
      <c r="CL172" s="99"/>
      <c r="CM172" s="100"/>
      <c r="CN172" s="100"/>
      <c r="CO172" s="100"/>
      <c r="CP172" s="100"/>
      <c r="CQ172" s="100"/>
      <c r="CR172" s="100"/>
    </row>
    <row r="173" spans="1:96" ht="18" customHeight="1" x14ac:dyDescent="0.2">
      <c r="A173" s="4"/>
      <c r="B173" s="1" t="s">
        <v>432</v>
      </c>
      <c r="C173" s="2">
        <v>12189</v>
      </c>
      <c r="D173" s="2"/>
      <c r="E173" s="80" t="s">
        <v>431</v>
      </c>
      <c r="F173" s="2">
        <v>10340</v>
      </c>
      <c r="G173" s="2" t="s">
        <v>475</v>
      </c>
      <c r="H173" s="22" t="s">
        <v>433</v>
      </c>
      <c r="I173" s="2">
        <f t="shared" si="8"/>
        <v>0</v>
      </c>
      <c r="J173" s="4">
        <f>'Kôň roka'!$I173</f>
        <v>0</v>
      </c>
      <c r="K173" s="2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99"/>
      <c r="BH173" s="100"/>
      <c r="BI173" s="100"/>
      <c r="BJ173" s="100"/>
      <c r="BK173" s="99"/>
      <c r="BL173" s="99"/>
      <c r="BM173" s="99"/>
      <c r="BN173" s="100"/>
      <c r="BO173" s="100"/>
      <c r="BP173" s="100"/>
      <c r="BQ173" s="100"/>
      <c r="BR173" s="100"/>
      <c r="BS173" s="100"/>
      <c r="BT173" s="100"/>
      <c r="BU173" s="100"/>
      <c r="BV173" s="100"/>
      <c r="BW173" s="100"/>
      <c r="BX173" s="100"/>
      <c r="BY173" s="100"/>
      <c r="BZ173" s="100"/>
      <c r="CA173" s="100"/>
      <c r="CB173" s="100"/>
      <c r="CC173" s="100"/>
      <c r="CD173" s="100"/>
      <c r="CE173" s="99"/>
      <c r="CF173" s="99"/>
      <c r="CG173" s="99"/>
      <c r="CH173" s="99"/>
      <c r="CI173" s="99"/>
      <c r="CJ173" s="99"/>
      <c r="CK173" s="99"/>
      <c r="CL173" s="99"/>
      <c r="CM173" s="100"/>
      <c r="CN173" s="100"/>
      <c r="CO173" s="100"/>
      <c r="CP173" s="100"/>
      <c r="CQ173" s="100"/>
      <c r="CR173" s="100"/>
    </row>
    <row r="174" spans="1:96" ht="18" customHeight="1" x14ac:dyDescent="0.2">
      <c r="A174" s="4"/>
      <c r="B174" s="1" t="s">
        <v>56</v>
      </c>
      <c r="C174" s="2">
        <v>11441</v>
      </c>
      <c r="D174" s="2"/>
      <c r="E174" s="22" t="s">
        <v>202</v>
      </c>
      <c r="F174" s="2">
        <v>10720</v>
      </c>
      <c r="G174" s="2" t="s">
        <v>473</v>
      </c>
      <c r="H174" s="22" t="s">
        <v>53</v>
      </c>
      <c r="I174" s="2">
        <f t="shared" si="8"/>
        <v>0</v>
      </c>
      <c r="J174" s="4">
        <f>'Kôň roka'!$I174</f>
        <v>0</v>
      </c>
      <c r="K174" s="2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99"/>
      <c r="BH174" s="100"/>
      <c r="BI174" s="100"/>
      <c r="BJ174" s="100"/>
      <c r="BK174" s="99"/>
      <c r="BL174" s="99"/>
      <c r="BM174" s="99"/>
      <c r="BN174" s="100"/>
      <c r="BO174" s="100"/>
      <c r="BP174" s="100"/>
      <c r="BQ174" s="100"/>
      <c r="BR174" s="100"/>
      <c r="BS174" s="100"/>
      <c r="BT174" s="100"/>
      <c r="BU174" s="100"/>
      <c r="BV174" s="100"/>
      <c r="BW174" s="100"/>
      <c r="BX174" s="100"/>
      <c r="BY174" s="100"/>
      <c r="BZ174" s="100"/>
      <c r="CA174" s="100"/>
      <c r="CB174" s="100"/>
      <c r="CC174" s="100"/>
      <c r="CD174" s="100"/>
      <c r="CE174" s="99"/>
      <c r="CF174" s="99"/>
      <c r="CG174" s="99"/>
      <c r="CH174" s="99"/>
      <c r="CI174" s="99"/>
      <c r="CJ174" s="99"/>
      <c r="CK174" s="99"/>
      <c r="CL174" s="99"/>
      <c r="CM174" s="100"/>
      <c r="CN174" s="100"/>
      <c r="CO174" s="100"/>
      <c r="CP174" s="100"/>
      <c r="CQ174" s="100"/>
      <c r="CR174" s="100"/>
    </row>
    <row r="175" spans="1:96" ht="18" customHeight="1" x14ac:dyDescent="0.2">
      <c r="A175" s="4"/>
      <c r="B175" s="1"/>
      <c r="C175" s="2"/>
      <c r="D175" s="2"/>
      <c r="E175" s="22" t="s">
        <v>51</v>
      </c>
      <c r="F175" s="2">
        <v>9008</v>
      </c>
      <c r="G175" s="2" t="s">
        <v>473</v>
      </c>
      <c r="H175" s="22"/>
      <c r="I175" s="2">
        <f t="shared" si="8"/>
        <v>0</v>
      </c>
      <c r="J175" s="4"/>
      <c r="K175" s="2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99"/>
      <c r="BH175" s="100"/>
      <c r="BI175" s="100"/>
      <c r="BJ175" s="100"/>
      <c r="BK175" s="99"/>
      <c r="BL175" s="99"/>
      <c r="BM175" s="99"/>
      <c r="BN175" s="100"/>
      <c r="BO175" s="100"/>
      <c r="BP175" s="100"/>
      <c r="BQ175" s="100"/>
      <c r="BR175" s="100"/>
      <c r="BS175" s="100"/>
      <c r="BT175" s="100"/>
      <c r="BU175" s="100"/>
      <c r="BV175" s="100"/>
      <c r="BW175" s="100"/>
      <c r="BX175" s="100"/>
      <c r="BY175" s="100"/>
      <c r="BZ175" s="100"/>
      <c r="CA175" s="100"/>
      <c r="CB175" s="100"/>
      <c r="CC175" s="100"/>
      <c r="CD175" s="100"/>
      <c r="CE175" s="99"/>
      <c r="CF175" s="99"/>
      <c r="CG175" s="99"/>
      <c r="CH175" s="99"/>
      <c r="CI175" s="99"/>
      <c r="CJ175" s="99"/>
      <c r="CK175" s="99"/>
      <c r="CL175" s="99"/>
      <c r="CM175" s="100"/>
      <c r="CN175" s="100"/>
      <c r="CO175" s="100"/>
      <c r="CP175" s="100"/>
      <c r="CQ175" s="100"/>
      <c r="CR175" s="100"/>
    </row>
    <row r="176" spans="1:96" ht="18" customHeight="1" x14ac:dyDescent="0.2">
      <c r="A176" s="4"/>
      <c r="B176" s="1" t="s">
        <v>191</v>
      </c>
      <c r="C176" s="2">
        <v>12718</v>
      </c>
      <c r="D176" s="2">
        <v>2019</v>
      </c>
      <c r="E176" s="22" t="s">
        <v>190</v>
      </c>
      <c r="F176" s="2">
        <v>4717</v>
      </c>
      <c r="G176" s="2" t="s">
        <v>473</v>
      </c>
      <c r="H176" s="22" t="s">
        <v>35</v>
      </c>
      <c r="I176" s="2">
        <f t="shared" si="8"/>
        <v>0</v>
      </c>
      <c r="J176" s="4">
        <f>'Kôň roka'!$I176</f>
        <v>0</v>
      </c>
      <c r="K176" s="2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99"/>
      <c r="BH176" s="100"/>
      <c r="BI176" s="100"/>
      <c r="BJ176" s="100"/>
      <c r="BK176" s="99"/>
      <c r="BL176" s="99"/>
      <c r="BM176" s="99"/>
      <c r="BN176" s="100"/>
      <c r="BO176" s="100"/>
      <c r="BP176" s="100"/>
      <c r="BQ176" s="100"/>
      <c r="BR176" s="100"/>
      <c r="BS176" s="100"/>
      <c r="BT176" s="100"/>
      <c r="BU176" s="100"/>
      <c r="BV176" s="100"/>
      <c r="BW176" s="100"/>
      <c r="BX176" s="100"/>
      <c r="BY176" s="100"/>
      <c r="BZ176" s="100"/>
      <c r="CA176" s="100"/>
      <c r="CB176" s="100"/>
      <c r="CC176" s="100"/>
      <c r="CD176" s="100"/>
      <c r="CE176" s="99"/>
      <c r="CF176" s="99"/>
      <c r="CG176" s="99"/>
      <c r="CH176" s="99"/>
      <c r="CI176" s="99"/>
      <c r="CJ176" s="99"/>
      <c r="CK176" s="99"/>
      <c r="CL176" s="99"/>
      <c r="CM176" s="100"/>
      <c r="CN176" s="100"/>
      <c r="CO176" s="100"/>
      <c r="CP176" s="100"/>
      <c r="CQ176" s="100"/>
      <c r="CR176" s="100"/>
    </row>
    <row r="177" spans="1:96" ht="18" customHeight="1" x14ac:dyDescent="0.2">
      <c r="A177" s="4"/>
      <c r="B177" s="1" t="s">
        <v>348</v>
      </c>
      <c r="C177" s="2">
        <v>10757</v>
      </c>
      <c r="D177" s="2"/>
      <c r="E177" s="22" t="s">
        <v>344</v>
      </c>
      <c r="F177" s="2">
        <v>9253</v>
      </c>
      <c r="G177" s="2" t="s">
        <v>471</v>
      </c>
      <c r="H177" s="22" t="s">
        <v>110</v>
      </c>
      <c r="I177" s="2">
        <f t="shared" si="8"/>
        <v>0</v>
      </c>
      <c r="J177" s="4">
        <f>'Kôň roka'!$I177</f>
        <v>0</v>
      </c>
      <c r="K177" s="2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99"/>
      <c r="BH177" s="100"/>
      <c r="BI177" s="100"/>
      <c r="BJ177" s="100"/>
      <c r="BK177" s="99"/>
      <c r="BL177" s="99"/>
      <c r="BM177" s="99"/>
      <c r="BN177" s="100"/>
      <c r="BO177" s="100"/>
      <c r="BP177" s="100"/>
      <c r="BQ177" s="100"/>
      <c r="BR177" s="100"/>
      <c r="BS177" s="100"/>
      <c r="BT177" s="100"/>
      <c r="BU177" s="100"/>
      <c r="BV177" s="100"/>
      <c r="BW177" s="100"/>
      <c r="BX177" s="100"/>
      <c r="BY177" s="100"/>
      <c r="BZ177" s="100"/>
      <c r="CA177" s="100"/>
      <c r="CB177" s="100"/>
      <c r="CC177" s="100"/>
      <c r="CD177" s="100"/>
      <c r="CE177" s="99"/>
      <c r="CF177" s="99"/>
      <c r="CG177" s="99"/>
      <c r="CH177" s="99"/>
      <c r="CI177" s="99"/>
      <c r="CJ177" s="99"/>
      <c r="CK177" s="99"/>
      <c r="CL177" s="99"/>
      <c r="CM177" s="100"/>
      <c r="CN177" s="100"/>
      <c r="CO177" s="100"/>
      <c r="CP177" s="100"/>
      <c r="CQ177" s="100"/>
      <c r="CR177" s="100"/>
    </row>
    <row r="178" spans="1:96" ht="18" customHeight="1" x14ac:dyDescent="0.2">
      <c r="A178" s="4"/>
      <c r="B178" s="1" t="s">
        <v>437</v>
      </c>
      <c r="C178" s="2">
        <v>11205</v>
      </c>
      <c r="D178" s="2">
        <v>2012</v>
      </c>
      <c r="E178" s="22" t="s">
        <v>436</v>
      </c>
      <c r="F178" s="2">
        <v>10805</v>
      </c>
      <c r="G178" s="2" t="s">
        <v>475</v>
      </c>
      <c r="H178" s="22" t="s">
        <v>161</v>
      </c>
      <c r="I178" s="2">
        <f t="shared" si="8"/>
        <v>0</v>
      </c>
      <c r="J178" s="4">
        <f>'Kôň roka'!$I178</f>
        <v>0</v>
      </c>
      <c r="K178" s="2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99"/>
      <c r="BH178" s="100"/>
      <c r="BI178" s="100"/>
      <c r="BJ178" s="100"/>
      <c r="BK178" s="99"/>
      <c r="BL178" s="99"/>
      <c r="BM178" s="99"/>
      <c r="BN178" s="100"/>
      <c r="BO178" s="100"/>
      <c r="BP178" s="100"/>
      <c r="BQ178" s="100"/>
      <c r="BR178" s="100"/>
      <c r="BS178" s="100"/>
      <c r="BT178" s="100"/>
      <c r="BU178" s="100"/>
      <c r="BV178" s="100"/>
      <c r="BW178" s="100"/>
      <c r="BX178" s="100"/>
      <c r="BY178" s="100"/>
      <c r="BZ178" s="100"/>
      <c r="CA178" s="100"/>
      <c r="CB178" s="100"/>
      <c r="CC178" s="100"/>
      <c r="CD178" s="100"/>
      <c r="CE178" s="99"/>
      <c r="CF178" s="99"/>
      <c r="CG178" s="99"/>
      <c r="CH178" s="99"/>
      <c r="CI178" s="99"/>
      <c r="CJ178" s="99"/>
      <c r="CK178" s="99"/>
      <c r="CL178" s="99"/>
      <c r="CM178" s="100"/>
      <c r="CN178" s="100"/>
      <c r="CO178" s="100"/>
      <c r="CP178" s="100"/>
      <c r="CQ178" s="100"/>
      <c r="CR178" s="100"/>
    </row>
    <row r="179" spans="1:96" ht="18" customHeight="1" x14ac:dyDescent="0.2">
      <c r="A179" s="4"/>
      <c r="B179" s="1" t="s">
        <v>318</v>
      </c>
      <c r="C179" s="2">
        <v>12950</v>
      </c>
      <c r="D179" s="2">
        <v>2020</v>
      </c>
      <c r="E179" s="22" t="s">
        <v>316</v>
      </c>
      <c r="F179" s="2">
        <v>10258</v>
      </c>
      <c r="G179" s="2" t="s">
        <v>471</v>
      </c>
      <c r="H179" s="22" t="s">
        <v>90</v>
      </c>
      <c r="I179" s="2">
        <f t="shared" si="8"/>
        <v>0</v>
      </c>
      <c r="J179" s="4"/>
      <c r="K179" s="2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99"/>
      <c r="BH179" s="100"/>
      <c r="BI179" s="100"/>
      <c r="BJ179" s="100"/>
      <c r="BK179" s="99"/>
      <c r="BL179" s="99"/>
      <c r="BM179" s="99"/>
      <c r="BN179" s="100"/>
      <c r="BO179" s="100"/>
      <c r="BP179" s="100"/>
      <c r="BQ179" s="100"/>
      <c r="BR179" s="100"/>
      <c r="BS179" s="100"/>
      <c r="BT179" s="100"/>
      <c r="BU179" s="100"/>
      <c r="BV179" s="100"/>
      <c r="BW179" s="100"/>
      <c r="BX179" s="100"/>
      <c r="BY179" s="100"/>
      <c r="BZ179" s="100"/>
      <c r="CA179" s="100"/>
      <c r="CB179" s="100"/>
      <c r="CC179" s="100"/>
      <c r="CD179" s="100"/>
      <c r="CE179" s="99"/>
      <c r="CF179" s="99"/>
      <c r="CG179" s="99"/>
      <c r="CH179" s="99"/>
      <c r="CI179" s="99"/>
      <c r="CJ179" s="99"/>
      <c r="CK179" s="99"/>
      <c r="CL179" s="99"/>
      <c r="CM179" s="100"/>
      <c r="CN179" s="100"/>
      <c r="CO179" s="100"/>
      <c r="CP179" s="100"/>
      <c r="CQ179" s="100"/>
      <c r="CR179" s="100"/>
    </row>
    <row r="180" spans="1:96" ht="18" customHeight="1" x14ac:dyDescent="0.2">
      <c r="A180" s="4"/>
      <c r="B180" s="1" t="s">
        <v>351</v>
      </c>
      <c r="C180" s="2">
        <v>9019</v>
      </c>
      <c r="D180" s="2"/>
      <c r="E180" s="22" t="s">
        <v>350</v>
      </c>
      <c r="F180" s="2">
        <v>9932</v>
      </c>
      <c r="G180" s="2" t="s">
        <v>471</v>
      </c>
      <c r="H180" s="22" t="s">
        <v>110</v>
      </c>
      <c r="I180" s="2">
        <f t="shared" si="8"/>
        <v>0</v>
      </c>
      <c r="J180" s="4">
        <f>'Kôň roka'!$I180</f>
        <v>0</v>
      </c>
      <c r="K180" s="2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99"/>
      <c r="BH180" s="100"/>
      <c r="BI180" s="100"/>
      <c r="BJ180" s="100"/>
      <c r="BK180" s="99"/>
      <c r="BL180" s="99"/>
      <c r="BM180" s="99"/>
      <c r="BN180" s="100"/>
      <c r="BO180" s="100"/>
      <c r="BP180" s="100"/>
      <c r="BQ180" s="100"/>
      <c r="BR180" s="100"/>
      <c r="BS180" s="100"/>
      <c r="BT180" s="100"/>
      <c r="BU180" s="100"/>
      <c r="BV180" s="100"/>
      <c r="BW180" s="100"/>
      <c r="BX180" s="100"/>
      <c r="BY180" s="100"/>
      <c r="BZ180" s="100"/>
      <c r="CA180" s="100"/>
      <c r="CB180" s="100"/>
      <c r="CC180" s="100"/>
      <c r="CD180" s="100"/>
      <c r="CE180" s="99"/>
      <c r="CF180" s="99"/>
      <c r="CG180" s="99"/>
      <c r="CH180" s="99"/>
      <c r="CI180" s="99"/>
      <c r="CJ180" s="99"/>
      <c r="CK180" s="99"/>
      <c r="CL180" s="99"/>
      <c r="CM180" s="100"/>
      <c r="CN180" s="100"/>
      <c r="CO180" s="100"/>
      <c r="CP180" s="100"/>
      <c r="CQ180" s="100"/>
      <c r="CR180" s="100"/>
    </row>
    <row r="181" spans="1:96" ht="18" customHeight="1" x14ac:dyDescent="0.2">
      <c r="A181" s="4"/>
      <c r="B181" s="1" t="s">
        <v>170</v>
      </c>
      <c r="C181" s="2">
        <v>13351</v>
      </c>
      <c r="D181" s="2"/>
      <c r="E181" s="22" t="s">
        <v>169</v>
      </c>
      <c r="F181" s="2">
        <v>5985</v>
      </c>
      <c r="G181" s="2" t="s">
        <v>473</v>
      </c>
      <c r="H181" s="22" t="s">
        <v>493</v>
      </c>
      <c r="I181" s="2">
        <f t="shared" si="8"/>
        <v>0</v>
      </c>
      <c r="J181" s="4">
        <f>'Kôň roka'!$I181</f>
        <v>0</v>
      </c>
      <c r="K181" s="2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99"/>
      <c r="BH181" s="100"/>
      <c r="BI181" s="100"/>
      <c r="BJ181" s="100"/>
      <c r="BK181" s="99"/>
      <c r="BL181" s="99"/>
      <c r="BM181" s="99"/>
      <c r="BN181" s="100"/>
      <c r="BO181" s="100"/>
      <c r="BP181" s="100"/>
      <c r="BQ181" s="100"/>
      <c r="BR181" s="100"/>
      <c r="BS181" s="100"/>
      <c r="BT181" s="100"/>
      <c r="BU181" s="100"/>
      <c r="BV181" s="100"/>
      <c r="BW181" s="100"/>
      <c r="BX181" s="100"/>
      <c r="BY181" s="100"/>
      <c r="BZ181" s="100"/>
      <c r="CA181" s="100"/>
      <c r="CB181" s="100"/>
      <c r="CC181" s="100"/>
      <c r="CD181" s="100"/>
      <c r="CE181" s="99"/>
      <c r="CF181" s="99"/>
      <c r="CG181" s="99"/>
      <c r="CH181" s="99"/>
      <c r="CI181" s="99"/>
      <c r="CJ181" s="99"/>
      <c r="CK181" s="99"/>
      <c r="CL181" s="99"/>
      <c r="CM181" s="100"/>
      <c r="CN181" s="100"/>
      <c r="CO181" s="100"/>
      <c r="CP181" s="100"/>
      <c r="CQ181" s="100"/>
      <c r="CR181" s="100"/>
    </row>
    <row r="182" spans="1:96" ht="18" customHeight="1" x14ac:dyDescent="0.2">
      <c r="A182" s="4"/>
      <c r="B182" s="1" t="s">
        <v>376</v>
      </c>
      <c r="C182" s="2">
        <v>8763</v>
      </c>
      <c r="D182" s="2"/>
      <c r="E182" s="22" t="s">
        <v>499</v>
      </c>
      <c r="F182" s="2">
        <v>9162</v>
      </c>
      <c r="G182" s="2" t="s">
        <v>471</v>
      </c>
      <c r="H182" s="22" t="s">
        <v>359</v>
      </c>
      <c r="I182" s="2">
        <f t="shared" si="8"/>
        <v>0</v>
      </c>
      <c r="J182" s="4">
        <f>'Kôň roka'!$I182</f>
        <v>0</v>
      </c>
      <c r="K182" s="2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99"/>
      <c r="BH182" s="100"/>
      <c r="BI182" s="100"/>
      <c r="BJ182" s="100"/>
      <c r="BK182" s="99"/>
      <c r="BL182" s="99"/>
      <c r="BM182" s="99"/>
      <c r="BN182" s="100"/>
      <c r="BO182" s="100"/>
      <c r="BP182" s="100"/>
      <c r="BQ182" s="100"/>
      <c r="BR182" s="100"/>
      <c r="BS182" s="100"/>
      <c r="BT182" s="100"/>
      <c r="BU182" s="100"/>
      <c r="BV182" s="100"/>
      <c r="BW182" s="100"/>
      <c r="BX182" s="100"/>
      <c r="BY182" s="100"/>
      <c r="BZ182" s="100"/>
      <c r="CA182" s="100"/>
      <c r="CB182" s="100"/>
      <c r="CC182" s="100"/>
      <c r="CD182" s="100"/>
      <c r="CE182" s="99"/>
      <c r="CF182" s="99"/>
      <c r="CG182" s="99"/>
      <c r="CH182" s="99"/>
      <c r="CI182" s="99"/>
      <c r="CJ182" s="99"/>
      <c r="CK182" s="99"/>
      <c r="CL182" s="99"/>
      <c r="CM182" s="100"/>
      <c r="CN182" s="100"/>
      <c r="CO182" s="100"/>
      <c r="CP182" s="100"/>
      <c r="CQ182" s="100"/>
      <c r="CR182" s="100"/>
    </row>
    <row r="183" spans="1:96" ht="18" customHeight="1" x14ac:dyDescent="0.2">
      <c r="A183" s="4"/>
      <c r="B183" s="1" t="s">
        <v>460</v>
      </c>
      <c r="C183" s="2">
        <v>10973</v>
      </c>
      <c r="D183" s="2"/>
      <c r="E183" s="22" t="s">
        <v>459</v>
      </c>
      <c r="F183" s="2">
        <v>10878</v>
      </c>
      <c r="G183" s="2" t="s">
        <v>475</v>
      </c>
      <c r="H183" s="22" t="s">
        <v>461</v>
      </c>
      <c r="I183" s="2">
        <f t="shared" si="8"/>
        <v>0</v>
      </c>
      <c r="J183" s="4">
        <f>'Kôň roka'!$I183</f>
        <v>0</v>
      </c>
      <c r="K183" s="2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99"/>
      <c r="BH183" s="100"/>
      <c r="BI183" s="100"/>
      <c r="BJ183" s="100"/>
      <c r="BK183" s="99"/>
      <c r="BL183" s="99"/>
      <c r="BM183" s="99"/>
      <c r="BN183" s="100"/>
      <c r="BO183" s="100"/>
      <c r="BP183" s="100"/>
      <c r="BQ183" s="100"/>
      <c r="BR183" s="100"/>
      <c r="BS183" s="100"/>
      <c r="BT183" s="100"/>
      <c r="BU183" s="100"/>
      <c r="BV183" s="100"/>
      <c r="BW183" s="100"/>
      <c r="BX183" s="100"/>
      <c r="BY183" s="100"/>
      <c r="BZ183" s="100"/>
      <c r="CA183" s="100"/>
      <c r="CB183" s="100"/>
      <c r="CC183" s="100"/>
      <c r="CD183" s="100"/>
      <c r="CE183" s="99"/>
      <c r="CF183" s="99"/>
      <c r="CG183" s="99"/>
      <c r="CH183" s="99"/>
      <c r="CI183" s="99"/>
      <c r="CJ183" s="99"/>
      <c r="CK183" s="99"/>
      <c r="CL183" s="99"/>
      <c r="CM183" s="100"/>
      <c r="CN183" s="100"/>
      <c r="CO183" s="100"/>
      <c r="CP183" s="100"/>
      <c r="CQ183" s="100"/>
      <c r="CR183" s="100"/>
    </row>
    <row r="184" spans="1:96" ht="18" customHeight="1" x14ac:dyDescent="0.2">
      <c r="A184" s="4"/>
      <c r="B184" s="1" t="s">
        <v>427</v>
      </c>
      <c r="C184" s="2">
        <v>9104</v>
      </c>
      <c r="D184" s="2"/>
      <c r="E184" s="22" t="s">
        <v>426</v>
      </c>
      <c r="F184" s="2">
        <v>9875</v>
      </c>
      <c r="G184" s="2" t="s">
        <v>475</v>
      </c>
      <c r="H184" s="22" t="s">
        <v>179</v>
      </c>
      <c r="I184" s="2">
        <f t="shared" si="8"/>
        <v>0</v>
      </c>
      <c r="J184" s="4">
        <f>'Kôň roka'!$I184</f>
        <v>0</v>
      </c>
      <c r="K184" s="2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99"/>
      <c r="BH184" s="100"/>
      <c r="BI184" s="100"/>
      <c r="BJ184" s="100"/>
      <c r="BK184" s="99"/>
      <c r="BL184" s="99"/>
      <c r="BM184" s="99"/>
      <c r="BN184" s="100"/>
      <c r="BO184" s="100"/>
      <c r="BP184" s="100"/>
      <c r="BQ184" s="100"/>
      <c r="BR184" s="100"/>
      <c r="BS184" s="100"/>
      <c r="BT184" s="100"/>
      <c r="BU184" s="100"/>
      <c r="BV184" s="100"/>
      <c r="BW184" s="100"/>
      <c r="BX184" s="100"/>
      <c r="BY184" s="100"/>
      <c r="BZ184" s="100"/>
      <c r="CA184" s="100"/>
      <c r="CB184" s="100"/>
      <c r="CC184" s="100"/>
      <c r="CD184" s="100"/>
      <c r="CE184" s="99"/>
      <c r="CF184" s="99"/>
      <c r="CG184" s="99"/>
      <c r="CH184" s="99"/>
      <c r="CI184" s="99"/>
      <c r="CJ184" s="99"/>
      <c r="CK184" s="99"/>
      <c r="CL184" s="99"/>
      <c r="CM184" s="100"/>
      <c r="CN184" s="100"/>
      <c r="CO184" s="100"/>
      <c r="CP184" s="100"/>
      <c r="CQ184" s="100"/>
      <c r="CR184" s="100"/>
    </row>
    <row r="185" spans="1:96" ht="18" customHeight="1" x14ac:dyDescent="0.2">
      <c r="A185" s="4"/>
      <c r="B185" s="1" t="s">
        <v>345</v>
      </c>
      <c r="C185" s="2">
        <v>10689</v>
      </c>
      <c r="D185" s="2"/>
      <c r="E185" s="22" t="s">
        <v>344</v>
      </c>
      <c r="F185" s="2">
        <v>9253</v>
      </c>
      <c r="G185" s="2" t="s">
        <v>471</v>
      </c>
      <c r="H185" s="22" t="s">
        <v>110</v>
      </c>
      <c r="I185" s="2">
        <f t="shared" si="8"/>
        <v>0</v>
      </c>
      <c r="J185" s="4">
        <f>'Kôň roka'!$I185</f>
        <v>0</v>
      </c>
      <c r="K185" s="2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99"/>
      <c r="BH185" s="100"/>
      <c r="BI185" s="100"/>
      <c r="BJ185" s="100"/>
      <c r="BK185" s="99"/>
      <c r="BL185" s="99"/>
      <c r="BM185" s="99"/>
      <c r="BN185" s="100"/>
      <c r="BO185" s="100"/>
      <c r="BP185" s="100"/>
      <c r="BQ185" s="100"/>
      <c r="BR185" s="100"/>
      <c r="BS185" s="100"/>
      <c r="BT185" s="100"/>
      <c r="BU185" s="100"/>
      <c r="BV185" s="100"/>
      <c r="BW185" s="100"/>
      <c r="BX185" s="100"/>
      <c r="BY185" s="100"/>
      <c r="BZ185" s="100"/>
      <c r="CA185" s="100"/>
      <c r="CB185" s="100"/>
      <c r="CC185" s="100"/>
      <c r="CD185" s="100"/>
      <c r="CE185" s="99"/>
      <c r="CF185" s="99"/>
      <c r="CG185" s="99"/>
      <c r="CH185" s="99"/>
      <c r="CI185" s="99"/>
      <c r="CJ185" s="99"/>
      <c r="CK185" s="99"/>
      <c r="CL185" s="99"/>
      <c r="CM185" s="100"/>
      <c r="CN185" s="100"/>
      <c r="CO185" s="100"/>
      <c r="CP185" s="100"/>
      <c r="CQ185" s="100"/>
      <c r="CR185" s="100"/>
    </row>
    <row r="186" spans="1:96" ht="18" customHeight="1" x14ac:dyDescent="0.2">
      <c r="A186" s="4"/>
      <c r="B186" s="1" t="s">
        <v>265</v>
      </c>
      <c r="C186" s="2">
        <v>8874</v>
      </c>
      <c r="D186" s="2"/>
      <c r="E186" s="22" t="s">
        <v>264</v>
      </c>
      <c r="F186" s="2">
        <v>8786</v>
      </c>
      <c r="G186" s="2" t="s">
        <v>474</v>
      </c>
      <c r="H186" s="22" t="s">
        <v>184</v>
      </c>
      <c r="I186" s="2">
        <f t="shared" si="8"/>
        <v>0</v>
      </c>
      <c r="J186" s="4">
        <f>'Kôň roka'!$I186</f>
        <v>0</v>
      </c>
      <c r="K186" s="2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99"/>
      <c r="BH186" s="100"/>
      <c r="BI186" s="100"/>
      <c r="BJ186" s="100"/>
      <c r="BK186" s="99"/>
      <c r="BL186" s="99"/>
      <c r="BM186" s="99"/>
      <c r="BN186" s="100"/>
      <c r="BO186" s="100"/>
      <c r="BP186" s="100"/>
      <c r="BQ186" s="100"/>
      <c r="BR186" s="100"/>
      <c r="BS186" s="100"/>
      <c r="BT186" s="100"/>
      <c r="BU186" s="100"/>
      <c r="BV186" s="100"/>
      <c r="BW186" s="100"/>
      <c r="BX186" s="100"/>
      <c r="BY186" s="100"/>
      <c r="BZ186" s="100"/>
      <c r="CA186" s="100"/>
      <c r="CB186" s="100"/>
      <c r="CC186" s="100"/>
      <c r="CD186" s="100"/>
      <c r="CE186" s="99"/>
      <c r="CF186" s="99"/>
      <c r="CG186" s="99"/>
      <c r="CH186" s="99"/>
      <c r="CI186" s="99"/>
      <c r="CJ186" s="99"/>
      <c r="CK186" s="99"/>
      <c r="CL186" s="99"/>
      <c r="CM186" s="100"/>
      <c r="CN186" s="100"/>
      <c r="CO186" s="100"/>
      <c r="CP186" s="100"/>
      <c r="CQ186" s="100"/>
      <c r="CR186" s="100"/>
    </row>
    <row r="187" spans="1:96" ht="18" customHeight="1" x14ac:dyDescent="0.2">
      <c r="A187" s="4"/>
      <c r="B187" s="1" t="s">
        <v>374</v>
      </c>
      <c r="C187" s="2">
        <v>12539</v>
      </c>
      <c r="D187" s="2"/>
      <c r="E187" s="22" t="s">
        <v>373</v>
      </c>
      <c r="F187" s="2">
        <v>8785</v>
      </c>
      <c r="G187" s="2" t="s">
        <v>471</v>
      </c>
      <c r="H187" s="22" t="s">
        <v>184</v>
      </c>
      <c r="I187" s="2">
        <f t="shared" si="8"/>
        <v>0</v>
      </c>
      <c r="J187" s="4">
        <f>'Kôň roka'!$I187</f>
        <v>0</v>
      </c>
      <c r="K187" s="2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99"/>
      <c r="BH187" s="100"/>
      <c r="BI187" s="100"/>
      <c r="BJ187" s="100"/>
      <c r="BK187" s="99"/>
      <c r="BL187" s="99"/>
      <c r="BM187" s="99"/>
      <c r="BN187" s="100"/>
      <c r="BO187" s="100"/>
      <c r="BP187" s="100"/>
      <c r="BQ187" s="100"/>
      <c r="BR187" s="100"/>
      <c r="BS187" s="100"/>
      <c r="BT187" s="100"/>
      <c r="BU187" s="100"/>
      <c r="BV187" s="100"/>
      <c r="BW187" s="100"/>
      <c r="BX187" s="100"/>
      <c r="BY187" s="100"/>
      <c r="BZ187" s="100"/>
      <c r="CA187" s="100"/>
      <c r="CB187" s="100"/>
      <c r="CC187" s="100"/>
      <c r="CD187" s="100"/>
      <c r="CE187" s="99"/>
      <c r="CF187" s="99"/>
      <c r="CG187" s="99"/>
      <c r="CH187" s="99"/>
      <c r="CI187" s="99"/>
      <c r="CJ187" s="99"/>
      <c r="CK187" s="99"/>
      <c r="CL187" s="99"/>
      <c r="CM187" s="100"/>
      <c r="CN187" s="100"/>
      <c r="CO187" s="100"/>
      <c r="CP187" s="100"/>
      <c r="CQ187" s="100"/>
      <c r="CR187" s="100"/>
    </row>
    <row r="188" spans="1:96" ht="18" customHeight="1" x14ac:dyDescent="0.2">
      <c r="A188" s="4"/>
      <c r="B188" s="1" t="s">
        <v>195</v>
      </c>
      <c r="C188" s="2">
        <v>11600</v>
      </c>
      <c r="D188" s="2"/>
      <c r="E188" s="22" t="s">
        <v>194</v>
      </c>
      <c r="F188" s="2">
        <v>4462</v>
      </c>
      <c r="G188" s="2" t="s">
        <v>473</v>
      </c>
      <c r="H188" s="22" t="s">
        <v>493</v>
      </c>
      <c r="I188" s="2">
        <f t="shared" si="8"/>
        <v>0</v>
      </c>
      <c r="J188" s="4">
        <f>'Kôň roka'!$I188</f>
        <v>0</v>
      </c>
      <c r="K188" s="2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99"/>
      <c r="BH188" s="100"/>
      <c r="BI188" s="100"/>
      <c r="BJ188" s="100"/>
      <c r="BK188" s="99"/>
      <c r="BL188" s="99"/>
      <c r="BM188" s="99"/>
      <c r="BN188" s="100"/>
      <c r="BO188" s="100"/>
      <c r="BP188" s="100"/>
      <c r="BQ188" s="100"/>
      <c r="BR188" s="100"/>
      <c r="BS188" s="100"/>
      <c r="BT188" s="100"/>
      <c r="BU188" s="100"/>
      <c r="BV188" s="100"/>
      <c r="BW188" s="100"/>
      <c r="BX188" s="100"/>
      <c r="BY188" s="100"/>
      <c r="BZ188" s="100"/>
      <c r="CA188" s="100"/>
      <c r="CB188" s="100"/>
      <c r="CC188" s="100"/>
      <c r="CD188" s="100"/>
      <c r="CE188" s="99"/>
      <c r="CF188" s="99"/>
      <c r="CG188" s="99"/>
      <c r="CH188" s="99"/>
      <c r="CI188" s="99"/>
      <c r="CJ188" s="99"/>
      <c r="CK188" s="99"/>
      <c r="CL188" s="99"/>
      <c r="CM188" s="100"/>
      <c r="CN188" s="100"/>
      <c r="CO188" s="100"/>
      <c r="CP188" s="100"/>
      <c r="CQ188" s="100"/>
      <c r="CR188" s="100"/>
    </row>
    <row r="189" spans="1:96" ht="18" customHeight="1" x14ac:dyDescent="0.2">
      <c r="A189" s="4">
        <v>150</v>
      </c>
      <c r="B189" s="1" t="s">
        <v>449</v>
      </c>
      <c r="C189" s="2">
        <v>10240</v>
      </c>
      <c r="D189" s="2"/>
      <c r="E189" s="22" t="s">
        <v>448</v>
      </c>
      <c r="F189" s="2">
        <v>10806</v>
      </c>
      <c r="G189" s="2" t="s">
        <v>475</v>
      </c>
      <c r="H189" s="22" t="s">
        <v>161</v>
      </c>
      <c r="I189" s="2">
        <f t="shared" si="8"/>
        <v>0</v>
      </c>
      <c r="J189" s="4">
        <f>'Kôň roka'!$I189</f>
        <v>0</v>
      </c>
      <c r="K189" s="2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99"/>
      <c r="BH189" s="100"/>
      <c r="BI189" s="100"/>
      <c r="BJ189" s="100"/>
      <c r="BK189" s="99"/>
      <c r="BL189" s="99"/>
      <c r="BM189" s="99"/>
      <c r="BN189" s="100"/>
      <c r="BO189" s="100"/>
      <c r="BP189" s="100"/>
      <c r="BQ189" s="100"/>
      <c r="BR189" s="100"/>
      <c r="BS189" s="100"/>
      <c r="BT189" s="100"/>
      <c r="BU189" s="100"/>
      <c r="BV189" s="100"/>
      <c r="BW189" s="100"/>
      <c r="BX189" s="100"/>
      <c r="BY189" s="100"/>
      <c r="BZ189" s="100"/>
      <c r="CA189" s="100"/>
      <c r="CB189" s="100"/>
      <c r="CC189" s="100"/>
      <c r="CD189" s="100"/>
      <c r="CE189" s="99"/>
      <c r="CF189" s="99"/>
      <c r="CG189" s="99"/>
      <c r="CH189" s="99"/>
      <c r="CI189" s="99"/>
      <c r="CJ189" s="99"/>
      <c r="CK189" s="99"/>
      <c r="CL189" s="99"/>
      <c r="CM189" s="100"/>
      <c r="CN189" s="100"/>
      <c r="CO189" s="100"/>
      <c r="CP189" s="100"/>
      <c r="CQ189" s="100"/>
      <c r="CR189" s="100"/>
    </row>
    <row r="190" spans="1:96" ht="18" customHeight="1" x14ac:dyDescent="0.2">
      <c r="A190" s="4"/>
      <c r="B190" s="1" t="s">
        <v>366</v>
      </c>
      <c r="C190" s="2">
        <v>11871</v>
      </c>
      <c r="D190" s="2"/>
      <c r="E190" s="22" t="s">
        <v>365</v>
      </c>
      <c r="F190" s="2">
        <v>9620</v>
      </c>
      <c r="G190" s="2" t="s">
        <v>471</v>
      </c>
      <c r="H190" s="22" t="s">
        <v>161</v>
      </c>
      <c r="I190" s="2">
        <f t="shared" si="8"/>
        <v>0</v>
      </c>
      <c r="J190" s="4">
        <f>'Kôň roka'!$I190+I191</f>
        <v>0</v>
      </c>
      <c r="K190" s="2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99"/>
      <c r="BH190" s="100"/>
      <c r="BI190" s="100"/>
      <c r="BJ190" s="100"/>
      <c r="BK190" s="99"/>
      <c r="BL190" s="99"/>
      <c r="BM190" s="99"/>
      <c r="BN190" s="100"/>
      <c r="BO190" s="100"/>
      <c r="BP190" s="100"/>
      <c r="BQ190" s="100"/>
      <c r="BR190" s="100"/>
      <c r="BS190" s="100"/>
      <c r="BT190" s="100"/>
      <c r="BU190" s="100"/>
      <c r="BV190" s="100"/>
      <c r="BW190" s="100"/>
      <c r="BX190" s="100"/>
      <c r="BY190" s="100"/>
      <c r="BZ190" s="100"/>
      <c r="CA190" s="100"/>
      <c r="CB190" s="100"/>
      <c r="CC190" s="100"/>
      <c r="CD190" s="100"/>
      <c r="CE190" s="99"/>
      <c r="CF190" s="99"/>
      <c r="CG190" s="99"/>
      <c r="CH190" s="99"/>
      <c r="CI190" s="99"/>
      <c r="CJ190" s="99"/>
      <c r="CK190" s="99"/>
      <c r="CL190" s="99"/>
      <c r="CM190" s="100"/>
      <c r="CN190" s="100"/>
      <c r="CO190" s="100"/>
      <c r="CP190" s="100"/>
      <c r="CQ190" s="100"/>
      <c r="CR190" s="100"/>
    </row>
    <row r="191" spans="1:96" ht="18" customHeight="1" x14ac:dyDescent="0.2">
      <c r="A191" s="4"/>
      <c r="B191" s="1"/>
      <c r="C191" s="2"/>
      <c r="D191" s="2"/>
      <c r="E191" s="22" t="s">
        <v>434</v>
      </c>
      <c r="F191" s="2">
        <v>10229</v>
      </c>
      <c r="G191" s="2" t="s">
        <v>475</v>
      </c>
      <c r="H191" s="22"/>
      <c r="I191" s="2">
        <f t="shared" si="8"/>
        <v>0</v>
      </c>
      <c r="J191" s="4"/>
      <c r="K191" s="2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99"/>
      <c r="BH191" s="100"/>
      <c r="BI191" s="100"/>
      <c r="BJ191" s="100"/>
      <c r="BK191" s="99"/>
      <c r="BL191" s="99"/>
      <c r="BM191" s="99"/>
      <c r="BN191" s="100"/>
      <c r="BO191" s="100"/>
      <c r="BP191" s="100"/>
      <c r="BQ191" s="100"/>
      <c r="BR191" s="100"/>
      <c r="BS191" s="100"/>
      <c r="BT191" s="100"/>
      <c r="BU191" s="100"/>
      <c r="BV191" s="100"/>
      <c r="BW191" s="100"/>
      <c r="BX191" s="100"/>
      <c r="BY191" s="100"/>
      <c r="BZ191" s="100"/>
      <c r="CA191" s="100"/>
      <c r="CB191" s="100"/>
      <c r="CC191" s="100"/>
      <c r="CD191" s="100"/>
      <c r="CE191" s="99"/>
      <c r="CF191" s="99"/>
      <c r="CG191" s="99"/>
      <c r="CH191" s="99"/>
      <c r="CI191" s="99"/>
      <c r="CJ191" s="99"/>
      <c r="CK191" s="99"/>
      <c r="CL191" s="99"/>
      <c r="CM191" s="100"/>
      <c r="CN191" s="100"/>
      <c r="CO191" s="100"/>
      <c r="CP191" s="100"/>
      <c r="CQ191" s="100"/>
      <c r="CR191" s="100"/>
    </row>
    <row r="192" spans="1:96" ht="18" customHeight="1" x14ac:dyDescent="0.2">
      <c r="A192" s="4"/>
      <c r="B192" s="1" t="s">
        <v>270</v>
      </c>
      <c r="C192" s="2">
        <v>6054</v>
      </c>
      <c r="D192" s="2"/>
      <c r="E192" s="22" t="s">
        <v>269</v>
      </c>
      <c r="F192" s="2">
        <v>9173</v>
      </c>
      <c r="G192" s="2" t="s">
        <v>474</v>
      </c>
      <c r="H192" s="22" t="s">
        <v>271</v>
      </c>
      <c r="I192" s="2">
        <f t="shared" si="8"/>
        <v>0</v>
      </c>
      <c r="J192" s="4">
        <f>'Kôň roka'!$I192</f>
        <v>0</v>
      </c>
      <c r="K192" s="2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99"/>
      <c r="BH192" s="100"/>
      <c r="BI192" s="100"/>
      <c r="BJ192" s="100"/>
      <c r="BK192" s="99"/>
      <c r="BL192" s="99"/>
      <c r="BM192" s="99"/>
      <c r="BN192" s="100"/>
      <c r="BO192" s="100"/>
      <c r="BP192" s="100"/>
      <c r="BQ192" s="100"/>
      <c r="BR192" s="100"/>
      <c r="BS192" s="100"/>
      <c r="BT192" s="100"/>
      <c r="BU192" s="100"/>
      <c r="BV192" s="100"/>
      <c r="BW192" s="100"/>
      <c r="BX192" s="100"/>
      <c r="BY192" s="100"/>
      <c r="BZ192" s="100"/>
      <c r="CA192" s="100"/>
      <c r="CB192" s="100"/>
      <c r="CC192" s="100"/>
      <c r="CD192" s="100"/>
      <c r="CE192" s="99"/>
      <c r="CF192" s="99"/>
      <c r="CG192" s="99"/>
      <c r="CH192" s="99"/>
      <c r="CI192" s="99"/>
      <c r="CJ192" s="99"/>
      <c r="CK192" s="99"/>
      <c r="CL192" s="99"/>
      <c r="CM192" s="100"/>
      <c r="CN192" s="100"/>
      <c r="CO192" s="100"/>
      <c r="CP192" s="100"/>
      <c r="CQ192" s="100"/>
      <c r="CR192" s="100"/>
    </row>
    <row r="193" spans="1:96" ht="18" customHeight="1" x14ac:dyDescent="0.2">
      <c r="A193" s="4"/>
      <c r="B193" s="1" t="s">
        <v>465</v>
      </c>
      <c r="C193" s="2">
        <v>13548</v>
      </c>
      <c r="D193" s="2"/>
      <c r="E193" s="22" t="s">
        <v>464</v>
      </c>
      <c r="F193" s="2">
        <v>10507</v>
      </c>
      <c r="G193" s="2" t="s">
        <v>475</v>
      </c>
      <c r="H193" s="22" t="s">
        <v>158</v>
      </c>
      <c r="I193" s="2">
        <f t="shared" si="8"/>
        <v>0</v>
      </c>
      <c r="J193" s="4">
        <f>'Kôň roka'!$I193</f>
        <v>0</v>
      </c>
      <c r="K193" s="2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99"/>
      <c r="BH193" s="100"/>
      <c r="BI193" s="100"/>
      <c r="BJ193" s="100"/>
      <c r="BK193" s="99"/>
      <c r="BL193" s="99"/>
      <c r="BM193" s="99"/>
      <c r="BN193" s="100"/>
      <c r="BO193" s="100"/>
      <c r="BP193" s="100"/>
      <c r="BQ193" s="100"/>
      <c r="BR193" s="100"/>
      <c r="BS193" s="100"/>
      <c r="BT193" s="100"/>
      <c r="BU193" s="100"/>
      <c r="BV193" s="100"/>
      <c r="BW193" s="100"/>
      <c r="BX193" s="100"/>
      <c r="BY193" s="100"/>
      <c r="BZ193" s="100"/>
      <c r="CA193" s="100"/>
      <c r="CB193" s="100"/>
      <c r="CC193" s="100"/>
      <c r="CD193" s="100"/>
      <c r="CE193" s="99"/>
      <c r="CF193" s="99"/>
      <c r="CG193" s="99"/>
      <c r="CH193" s="99"/>
      <c r="CI193" s="99"/>
      <c r="CJ193" s="99"/>
      <c r="CK193" s="99"/>
      <c r="CL193" s="99"/>
      <c r="CM193" s="100"/>
      <c r="CN193" s="100"/>
      <c r="CO193" s="100"/>
      <c r="CP193" s="100"/>
      <c r="CQ193" s="100"/>
      <c r="CR193" s="100"/>
    </row>
    <row r="194" spans="1:96" ht="18" customHeight="1" x14ac:dyDescent="0.2">
      <c r="A194" s="4"/>
      <c r="B194" s="1" t="s">
        <v>353</v>
      </c>
      <c r="C194" s="2">
        <v>12696</v>
      </c>
      <c r="D194" s="2"/>
      <c r="E194" s="22" t="s">
        <v>352</v>
      </c>
      <c r="F194" s="2">
        <v>9934</v>
      </c>
      <c r="G194" s="2" t="s">
        <v>471</v>
      </c>
      <c r="H194" s="22" t="s">
        <v>110</v>
      </c>
      <c r="I194" s="2">
        <f t="shared" ref="I194:I211" si="9">SUM(K194:YI194)</f>
        <v>0</v>
      </c>
      <c r="J194" s="4">
        <f>'Kôň roka'!$I194</f>
        <v>0</v>
      </c>
      <c r="K194" s="2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99"/>
      <c r="BH194" s="100"/>
      <c r="BI194" s="100"/>
      <c r="BJ194" s="100"/>
      <c r="BK194" s="99"/>
      <c r="BL194" s="99"/>
      <c r="BM194" s="99"/>
      <c r="BN194" s="100"/>
      <c r="BO194" s="100"/>
      <c r="BP194" s="100"/>
      <c r="BQ194" s="100"/>
      <c r="BR194" s="100"/>
      <c r="BS194" s="100"/>
      <c r="BT194" s="100"/>
      <c r="BU194" s="100"/>
      <c r="BV194" s="100"/>
      <c r="BW194" s="100"/>
      <c r="BX194" s="100"/>
      <c r="BY194" s="100"/>
      <c r="BZ194" s="100"/>
      <c r="CA194" s="100"/>
      <c r="CB194" s="100"/>
      <c r="CC194" s="100"/>
      <c r="CD194" s="100"/>
      <c r="CE194" s="99"/>
      <c r="CF194" s="99"/>
      <c r="CG194" s="99"/>
      <c r="CH194" s="99"/>
      <c r="CI194" s="99"/>
      <c r="CJ194" s="99"/>
      <c r="CK194" s="99"/>
      <c r="CL194" s="99"/>
      <c r="CM194" s="100"/>
      <c r="CN194" s="100"/>
      <c r="CO194" s="100"/>
      <c r="CP194" s="100"/>
      <c r="CQ194" s="100"/>
      <c r="CR194" s="100"/>
    </row>
    <row r="195" spans="1:96" ht="18" customHeight="1" x14ac:dyDescent="0.2">
      <c r="A195" s="4"/>
      <c r="B195" s="1" t="s">
        <v>500</v>
      </c>
      <c r="C195" s="2">
        <v>13093</v>
      </c>
      <c r="D195" s="2"/>
      <c r="E195" s="22" t="s">
        <v>369</v>
      </c>
      <c r="F195" s="2">
        <v>9674</v>
      </c>
      <c r="G195" s="2" t="s">
        <v>471</v>
      </c>
      <c r="H195" s="22" t="s">
        <v>161</v>
      </c>
      <c r="I195" s="2">
        <f t="shared" si="9"/>
        <v>0</v>
      </c>
      <c r="J195" s="4">
        <f>'Kôň roka'!$I195</f>
        <v>0</v>
      </c>
      <c r="K195" s="2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99"/>
      <c r="BH195" s="100"/>
      <c r="BI195" s="100"/>
      <c r="BJ195" s="100"/>
      <c r="BK195" s="99"/>
      <c r="BL195" s="99"/>
      <c r="BM195" s="99"/>
      <c r="BN195" s="100"/>
      <c r="BO195" s="100"/>
      <c r="BP195" s="100"/>
      <c r="BQ195" s="100"/>
      <c r="BR195" s="100"/>
      <c r="BS195" s="100"/>
      <c r="BT195" s="100"/>
      <c r="BU195" s="100"/>
      <c r="BV195" s="100"/>
      <c r="BW195" s="100"/>
      <c r="BX195" s="100"/>
      <c r="BY195" s="100"/>
      <c r="BZ195" s="100"/>
      <c r="CA195" s="100"/>
      <c r="CB195" s="100"/>
      <c r="CC195" s="100"/>
      <c r="CD195" s="100"/>
      <c r="CE195" s="99"/>
      <c r="CF195" s="99"/>
      <c r="CG195" s="99"/>
      <c r="CH195" s="99"/>
      <c r="CI195" s="99"/>
      <c r="CJ195" s="99"/>
      <c r="CK195" s="99"/>
      <c r="CL195" s="99"/>
      <c r="CM195" s="100"/>
      <c r="CN195" s="100"/>
      <c r="CO195" s="100"/>
      <c r="CP195" s="100"/>
      <c r="CQ195" s="100"/>
      <c r="CR195" s="100"/>
    </row>
    <row r="196" spans="1:96" ht="18" customHeight="1" x14ac:dyDescent="0.2">
      <c r="A196" s="4"/>
      <c r="B196" s="1" t="s">
        <v>263</v>
      </c>
      <c r="C196" s="2">
        <v>10277</v>
      </c>
      <c r="D196" s="2"/>
      <c r="E196" s="22" t="s">
        <v>262</v>
      </c>
      <c r="F196" s="2">
        <v>8837</v>
      </c>
      <c r="G196" s="2" t="s">
        <v>474</v>
      </c>
      <c r="H196" s="22" t="s">
        <v>161</v>
      </c>
      <c r="I196" s="2">
        <f t="shared" si="9"/>
        <v>0</v>
      </c>
      <c r="J196" s="4">
        <f>'Kôň roka'!$I196</f>
        <v>0</v>
      </c>
      <c r="K196" s="2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99"/>
      <c r="BH196" s="100"/>
      <c r="BI196" s="100"/>
      <c r="BJ196" s="100"/>
      <c r="BK196" s="99"/>
      <c r="BL196" s="99"/>
      <c r="BM196" s="99"/>
      <c r="BN196" s="100"/>
      <c r="BO196" s="100"/>
      <c r="BP196" s="100"/>
      <c r="BQ196" s="100"/>
      <c r="BR196" s="100"/>
      <c r="BS196" s="100"/>
      <c r="BT196" s="100"/>
      <c r="BU196" s="100"/>
      <c r="BV196" s="100"/>
      <c r="BW196" s="100"/>
      <c r="BX196" s="100"/>
      <c r="BY196" s="100"/>
      <c r="BZ196" s="100"/>
      <c r="CA196" s="100"/>
      <c r="CB196" s="100"/>
      <c r="CC196" s="100"/>
      <c r="CD196" s="100"/>
      <c r="CE196" s="99"/>
      <c r="CF196" s="99"/>
      <c r="CG196" s="99"/>
      <c r="CH196" s="99"/>
      <c r="CI196" s="99"/>
      <c r="CJ196" s="99"/>
      <c r="CK196" s="99"/>
      <c r="CL196" s="99"/>
      <c r="CM196" s="100"/>
      <c r="CN196" s="100"/>
      <c r="CO196" s="100"/>
      <c r="CP196" s="100"/>
      <c r="CQ196" s="100"/>
      <c r="CR196" s="100"/>
    </row>
    <row r="197" spans="1:96" ht="18" customHeight="1" x14ac:dyDescent="0.2">
      <c r="A197" s="4"/>
      <c r="B197" s="1" t="s">
        <v>340</v>
      </c>
      <c r="C197" s="2">
        <v>8330</v>
      </c>
      <c r="D197" s="2">
        <v>2009</v>
      </c>
      <c r="E197" s="22" t="s">
        <v>339</v>
      </c>
      <c r="F197" s="2">
        <v>9731</v>
      </c>
      <c r="G197" s="2" t="s">
        <v>471</v>
      </c>
      <c r="H197" s="22" t="s">
        <v>83</v>
      </c>
      <c r="I197" s="2">
        <f t="shared" si="9"/>
        <v>0</v>
      </c>
      <c r="J197" s="4">
        <f>'Kôň roka'!$I197</f>
        <v>0</v>
      </c>
      <c r="K197" s="2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99"/>
      <c r="BH197" s="100"/>
      <c r="BI197" s="100"/>
      <c r="BJ197" s="100"/>
      <c r="BK197" s="99"/>
      <c r="BL197" s="99"/>
      <c r="BM197" s="99"/>
      <c r="BN197" s="100"/>
      <c r="BO197" s="100"/>
      <c r="BP197" s="100"/>
      <c r="BQ197" s="100"/>
      <c r="BR197" s="100"/>
      <c r="BS197" s="100"/>
      <c r="BT197" s="100"/>
      <c r="BU197" s="100"/>
      <c r="BV197" s="100"/>
      <c r="BW197" s="100"/>
      <c r="BX197" s="100"/>
      <c r="BY197" s="100"/>
      <c r="BZ197" s="100"/>
      <c r="CA197" s="100"/>
      <c r="CB197" s="100"/>
      <c r="CC197" s="100"/>
      <c r="CD197" s="100"/>
      <c r="CE197" s="99"/>
      <c r="CF197" s="99"/>
      <c r="CG197" s="99"/>
      <c r="CH197" s="99"/>
      <c r="CI197" s="99"/>
      <c r="CJ197" s="99"/>
      <c r="CK197" s="99"/>
      <c r="CL197" s="99"/>
      <c r="CM197" s="100"/>
      <c r="CN197" s="100"/>
      <c r="CO197" s="100"/>
      <c r="CP197" s="100"/>
      <c r="CQ197" s="100"/>
      <c r="CR197" s="100"/>
    </row>
    <row r="198" spans="1:96" ht="18" customHeight="1" x14ac:dyDescent="0.2">
      <c r="A198" s="4"/>
      <c r="B198" s="1"/>
      <c r="C198" s="2"/>
      <c r="D198" s="2"/>
      <c r="E198" s="22" t="s">
        <v>445</v>
      </c>
      <c r="F198" s="2">
        <v>9739</v>
      </c>
      <c r="G198" s="2" t="s">
        <v>475</v>
      </c>
      <c r="H198" s="22"/>
      <c r="I198" s="2">
        <f t="shared" si="9"/>
        <v>0</v>
      </c>
      <c r="J198" s="4">
        <f>'Kôň roka'!$I198</f>
        <v>0</v>
      </c>
      <c r="K198" s="2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99"/>
      <c r="BH198" s="100"/>
      <c r="BI198" s="100"/>
      <c r="BJ198" s="100"/>
      <c r="BK198" s="99"/>
      <c r="BL198" s="99"/>
      <c r="BM198" s="99"/>
      <c r="BN198" s="100"/>
      <c r="BO198" s="100"/>
      <c r="BP198" s="100"/>
      <c r="BQ198" s="100"/>
      <c r="BR198" s="100"/>
      <c r="BS198" s="100"/>
      <c r="BT198" s="100"/>
      <c r="BU198" s="100"/>
      <c r="BV198" s="100"/>
      <c r="BW198" s="100"/>
      <c r="BX198" s="100"/>
      <c r="BY198" s="100"/>
      <c r="BZ198" s="100"/>
      <c r="CA198" s="100"/>
      <c r="CB198" s="100"/>
      <c r="CC198" s="100"/>
      <c r="CD198" s="100"/>
      <c r="CE198" s="99"/>
      <c r="CF198" s="99"/>
      <c r="CG198" s="99"/>
      <c r="CH198" s="99"/>
      <c r="CI198" s="99"/>
      <c r="CJ198" s="99"/>
      <c r="CK198" s="99"/>
      <c r="CL198" s="99"/>
      <c r="CM198" s="100"/>
      <c r="CN198" s="100"/>
      <c r="CO198" s="100"/>
      <c r="CP198" s="100"/>
      <c r="CQ198" s="100"/>
      <c r="CR198" s="100"/>
    </row>
    <row r="199" spans="1:96" ht="18" customHeight="1" x14ac:dyDescent="0.2">
      <c r="A199" s="4"/>
      <c r="B199" s="1" t="s">
        <v>183</v>
      </c>
      <c r="C199" s="2">
        <v>12438</v>
      </c>
      <c r="D199" s="2">
        <v>2018</v>
      </c>
      <c r="E199" s="22" t="s">
        <v>182</v>
      </c>
      <c r="F199" s="2">
        <v>5778</v>
      </c>
      <c r="G199" s="2" t="s">
        <v>473</v>
      </c>
      <c r="H199" s="22" t="s">
        <v>184</v>
      </c>
      <c r="I199" s="2">
        <f t="shared" si="9"/>
        <v>0</v>
      </c>
      <c r="J199" s="4">
        <f>'Kôň roka'!$I199</f>
        <v>0</v>
      </c>
      <c r="K199" s="2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99"/>
      <c r="BH199" s="100"/>
      <c r="BI199" s="100"/>
      <c r="BJ199" s="100"/>
      <c r="BK199" s="99"/>
      <c r="BL199" s="99"/>
      <c r="BM199" s="99"/>
      <c r="BN199" s="100"/>
      <c r="BO199" s="100"/>
      <c r="BP199" s="100"/>
      <c r="BQ199" s="100"/>
      <c r="BR199" s="100"/>
      <c r="BS199" s="100"/>
      <c r="BT199" s="100"/>
      <c r="BU199" s="100"/>
      <c r="BV199" s="100"/>
      <c r="BW199" s="100"/>
      <c r="BX199" s="100"/>
      <c r="BY199" s="100"/>
      <c r="BZ199" s="100"/>
      <c r="CA199" s="100"/>
      <c r="CB199" s="100"/>
      <c r="CC199" s="100"/>
      <c r="CD199" s="100"/>
      <c r="CE199" s="99"/>
      <c r="CF199" s="99"/>
      <c r="CG199" s="99"/>
      <c r="CH199" s="99"/>
      <c r="CI199" s="99"/>
      <c r="CJ199" s="99"/>
      <c r="CK199" s="99"/>
      <c r="CL199" s="99"/>
      <c r="CM199" s="100"/>
      <c r="CN199" s="100"/>
      <c r="CO199" s="100"/>
      <c r="CP199" s="100"/>
      <c r="CQ199" s="100"/>
      <c r="CR199" s="100"/>
    </row>
    <row r="200" spans="1:96" ht="18" customHeight="1" x14ac:dyDescent="0.2">
      <c r="A200" s="4"/>
      <c r="B200" s="1" t="s">
        <v>444</v>
      </c>
      <c r="C200" s="2">
        <v>11277</v>
      </c>
      <c r="D200" s="2"/>
      <c r="E200" s="22" t="s">
        <v>443</v>
      </c>
      <c r="F200" s="2">
        <v>9507</v>
      </c>
      <c r="G200" s="2" t="s">
        <v>475</v>
      </c>
      <c r="H200" s="22" t="s">
        <v>184</v>
      </c>
      <c r="I200" s="2">
        <f t="shared" si="9"/>
        <v>0</v>
      </c>
      <c r="J200" s="4">
        <f>'Kôň roka'!$I200</f>
        <v>0</v>
      </c>
      <c r="K200" s="2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99"/>
      <c r="BH200" s="100"/>
      <c r="BI200" s="100"/>
      <c r="BJ200" s="100"/>
      <c r="BK200" s="99"/>
      <c r="BL200" s="99"/>
      <c r="BM200" s="99"/>
      <c r="BN200" s="100"/>
      <c r="BO200" s="100"/>
      <c r="BP200" s="100"/>
      <c r="BQ200" s="100"/>
      <c r="BR200" s="100"/>
      <c r="BS200" s="100"/>
      <c r="BT200" s="100"/>
      <c r="BU200" s="100"/>
      <c r="BV200" s="100"/>
      <c r="BW200" s="100"/>
      <c r="BX200" s="100"/>
      <c r="BY200" s="100"/>
      <c r="BZ200" s="100"/>
      <c r="CA200" s="100"/>
      <c r="CB200" s="100"/>
      <c r="CC200" s="100"/>
      <c r="CD200" s="100"/>
      <c r="CE200" s="99"/>
      <c r="CF200" s="99"/>
      <c r="CG200" s="99"/>
      <c r="CH200" s="99"/>
      <c r="CI200" s="99"/>
      <c r="CJ200" s="99"/>
      <c r="CK200" s="99"/>
      <c r="CL200" s="99"/>
      <c r="CM200" s="100"/>
      <c r="CN200" s="100"/>
      <c r="CO200" s="100"/>
      <c r="CP200" s="100"/>
      <c r="CQ200" s="100"/>
      <c r="CR200" s="100"/>
    </row>
    <row r="201" spans="1:96" ht="18" customHeight="1" x14ac:dyDescent="0.2">
      <c r="A201" s="4"/>
      <c r="B201" s="1" t="s">
        <v>453</v>
      </c>
      <c r="C201" s="2">
        <v>12298</v>
      </c>
      <c r="D201" s="2"/>
      <c r="E201" s="22" t="s">
        <v>452</v>
      </c>
      <c r="F201" s="2">
        <v>10161</v>
      </c>
      <c r="G201" s="2" t="s">
        <v>475</v>
      </c>
      <c r="H201" s="22" t="s">
        <v>184</v>
      </c>
      <c r="I201" s="2">
        <f t="shared" si="9"/>
        <v>0</v>
      </c>
      <c r="J201" s="4">
        <f>'Kôň roka'!$I201</f>
        <v>0</v>
      </c>
      <c r="K201" s="2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99"/>
      <c r="BH201" s="100"/>
      <c r="BI201" s="100"/>
      <c r="BJ201" s="100"/>
      <c r="BK201" s="99"/>
      <c r="BL201" s="99"/>
      <c r="BM201" s="99"/>
      <c r="BN201" s="100"/>
      <c r="BO201" s="100"/>
      <c r="BP201" s="100"/>
      <c r="BQ201" s="100"/>
      <c r="BR201" s="100"/>
      <c r="BS201" s="100"/>
      <c r="BT201" s="100"/>
      <c r="BU201" s="100"/>
      <c r="BV201" s="100"/>
      <c r="BW201" s="100"/>
      <c r="BX201" s="100"/>
      <c r="BY201" s="100"/>
      <c r="BZ201" s="100"/>
      <c r="CA201" s="100"/>
      <c r="CB201" s="100"/>
      <c r="CC201" s="100"/>
      <c r="CD201" s="100"/>
      <c r="CE201" s="99"/>
      <c r="CF201" s="99"/>
      <c r="CG201" s="99"/>
      <c r="CH201" s="99"/>
      <c r="CI201" s="99"/>
      <c r="CJ201" s="99"/>
      <c r="CK201" s="99"/>
      <c r="CL201" s="99"/>
      <c r="CM201" s="100"/>
      <c r="CN201" s="100"/>
      <c r="CO201" s="100"/>
      <c r="CP201" s="100"/>
      <c r="CQ201" s="100"/>
      <c r="CR201" s="100"/>
    </row>
    <row r="202" spans="1:96" ht="18" customHeight="1" x14ac:dyDescent="0.2">
      <c r="A202" s="4"/>
      <c r="B202" s="1" t="s">
        <v>368</v>
      </c>
      <c r="C202" s="2">
        <v>13454</v>
      </c>
      <c r="D202" s="2"/>
      <c r="E202" s="22" t="s">
        <v>367</v>
      </c>
      <c r="F202" s="2">
        <v>5943</v>
      </c>
      <c r="G202" s="2" t="s">
        <v>471</v>
      </c>
      <c r="H202" s="22" t="s">
        <v>161</v>
      </c>
      <c r="I202" s="2">
        <f t="shared" si="9"/>
        <v>0</v>
      </c>
      <c r="J202" s="4">
        <f>'Kôň roka'!$I202</f>
        <v>0</v>
      </c>
      <c r="K202" s="2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99"/>
      <c r="BH202" s="100"/>
      <c r="BI202" s="100"/>
      <c r="BJ202" s="100"/>
      <c r="BK202" s="99"/>
      <c r="BL202" s="99"/>
      <c r="BM202" s="99"/>
      <c r="BN202" s="100"/>
      <c r="BO202" s="100"/>
      <c r="BP202" s="100"/>
      <c r="BQ202" s="100"/>
      <c r="BR202" s="100"/>
      <c r="BS202" s="100"/>
      <c r="BT202" s="100"/>
      <c r="BU202" s="100"/>
      <c r="BV202" s="100"/>
      <c r="BW202" s="100"/>
      <c r="BX202" s="100"/>
      <c r="BY202" s="100"/>
      <c r="BZ202" s="100"/>
      <c r="CA202" s="100"/>
      <c r="CB202" s="100"/>
      <c r="CC202" s="100"/>
      <c r="CD202" s="100"/>
      <c r="CE202" s="99"/>
      <c r="CF202" s="99"/>
      <c r="CG202" s="99"/>
      <c r="CH202" s="99"/>
      <c r="CI202" s="99"/>
      <c r="CJ202" s="99"/>
      <c r="CK202" s="99"/>
      <c r="CL202" s="99"/>
      <c r="CM202" s="100"/>
      <c r="CN202" s="100"/>
      <c r="CO202" s="100"/>
      <c r="CP202" s="100"/>
      <c r="CQ202" s="100"/>
      <c r="CR202" s="100"/>
    </row>
    <row r="203" spans="1:96" ht="18" customHeight="1" x14ac:dyDescent="0.2">
      <c r="A203" s="4"/>
      <c r="B203" s="1" t="s">
        <v>200</v>
      </c>
      <c r="C203" s="2">
        <v>10136</v>
      </c>
      <c r="D203" s="2"/>
      <c r="E203" s="22" t="s">
        <v>199</v>
      </c>
      <c r="F203" s="2">
        <v>4050</v>
      </c>
      <c r="G203" s="2" t="s">
        <v>473</v>
      </c>
      <c r="H203" s="22" t="s">
        <v>201</v>
      </c>
      <c r="I203" s="2">
        <f t="shared" si="9"/>
        <v>0</v>
      </c>
      <c r="J203" s="4">
        <f>'Kôň roka'!$I203</f>
        <v>0</v>
      </c>
      <c r="K203" s="2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99"/>
      <c r="BH203" s="100"/>
      <c r="BI203" s="100"/>
      <c r="BJ203" s="100"/>
      <c r="BK203" s="99"/>
      <c r="BL203" s="99"/>
      <c r="BM203" s="99"/>
      <c r="BN203" s="100"/>
      <c r="BO203" s="100"/>
      <c r="BP203" s="100"/>
      <c r="BQ203" s="100"/>
      <c r="BR203" s="100"/>
      <c r="BS203" s="100"/>
      <c r="BT203" s="100"/>
      <c r="BU203" s="100"/>
      <c r="BV203" s="100"/>
      <c r="BW203" s="100"/>
      <c r="BX203" s="100"/>
      <c r="BY203" s="100"/>
      <c r="BZ203" s="100"/>
      <c r="CA203" s="100"/>
      <c r="CB203" s="100"/>
      <c r="CC203" s="100"/>
      <c r="CD203" s="100"/>
      <c r="CE203" s="99"/>
      <c r="CF203" s="99"/>
      <c r="CG203" s="99"/>
      <c r="CH203" s="99"/>
      <c r="CI203" s="99"/>
      <c r="CJ203" s="99"/>
      <c r="CK203" s="99"/>
      <c r="CL203" s="99"/>
      <c r="CM203" s="100"/>
      <c r="CN203" s="100"/>
      <c r="CO203" s="100"/>
      <c r="CP203" s="100"/>
      <c r="CQ203" s="100"/>
      <c r="CR203" s="100"/>
    </row>
    <row r="204" spans="1:96" ht="19.5" customHeight="1" x14ac:dyDescent="0.2">
      <c r="A204" s="4"/>
      <c r="B204" s="1" t="s">
        <v>257</v>
      </c>
      <c r="C204" s="2">
        <v>9149</v>
      </c>
      <c r="D204" s="2">
        <v>2011</v>
      </c>
      <c r="E204" s="22" t="s">
        <v>256</v>
      </c>
      <c r="F204" s="2">
        <v>8182</v>
      </c>
      <c r="G204" s="2" t="s">
        <v>471</v>
      </c>
      <c r="H204" s="23" t="s">
        <v>258</v>
      </c>
      <c r="I204" s="2">
        <f t="shared" si="9"/>
        <v>0</v>
      </c>
      <c r="J204" s="4">
        <f>'Kôň roka'!$I204</f>
        <v>0</v>
      </c>
      <c r="K204" s="2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99"/>
      <c r="BH204" s="100"/>
      <c r="BI204" s="100"/>
      <c r="BJ204" s="100"/>
      <c r="BK204" s="99"/>
      <c r="BL204" s="99"/>
      <c r="BM204" s="99"/>
      <c r="BN204" s="100"/>
      <c r="BO204" s="100"/>
      <c r="BP204" s="100"/>
      <c r="BQ204" s="100"/>
      <c r="BR204" s="100"/>
      <c r="BS204" s="100"/>
      <c r="BT204" s="100"/>
      <c r="BU204" s="100"/>
      <c r="BV204" s="100"/>
      <c r="BW204" s="100"/>
      <c r="BX204" s="100"/>
      <c r="BY204" s="100"/>
      <c r="BZ204" s="100"/>
      <c r="CA204" s="100"/>
      <c r="CB204" s="100"/>
      <c r="CC204" s="100"/>
      <c r="CD204" s="100"/>
      <c r="CE204" s="99"/>
      <c r="CF204" s="99"/>
      <c r="CG204" s="99"/>
      <c r="CH204" s="99"/>
      <c r="CI204" s="99"/>
      <c r="CJ204" s="99"/>
      <c r="CK204" s="99"/>
      <c r="CL204" s="99"/>
      <c r="CM204" s="100"/>
      <c r="CN204" s="100"/>
      <c r="CO204" s="100"/>
      <c r="CP204" s="100"/>
      <c r="CQ204" s="100"/>
      <c r="CR204" s="100"/>
    </row>
    <row r="205" spans="1:96" ht="15" customHeight="1" x14ac:dyDescent="0.2">
      <c r="A205" s="4"/>
      <c r="B205" s="1" t="s">
        <v>467</v>
      </c>
      <c r="C205" s="2">
        <v>13021</v>
      </c>
      <c r="D205" s="2">
        <v>2009</v>
      </c>
      <c r="E205" s="22" t="s">
        <v>466</v>
      </c>
      <c r="F205" s="2">
        <v>9570</v>
      </c>
      <c r="G205" s="2" t="s">
        <v>475</v>
      </c>
      <c r="H205" s="22" t="s">
        <v>356</v>
      </c>
      <c r="I205" s="2">
        <f t="shared" si="9"/>
        <v>0</v>
      </c>
      <c r="J205" s="4"/>
      <c r="K205" s="2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99"/>
      <c r="BH205" s="100"/>
      <c r="BI205" s="100"/>
      <c r="BJ205" s="100"/>
      <c r="BK205" s="99"/>
      <c r="BL205" s="99"/>
      <c r="BM205" s="99"/>
      <c r="BN205" s="100"/>
      <c r="BO205" s="100"/>
      <c r="BP205" s="100"/>
      <c r="BQ205" s="100"/>
      <c r="BR205" s="100"/>
      <c r="BS205" s="100"/>
      <c r="BT205" s="100"/>
      <c r="BU205" s="100"/>
      <c r="BV205" s="100"/>
      <c r="BW205" s="100"/>
      <c r="BX205" s="100"/>
      <c r="BY205" s="100"/>
      <c r="BZ205" s="100"/>
      <c r="CA205" s="100"/>
      <c r="CB205" s="100"/>
      <c r="CC205" s="100"/>
      <c r="CD205" s="100"/>
      <c r="CE205" s="99"/>
      <c r="CF205" s="99"/>
      <c r="CG205" s="99"/>
      <c r="CH205" s="99"/>
      <c r="CI205" s="99"/>
      <c r="CJ205" s="99"/>
      <c r="CK205" s="99"/>
      <c r="CL205" s="99"/>
      <c r="CM205" s="100"/>
      <c r="CN205" s="100"/>
      <c r="CO205" s="100"/>
      <c r="CP205" s="100"/>
      <c r="CQ205" s="100"/>
      <c r="CR205" s="100"/>
    </row>
    <row r="206" spans="1:96" ht="18" customHeight="1" x14ac:dyDescent="0.2">
      <c r="A206" s="4"/>
      <c r="B206" s="1" t="s">
        <v>167</v>
      </c>
      <c r="C206" s="2">
        <v>11102</v>
      </c>
      <c r="D206" s="2"/>
      <c r="E206" s="22" t="s">
        <v>166</v>
      </c>
      <c r="F206" s="2">
        <v>6801</v>
      </c>
      <c r="G206" s="2" t="s">
        <v>473</v>
      </c>
      <c r="H206" s="22" t="s">
        <v>168</v>
      </c>
      <c r="I206" s="2">
        <f t="shared" si="9"/>
        <v>0</v>
      </c>
      <c r="J206" s="4">
        <f>'Kôň roka'!$I206</f>
        <v>0</v>
      </c>
      <c r="K206" s="2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99"/>
      <c r="BH206" s="100"/>
      <c r="BI206" s="100"/>
      <c r="BJ206" s="100"/>
      <c r="BK206" s="99"/>
      <c r="BL206" s="99"/>
      <c r="BM206" s="99"/>
      <c r="BN206" s="100"/>
      <c r="BO206" s="100"/>
      <c r="BP206" s="100"/>
      <c r="BQ206" s="100"/>
      <c r="BR206" s="100"/>
      <c r="BS206" s="100"/>
      <c r="BT206" s="100"/>
      <c r="BU206" s="100"/>
      <c r="BV206" s="100"/>
      <c r="BW206" s="100"/>
      <c r="BX206" s="100"/>
      <c r="BY206" s="100"/>
      <c r="BZ206" s="100"/>
      <c r="CA206" s="100"/>
      <c r="CB206" s="100"/>
      <c r="CC206" s="100"/>
      <c r="CD206" s="100"/>
      <c r="CE206" s="99"/>
      <c r="CF206" s="99"/>
      <c r="CG206" s="99"/>
      <c r="CH206" s="99"/>
      <c r="CI206" s="99"/>
      <c r="CJ206" s="99"/>
      <c r="CK206" s="99"/>
      <c r="CL206" s="99"/>
      <c r="CM206" s="100"/>
      <c r="CN206" s="100"/>
      <c r="CO206" s="100"/>
      <c r="CP206" s="100"/>
      <c r="CQ206" s="100"/>
      <c r="CR206" s="100"/>
    </row>
    <row r="207" spans="1:96" ht="18" customHeight="1" x14ac:dyDescent="0.2">
      <c r="A207" s="4"/>
      <c r="B207" s="1" t="s">
        <v>349</v>
      </c>
      <c r="C207" s="2">
        <v>13331</v>
      </c>
      <c r="D207" s="2"/>
      <c r="E207" s="22" t="s">
        <v>344</v>
      </c>
      <c r="F207" s="2">
        <v>9253</v>
      </c>
      <c r="G207" s="2" t="s">
        <v>471</v>
      </c>
      <c r="H207" s="22" t="s">
        <v>110</v>
      </c>
      <c r="I207" s="2">
        <f t="shared" si="9"/>
        <v>0</v>
      </c>
      <c r="J207" s="4">
        <f>'Kôň roka'!$I207</f>
        <v>0</v>
      </c>
      <c r="K207" s="2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99"/>
      <c r="BH207" s="100"/>
      <c r="BI207" s="100"/>
      <c r="BJ207" s="100"/>
      <c r="BK207" s="99"/>
      <c r="BL207" s="99"/>
      <c r="BM207" s="99"/>
      <c r="BN207" s="100"/>
      <c r="BO207" s="100"/>
      <c r="BP207" s="100"/>
      <c r="BQ207" s="100"/>
      <c r="BR207" s="100"/>
      <c r="BS207" s="100"/>
      <c r="BT207" s="100"/>
      <c r="BU207" s="100"/>
      <c r="BV207" s="100"/>
      <c r="BW207" s="100"/>
      <c r="BX207" s="100"/>
      <c r="BY207" s="100"/>
      <c r="BZ207" s="100"/>
      <c r="CA207" s="100"/>
      <c r="CB207" s="100"/>
      <c r="CC207" s="100"/>
      <c r="CD207" s="100"/>
      <c r="CE207" s="99"/>
      <c r="CF207" s="99"/>
      <c r="CG207" s="99"/>
      <c r="CH207" s="99"/>
      <c r="CI207" s="99"/>
      <c r="CJ207" s="99"/>
      <c r="CK207" s="99"/>
      <c r="CL207" s="99"/>
      <c r="CM207" s="100"/>
      <c r="CN207" s="100"/>
      <c r="CO207" s="100"/>
      <c r="CP207" s="100"/>
      <c r="CQ207" s="100"/>
      <c r="CR207" s="100"/>
    </row>
    <row r="208" spans="1:96" ht="18" customHeight="1" x14ac:dyDescent="0.2">
      <c r="A208" s="4"/>
      <c r="B208" s="1" t="s">
        <v>178</v>
      </c>
      <c r="C208" s="2">
        <v>10332</v>
      </c>
      <c r="D208" s="2"/>
      <c r="E208" s="22" t="s">
        <v>177</v>
      </c>
      <c r="F208" s="2">
        <v>5734</v>
      </c>
      <c r="G208" s="2" t="s">
        <v>473</v>
      </c>
      <c r="H208" s="22" t="s">
        <v>179</v>
      </c>
      <c r="I208" s="2">
        <f t="shared" si="9"/>
        <v>0</v>
      </c>
      <c r="J208" s="4">
        <f>'Kôň roka'!$I208</f>
        <v>0</v>
      </c>
      <c r="K208" s="2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99"/>
      <c r="BH208" s="100"/>
      <c r="BI208" s="100"/>
      <c r="BJ208" s="100"/>
      <c r="BK208" s="99"/>
      <c r="BL208" s="99"/>
      <c r="BM208" s="99"/>
      <c r="BN208" s="100"/>
      <c r="BO208" s="100"/>
      <c r="BP208" s="100"/>
      <c r="BQ208" s="100"/>
      <c r="BR208" s="100"/>
      <c r="BS208" s="100"/>
      <c r="BT208" s="100"/>
      <c r="BU208" s="100"/>
      <c r="BV208" s="100"/>
      <c r="BW208" s="100"/>
      <c r="BX208" s="100"/>
      <c r="BY208" s="100"/>
      <c r="BZ208" s="100"/>
      <c r="CA208" s="100"/>
      <c r="CB208" s="100"/>
      <c r="CC208" s="100"/>
      <c r="CD208" s="100"/>
      <c r="CE208" s="99"/>
      <c r="CF208" s="99"/>
      <c r="CG208" s="99"/>
      <c r="CH208" s="99"/>
      <c r="CI208" s="99"/>
      <c r="CJ208" s="99"/>
      <c r="CK208" s="99"/>
      <c r="CL208" s="99"/>
      <c r="CM208" s="100"/>
      <c r="CN208" s="100"/>
      <c r="CO208" s="100"/>
      <c r="CP208" s="100"/>
      <c r="CQ208" s="100"/>
      <c r="CR208" s="100"/>
    </row>
    <row r="209" spans="1:96" ht="18" customHeight="1" x14ac:dyDescent="0.2">
      <c r="A209" s="4"/>
      <c r="B209" s="1" t="s">
        <v>441</v>
      </c>
      <c r="C209" s="2">
        <v>11608</v>
      </c>
      <c r="D209" s="2">
        <v>2012</v>
      </c>
      <c r="E209" s="22" t="s">
        <v>440</v>
      </c>
      <c r="F209" s="2">
        <v>9004</v>
      </c>
      <c r="G209" s="2" t="s">
        <v>475</v>
      </c>
      <c r="H209" s="22" t="s">
        <v>184</v>
      </c>
      <c r="I209" s="2">
        <f t="shared" si="9"/>
        <v>0</v>
      </c>
      <c r="J209" s="4">
        <f>'Kôň roka'!$I209</f>
        <v>0</v>
      </c>
      <c r="K209" s="2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99"/>
      <c r="BH209" s="100"/>
      <c r="BI209" s="100"/>
      <c r="BJ209" s="100"/>
      <c r="BK209" s="99"/>
      <c r="BL209" s="99"/>
      <c r="BM209" s="99"/>
      <c r="BN209" s="100"/>
      <c r="BO209" s="100"/>
      <c r="BP209" s="100"/>
      <c r="BQ209" s="100"/>
      <c r="BR209" s="100"/>
      <c r="BS209" s="100"/>
      <c r="BT209" s="100"/>
      <c r="BU209" s="100"/>
      <c r="BV209" s="100"/>
      <c r="BW209" s="100"/>
      <c r="BX209" s="100"/>
      <c r="BY209" s="100"/>
      <c r="BZ209" s="100"/>
      <c r="CA209" s="100"/>
      <c r="CB209" s="100"/>
      <c r="CC209" s="100"/>
      <c r="CD209" s="100"/>
      <c r="CE209" s="99"/>
      <c r="CF209" s="99"/>
      <c r="CG209" s="99"/>
      <c r="CH209" s="99"/>
      <c r="CI209" s="99"/>
      <c r="CJ209" s="99"/>
      <c r="CK209" s="99"/>
      <c r="CL209" s="99"/>
      <c r="CM209" s="100"/>
      <c r="CN209" s="100"/>
      <c r="CO209" s="100"/>
      <c r="CP209" s="100"/>
      <c r="CQ209" s="100"/>
      <c r="CR209" s="100"/>
    </row>
    <row r="210" spans="1:96" ht="18" customHeight="1" x14ac:dyDescent="0.2">
      <c r="A210" s="4"/>
      <c r="B210" s="1" t="s">
        <v>425</v>
      </c>
      <c r="C210" s="2">
        <v>13404</v>
      </c>
      <c r="D210" s="2"/>
      <c r="E210" s="22" t="s">
        <v>424</v>
      </c>
      <c r="F210" s="2">
        <v>9594</v>
      </c>
      <c r="G210" s="2" t="s">
        <v>475</v>
      </c>
      <c r="H210" s="22" t="s">
        <v>395</v>
      </c>
      <c r="I210" s="2">
        <f t="shared" si="9"/>
        <v>0</v>
      </c>
      <c r="J210" s="4">
        <f>'Kôň roka'!$I210</f>
        <v>0</v>
      </c>
      <c r="K210" s="2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99"/>
      <c r="BH210" s="100"/>
      <c r="BI210" s="100"/>
      <c r="BJ210" s="100"/>
      <c r="BK210" s="99"/>
      <c r="BL210" s="99"/>
      <c r="BM210" s="99"/>
      <c r="BN210" s="100"/>
      <c r="BO210" s="100"/>
      <c r="BP210" s="100"/>
      <c r="BQ210" s="100"/>
      <c r="BR210" s="100"/>
      <c r="BS210" s="100"/>
      <c r="BT210" s="100"/>
      <c r="BU210" s="100"/>
      <c r="BV210" s="100"/>
      <c r="BW210" s="100"/>
      <c r="BX210" s="100"/>
      <c r="BY210" s="100"/>
      <c r="BZ210" s="100"/>
      <c r="CA210" s="100"/>
      <c r="CB210" s="100"/>
      <c r="CC210" s="100"/>
      <c r="CD210" s="100"/>
      <c r="CE210" s="99"/>
      <c r="CF210" s="99"/>
      <c r="CG210" s="99"/>
      <c r="CH210" s="99"/>
      <c r="CI210" s="99"/>
      <c r="CJ210" s="99"/>
      <c r="CK210" s="99"/>
      <c r="CL210" s="99"/>
      <c r="CM210" s="100"/>
      <c r="CN210" s="100"/>
      <c r="CO210" s="100"/>
      <c r="CP210" s="100"/>
      <c r="CQ210" s="100"/>
      <c r="CR210" s="100"/>
    </row>
    <row r="211" spans="1:96" ht="18" customHeight="1" x14ac:dyDescent="0.2">
      <c r="A211" s="4"/>
      <c r="B211" s="1" t="s">
        <v>363</v>
      </c>
      <c r="C211" s="2">
        <v>10992</v>
      </c>
      <c r="D211" s="2"/>
      <c r="E211" s="22" t="s">
        <v>362</v>
      </c>
      <c r="F211" s="2">
        <v>9133</v>
      </c>
      <c r="G211" s="2" t="s">
        <v>471</v>
      </c>
      <c r="H211" s="22" t="s">
        <v>90</v>
      </c>
      <c r="I211" s="2">
        <f t="shared" si="9"/>
        <v>0</v>
      </c>
      <c r="J211" s="4">
        <f>'Kôň roka'!$I211</f>
        <v>0</v>
      </c>
      <c r="K211" s="2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99"/>
      <c r="BH211" s="100"/>
      <c r="BI211" s="100"/>
      <c r="BJ211" s="100"/>
      <c r="BK211" s="99"/>
      <c r="BL211" s="99"/>
      <c r="BM211" s="99"/>
      <c r="BN211" s="100"/>
      <c r="BO211" s="100"/>
      <c r="BP211" s="100"/>
      <c r="BQ211" s="100"/>
      <c r="BR211" s="100"/>
      <c r="BS211" s="100"/>
      <c r="BT211" s="100"/>
      <c r="BU211" s="100"/>
      <c r="BV211" s="100"/>
      <c r="BW211" s="100"/>
      <c r="BX211" s="100"/>
      <c r="BY211" s="100"/>
      <c r="BZ211" s="100"/>
      <c r="CA211" s="100"/>
      <c r="CB211" s="100"/>
      <c r="CC211" s="100"/>
      <c r="CD211" s="100"/>
      <c r="CE211" s="99"/>
      <c r="CF211" s="99"/>
      <c r="CG211" s="99"/>
      <c r="CH211" s="99"/>
      <c r="CI211" s="99"/>
      <c r="CJ211" s="99"/>
      <c r="CK211" s="99"/>
      <c r="CL211" s="99"/>
      <c r="CM211" s="100"/>
      <c r="CN211" s="100"/>
      <c r="CO211" s="100"/>
      <c r="CP211" s="100"/>
      <c r="CQ211" s="100"/>
      <c r="CR211" s="100"/>
    </row>
    <row r="212" spans="1:96" ht="18" customHeight="1" x14ac:dyDescent="0.2">
      <c r="A212" s="4">
        <v>170</v>
      </c>
      <c r="B212" s="1" t="s">
        <v>203</v>
      </c>
      <c r="C212" s="2"/>
      <c r="D212" s="2"/>
      <c r="E212" s="22"/>
      <c r="F212" s="2"/>
      <c r="G212" s="2"/>
      <c r="H212" s="22"/>
      <c r="I212" s="2"/>
      <c r="J212" s="4"/>
      <c r="K212" s="2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99"/>
      <c r="BH212" s="100"/>
      <c r="BI212" s="100"/>
      <c r="BJ212" s="100"/>
      <c r="BK212" s="99"/>
      <c r="BL212" s="99"/>
      <c r="BM212" s="99"/>
      <c r="BN212" s="100"/>
      <c r="BO212" s="100"/>
      <c r="BP212" s="100"/>
      <c r="BQ212" s="100"/>
      <c r="BR212" s="100"/>
      <c r="BS212" s="100"/>
      <c r="BT212" s="100"/>
      <c r="BU212" s="100"/>
      <c r="BV212" s="100"/>
      <c r="BW212" s="100"/>
      <c r="BX212" s="100"/>
      <c r="BY212" s="100"/>
      <c r="BZ212" s="100"/>
      <c r="CA212" s="100"/>
      <c r="CB212" s="100"/>
      <c r="CC212" s="100"/>
      <c r="CD212" s="100"/>
      <c r="CE212" s="99"/>
      <c r="CF212" s="99"/>
      <c r="CG212" s="99"/>
      <c r="CH212" s="99"/>
      <c r="CI212" s="99"/>
      <c r="CJ212" s="99"/>
      <c r="CK212" s="99"/>
      <c r="CL212" s="99"/>
      <c r="CM212" s="100"/>
      <c r="CN212" s="100"/>
      <c r="CO212" s="100"/>
      <c r="CP212" s="100"/>
      <c r="CQ212" s="100"/>
      <c r="CR212" s="100"/>
    </row>
    <row r="213" spans="1:96" ht="18" customHeight="1" x14ac:dyDescent="0.2">
      <c r="A213" s="4"/>
      <c r="B213" s="1"/>
      <c r="C213" s="2"/>
      <c r="D213" s="2"/>
      <c r="E213" s="22"/>
      <c r="F213" s="2"/>
      <c r="G213" s="2"/>
      <c r="H213" s="22"/>
      <c r="I213" s="2"/>
      <c r="J213" s="4"/>
      <c r="K213" s="2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99"/>
      <c r="BH213" s="100"/>
      <c r="BI213" s="100"/>
      <c r="BJ213" s="100"/>
      <c r="BK213" s="99"/>
      <c r="BL213" s="99"/>
      <c r="BM213" s="99"/>
      <c r="BN213" s="100"/>
      <c r="BO213" s="100"/>
      <c r="BP213" s="100"/>
      <c r="BQ213" s="100"/>
      <c r="BR213" s="100"/>
      <c r="BS213" s="100"/>
      <c r="BT213" s="100"/>
      <c r="BU213" s="100"/>
      <c r="BV213" s="100"/>
      <c r="BW213" s="100"/>
      <c r="BX213" s="100"/>
      <c r="BY213" s="100"/>
      <c r="BZ213" s="100"/>
      <c r="CA213" s="100"/>
      <c r="CB213" s="100"/>
      <c r="CC213" s="100"/>
      <c r="CD213" s="100"/>
      <c r="CE213" s="99"/>
      <c r="CF213" s="99"/>
      <c r="CG213" s="99"/>
      <c r="CH213" s="99"/>
      <c r="CI213" s="99"/>
      <c r="CJ213" s="99"/>
      <c r="CK213" s="99"/>
      <c r="CL213" s="99"/>
      <c r="CM213" s="100"/>
      <c r="CN213" s="100"/>
      <c r="CO213" s="100"/>
      <c r="CP213" s="100"/>
      <c r="CQ213" s="100"/>
      <c r="CR213" s="100"/>
    </row>
    <row r="214" spans="1:96" ht="18" customHeight="1" x14ac:dyDescent="0.2">
      <c r="A214" s="4"/>
      <c r="B214" s="1"/>
      <c r="C214" s="2"/>
      <c r="D214" s="2"/>
      <c r="E214" s="22"/>
      <c r="F214" s="2"/>
      <c r="G214" s="2"/>
      <c r="H214" s="22"/>
      <c r="I214" s="2"/>
      <c r="J214" s="4"/>
      <c r="K214" s="2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99"/>
      <c r="BH214" s="100"/>
      <c r="BI214" s="100"/>
      <c r="BJ214" s="100"/>
      <c r="BK214" s="99"/>
      <c r="BL214" s="99"/>
      <c r="BM214" s="99"/>
      <c r="BN214" s="100"/>
      <c r="BO214" s="100"/>
      <c r="BP214" s="100"/>
      <c r="BQ214" s="100"/>
      <c r="BR214" s="100"/>
      <c r="BS214" s="100"/>
      <c r="BT214" s="100"/>
      <c r="BU214" s="100"/>
      <c r="BV214" s="100"/>
      <c r="BW214" s="100"/>
      <c r="BX214" s="100"/>
      <c r="BY214" s="100"/>
      <c r="BZ214" s="100"/>
      <c r="CA214" s="100"/>
      <c r="CB214" s="100"/>
      <c r="CC214" s="100"/>
      <c r="CD214" s="100"/>
      <c r="CE214" s="99"/>
      <c r="CF214" s="99"/>
      <c r="CG214" s="99"/>
      <c r="CH214" s="99"/>
      <c r="CI214" s="99"/>
      <c r="CJ214" s="99"/>
      <c r="CK214" s="99"/>
      <c r="CL214" s="99"/>
      <c r="CM214" s="100"/>
      <c r="CN214" s="100"/>
      <c r="CO214" s="100"/>
      <c r="CP214" s="100"/>
      <c r="CQ214" s="100"/>
      <c r="CR214" s="100"/>
    </row>
    <row r="215" spans="1:96" ht="18" customHeight="1" x14ac:dyDescent="0.2">
      <c r="A215" s="4"/>
      <c r="B215" s="1"/>
      <c r="C215" s="2"/>
      <c r="D215" s="2"/>
      <c r="E215" s="22"/>
      <c r="F215" s="2"/>
      <c r="G215" s="2"/>
      <c r="H215" s="22"/>
      <c r="I215" s="2"/>
      <c r="J215" s="4"/>
      <c r="K215" s="2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99"/>
      <c r="BH215" s="100"/>
      <c r="BI215" s="100"/>
      <c r="BJ215" s="100"/>
      <c r="BK215" s="99"/>
      <c r="BL215" s="99"/>
      <c r="BM215" s="99"/>
      <c r="BN215" s="100"/>
      <c r="BO215" s="100"/>
      <c r="BP215" s="100"/>
      <c r="BQ215" s="100"/>
      <c r="BR215" s="100"/>
      <c r="BS215" s="100"/>
      <c r="BT215" s="100"/>
      <c r="BU215" s="100"/>
      <c r="BV215" s="100"/>
      <c r="BW215" s="100"/>
      <c r="BX215" s="100"/>
      <c r="BY215" s="100"/>
      <c r="BZ215" s="100"/>
      <c r="CA215" s="100"/>
      <c r="CB215" s="100"/>
      <c r="CC215" s="100"/>
      <c r="CD215" s="100"/>
      <c r="CE215" s="99"/>
      <c r="CF215" s="99"/>
      <c r="CG215" s="99"/>
      <c r="CH215" s="99"/>
      <c r="CI215" s="99"/>
      <c r="CJ215" s="99"/>
      <c r="CK215" s="99"/>
      <c r="CL215" s="99"/>
      <c r="CM215" s="100"/>
      <c r="CN215" s="100"/>
      <c r="CO215" s="100"/>
      <c r="CP215" s="100"/>
      <c r="CQ215" s="100"/>
      <c r="CR215" s="100"/>
    </row>
    <row r="216" spans="1:96" ht="18" customHeight="1" x14ac:dyDescent="0.2">
      <c r="A216" s="4"/>
      <c r="B216" s="1"/>
      <c r="C216" s="2"/>
      <c r="D216" s="2"/>
      <c r="E216" s="22"/>
      <c r="F216" s="2"/>
      <c r="G216" s="2"/>
      <c r="H216" s="22"/>
      <c r="I216" s="2"/>
      <c r="J216" s="4"/>
      <c r="K216" s="2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</row>
    <row r="217" spans="1:96" ht="18" customHeight="1" x14ac:dyDescent="0.2"/>
    <row r="218" spans="1:96" ht="18" customHeight="1" x14ac:dyDescent="0.2"/>
  </sheetData>
  <mergeCells count="3">
    <mergeCell ref="A1:H1"/>
    <mergeCell ref="A2:H2"/>
    <mergeCell ref="A4:H4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497D"/>
  </sheetPr>
  <dimension ref="A1:CR71"/>
  <sheetViews>
    <sheetView showGridLines="0" zoomScale="95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H55" sqref="H55"/>
    </sheetView>
  </sheetViews>
  <sheetFormatPr baseColWidth="10" defaultColWidth="14.3984375" defaultRowHeight="15" customHeight="1" x14ac:dyDescent="0.2"/>
  <cols>
    <col min="1" max="1" width="8.59765625" bestFit="1" customWidth="1"/>
    <col min="2" max="2" width="32.796875" bestFit="1" customWidth="1"/>
    <col min="3" max="3" width="12.19921875" bestFit="1" customWidth="1"/>
    <col min="4" max="4" width="8.796875" bestFit="1" customWidth="1"/>
    <col min="5" max="5" width="23.19921875" bestFit="1" customWidth="1"/>
    <col min="6" max="6" width="12.19921875" bestFit="1" customWidth="1"/>
    <col min="7" max="7" width="10.19921875" bestFit="1" customWidth="1"/>
    <col min="8" max="8" width="32.796875" bestFit="1" customWidth="1"/>
    <col min="9" max="9" width="13.19921875" bestFit="1" customWidth="1"/>
    <col min="10" max="10" width="16.19921875" bestFit="1" customWidth="1"/>
    <col min="11" max="11" width="5.3984375" style="172" customWidth="1"/>
    <col min="12" max="12" width="3.3984375" style="172" bestFit="1" customWidth="1"/>
    <col min="13" max="13" width="5.3984375" style="172" bestFit="1" customWidth="1"/>
    <col min="14" max="14" width="4.19921875" style="172" bestFit="1" customWidth="1"/>
    <col min="15" max="15" width="3.3984375" style="172" bestFit="1" customWidth="1"/>
    <col min="16" max="16" width="4.796875" style="172" bestFit="1" customWidth="1"/>
    <col min="17" max="17" width="5.3984375" style="172" bestFit="1" customWidth="1"/>
    <col min="18" max="18" width="4.19921875" style="172" bestFit="1" customWidth="1"/>
    <col min="19" max="19" width="10.3984375" style="172" bestFit="1" customWidth="1"/>
    <col min="20" max="20" width="3.796875" style="172" bestFit="1" customWidth="1"/>
    <col min="21" max="21" width="3.3984375" style="172" bestFit="1" customWidth="1"/>
    <col min="22" max="22" width="4.796875" style="172" bestFit="1" customWidth="1"/>
    <col min="23" max="24" width="5.3984375" style="172" bestFit="1" customWidth="1"/>
    <col min="25" max="25" width="4.19921875" style="172" bestFit="1" customWidth="1"/>
    <col min="26" max="26" width="3.59765625" style="172" bestFit="1" customWidth="1"/>
    <col min="27" max="27" width="3.796875" style="172" bestFit="1" customWidth="1"/>
    <col min="28" max="28" width="3.3984375" style="172" bestFit="1" customWidth="1"/>
    <col min="29" max="29" width="4.796875" style="172" bestFit="1" customWidth="1"/>
    <col min="30" max="31" width="5.3984375" style="172" bestFit="1" customWidth="1"/>
    <col min="32" max="32" width="4.19921875" style="172" bestFit="1" customWidth="1"/>
    <col min="33" max="33" width="3.59765625" style="172" bestFit="1" customWidth="1"/>
    <col min="34" max="34" width="11" style="172" bestFit="1" customWidth="1"/>
    <col min="35" max="35" width="4.19921875" style="172" bestFit="1" customWidth="1"/>
    <col min="36" max="36" width="13.19921875" style="172" bestFit="1" customWidth="1"/>
    <col min="37" max="37" width="4.19921875" style="172" bestFit="1" customWidth="1"/>
    <col min="38" max="38" width="3.59765625" style="172" bestFit="1" customWidth="1"/>
    <col min="39" max="39" width="5.796875" style="172" bestFit="1" customWidth="1"/>
    <col min="40" max="40" width="9.59765625" style="172" bestFit="1" customWidth="1"/>
    <col min="41" max="41" width="3.796875" style="172" bestFit="1" customWidth="1"/>
    <col min="42" max="42" width="3.3984375" style="172" bestFit="1" customWidth="1"/>
    <col min="43" max="44" width="4.796875" style="172" bestFit="1" customWidth="1"/>
    <col min="45" max="46" width="5.3984375" style="172" bestFit="1" customWidth="1"/>
    <col min="47" max="47" width="4.19921875" style="172" bestFit="1" customWidth="1"/>
    <col min="48" max="48" width="3.3984375" style="172" bestFit="1" customWidth="1"/>
    <col min="49" max="49" width="4.796875" style="172" bestFit="1" customWidth="1"/>
    <col min="50" max="50" width="4.796875" style="172" customWidth="1"/>
    <col min="51" max="52" width="5.3984375" style="172" bestFit="1" customWidth="1"/>
    <col min="53" max="53" width="4.19921875" style="172" bestFit="1" customWidth="1"/>
    <col min="54" max="58" width="4.19921875" style="172" customWidth="1"/>
    <col min="59" max="59" width="5" style="172" customWidth="1"/>
    <col min="60" max="70" width="4.796875" style="172" customWidth="1"/>
    <col min="71" max="79" width="5.19921875" style="172" customWidth="1"/>
    <col min="80" max="81" width="5.19921875" customWidth="1"/>
    <col min="82" max="82" width="9.796875" style="172" bestFit="1" customWidth="1"/>
    <col min="83" max="84" width="3.59765625" bestFit="1" customWidth="1"/>
    <col min="85" max="86" width="3.796875" bestFit="1" customWidth="1"/>
    <col min="87" max="87" width="5.19921875" customWidth="1"/>
    <col min="88" max="88" width="4.3984375" style="172" bestFit="1" customWidth="1"/>
    <col min="89" max="90" width="3.59765625" bestFit="1" customWidth="1"/>
    <col min="91" max="91" width="3.796875" bestFit="1" customWidth="1"/>
    <col min="92" max="92" width="5" bestFit="1" customWidth="1"/>
    <col min="93" max="96" width="5.19921875" customWidth="1"/>
  </cols>
  <sheetData>
    <row r="1" spans="1:96" ht="30.75" customHeight="1" x14ac:dyDescent="0.25">
      <c r="A1" s="247" t="s">
        <v>0</v>
      </c>
      <c r="B1" s="214"/>
      <c r="C1" s="214"/>
      <c r="D1" s="214"/>
      <c r="E1" s="214"/>
      <c r="F1" s="214"/>
      <c r="G1" s="214"/>
      <c r="H1" s="214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96" ht="24.75" customHeight="1" x14ac:dyDescent="0.25">
      <c r="A2" s="247" t="s">
        <v>501</v>
      </c>
      <c r="B2" s="214"/>
      <c r="C2" s="214"/>
      <c r="D2" s="214"/>
      <c r="E2" s="214"/>
      <c r="F2" s="214"/>
      <c r="G2" s="214"/>
      <c r="H2" s="214"/>
      <c r="I2" s="2"/>
      <c r="J2" s="4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</row>
    <row r="3" spans="1:96" ht="15" customHeight="1" x14ac:dyDescent="0.25">
      <c r="A3" s="82"/>
      <c r="B3" s="83"/>
      <c r="C3" s="84"/>
      <c r="D3" s="85"/>
      <c r="E3" s="84"/>
      <c r="F3" s="84"/>
      <c r="G3" s="84"/>
      <c r="H3" s="84"/>
      <c r="I3" s="2" t="s">
        <v>2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96" ht="24.75" customHeight="1" x14ac:dyDescent="0.25">
      <c r="A4" s="247">
        <v>2025</v>
      </c>
      <c r="B4" s="214"/>
      <c r="C4" s="214"/>
      <c r="D4" s="214"/>
      <c r="E4" s="214"/>
      <c r="F4" s="214"/>
      <c r="G4" s="214"/>
      <c r="H4" s="214"/>
      <c r="I4" s="2"/>
      <c r="J4" s="4" t="s">
        <v>2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</row>
    <row r="5" spans="1:96" ht="15" customHeight="1" x14ac:dyDescent="0.2">
      <c r="A5" s="4"/>
      <c r="B5" s="1"/>
      <c r="C5" s="2"/>
      <c r="D5" s="2"/>
      <c r="F5" s="2"/>
      <c r="G5" s="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96" ht="16" customHeight="1" x14ac:dyDescent="0.2">
      <c r="A6" s="248" t="s">
        <v>4</v>
      </c>
      <c r="B6" s="251" t="s">
        <v>7</v>
      </c>
      <c r="C6" s="251" t="s">
        <v>6</v>
      </c>
      <c r="D6" s="251" t="s">
        <v>8</v>
      </c>
      <c r="E6" s="251" t="s">
        <v>5</v>
      </c>
      <c r="F6" s="251" t="s">
        <v>6</v>
      </c>
      <c r="G6" s="251" t="s">
        <v>470</v>
      </c>
      <c r="H6" s="251" t="s">
        <v>9</v>
      </c>
      <c r="I6" s="245" t="s">
        <v>10</v>
      </c>
      <c r="J6" s="245" t="s">
        <v>379</v>
      </c>
      <c r="K6" s="86" t="str">
        <f>Seniori!K6</f>
        <v>06.-08.02.</v>
      </c>
      <c r="L6" s="197"/>
      <c r="M6" s="197"/>
      <c r="N6" s="197"/>
      <c r="O6" s="197"/>
      <c r="P6" s="197"/>
      <c r="Q6" s="197"/>
      <c r="R6" s="197"/>
      <c r="S6" s="197" t="str">
        <f>Seniori!S6</f>
        <v>27.2.-1.3.</v>
      </c>
      <c r="T6" s="197"/>
      <c r="U6" s="197"/>
      <c r="V6" s="197"/>
      <c r="W6" s="197"/>
      <c r="X6" s="197"/>
      <c r="Y6" s="197"/>
      <c r="Z6" s="197"/>
      <c r="AA6" s="196"/>
      <c r="AB6" s="197"/>
      <c r="AC6" s="197"/>
      <c r="AD6" s="197"/>
      <c r="AE6" s="197"/>
      <c r="AF6" s="197"/>
      <c r="AG6" s="197"/>
      <c r="AH6" s="197" t="str">
        <f>Seniori!AH6</f>
        <v>05.-07.03.</v>
      </c>
      <c r="AI6" s="197"/>
      <c r="AJ6" s="197" t="str">
        <f>Seniori!AJ6</f>
        <v>05.-07.03.</v>
      </c>
      <c r="AK6" s="197"/>
      <c r="AL6" s="197"/>
      <c r="AM6" s="197" t="str">
        <f>Seniori!AM6</f>
        <v>5.4.</v>
      </c>
      <c r="AN6" s="196" t="str">
        <f>Seniori!AN6</f>
        <v>2.-4.4.</v>
      </c>
      <c r="AO6" s="196"/>
      <c r="AP6" s="197"/>
      <c r="AQ6" s="196"/>
      <c r="AR6" s="197"/>
      <c r="AS6" s="197"/>
      <c r="AT6" s="197"/>
      <c r="AU6" s="196"/>
      <c r="AV6" s="197"/>
      <c r="AW6" s="197"/>
      <c r="AX6" s="197"/>
      <c r="AY6" s="197"/>
      <c r="AZ6" s="197"/>
      <c r="BA6" s="197"/>
      <c r="BB6" s="198" t="s">
        <v>546</v>
      </c>
      <c r="BC6" s="197"/>
      <c r="BD6" s="197"/>
      <c r="BE6" s="197"/>
      <c r="BF6" s="197"/>
      <c r="BG6" s="197" t="str">
        <f>Seniori!BG6</f>
        <v>18.-19.4.</v>
      </c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87"/>
      <c r="CC6" s="87"/>
      <c r="CD6" s="197" t="str">
        <f>Seniori!CD6</f>
        <v>25.-26.4.</v>
      </c>
      <c r="CE6" s="87"/>
      <c r="CF6" s="87"/>
      <c r="CG6" s="87"/>
      <c r="CH6" s="87"/>
      <c r="CI6" s="87"/>
      <c r="CJ6" s="197"/>
      <c r="CK6" s="87"/>
      <c r="CL6" s="87"/>
      <c r="CM6" s="87"/>
      <c r="CN6" s="87"/>
      <c r="CO6" s="87"/>
      <c r="CP6" s="87"/>
      <c r="CQ6" s="87"/>
      <c r="CR6" s="87"/>
    </row>
    <row r="7" spans="1:96" ht="18" customHeight="1" x14ac:dyDescent="0.2">
      <c r="A7" s="249"/>
      <c r="B7" s="210"/>
      <c r="C7" s="210"/>
      <c r="D7" s="210"/>
      <c r="E7" s="210"/>
      <c r="F7" s="210"/>
      <c r="G7" s="210"/>
      <c r="H7" s="210"/>
      <c r="I7" s="210"/>
      <c r="J7" s="210"/>
      <c r="K7" s="88" t="str">
        <f>Seniori!K7</f>
        <v>Motešice</v>
      </c>
      <c r="L7" s="89"/>
      <c r="M7" s="89"/>
      <c r="N7" s="89"/>
      <c r="O7" s="89"/>
      <c r="P7" s="89"/>
      <c r="Q7" s="89"/>
      <c r="R7" s="89"/>
      <c r="S7" s="89" t="str">
        <f>Seniori!S7</f>
        <v>Motešice</v>
      </c>
      <c r="T7" s="89"/>
      <c r="U7" s="89"/>
      <c r="V7" s="89"/>
      <c r="W7" s="89"/>
      <c r="X7" s="89"/>
      <c r="Y7" s="89"/>
      <c r="Z7" s="89"/>
      <c r="AA7" s="90"/>
      <c r="AB7" s="90"/>
      <c r="AC7" s="89"/>
      <c r="AD7" s="89"/>
      <c r="AE7" s="89"/>
      <c r="AF7" s="89"/>
      <c r="AG7" s="89"/>
      <c r="AH7" s="89" t="str">
        <f>Seniori!AH7</f>
        <v>Motešice</v>
      </c>
      <c r="AI7" s="89"/>
      <c r="AJ7" s="89" t="str">
        <f>Seniori!AJ7</f>
        <v>Motešice CDI</v>
      </c>
      <c r="AK7" s="89"/>
      <c r="AL7" s="89"/>
      <c r="AM7" s="89" t="str">
        <f>Seniori!AM7</f>
        <v>Brno</v>
      </c>
      <c r="AN7" s="90" t="str">
        <f>Seniori!AN7</f>
        <v>Motešice</v>
      </c>
      <c r="AO7" s="90"/>
      <c r="AP7" s="89"/>
      <c r="AQ7" s="90"/>
      <c r="AR7" s="89"/>
      <c r="AS7" s="89"/>
      <c r="AT7" s="199"/>
      <c r="AU7" s="90"/>
      <c r="AV7" s="89"/>
      <c r="AW7" s="89"/>
      <c r="AX7" s="199"/>
      <c r="AY7" s="89"/>
      <c r="AZ7" s="89"/>
      <c r="BA7" s="89"/>
      <c r="BB7" s="165" t="s">
        <v>545</v>
      </c>
      <c r="BC7" s="199"/>
      <c r="BD7" s="199"/>
      <c r="BE7" s="199"/>
      <c r="BF7" s="199"/>
      <c r="BG7" s="89" t="str">
        <f>Seniori!BG7</f>
        <v>Dunajský Klátov</v>
      </c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199"/>
      <c r="BZ7" s="199"/>
      <c r="CA7" s="199"/>
      <c r="CB7" s="116"/>
      <c r="CC7" s="116"/>
      <c r="CD7" s="89" t="str">
        <f>Seniori!CD7</f>
        <v>Těšánky</v>
      </c>
      <c r="CE7" s="88"/>
      <c r="CF7" s="88"/>
      <c r="CG7" s="88"/>
      <c r="CH7" s="88"/>
      <c r="CI7" s="88"/>
      <c r="CJ7" s="89"/>
      <c r="CK7" s="88"/>
      <c r="CL7" s="88"/>
      <c r="CM7" s="88"/>
      <c r="CN7" s="88"/>
      <c r="CO7" s="88"/>
      <c r="CP7" s="88"/>
      <c r="CQ7" s="88"/>
      <c r="CR7" s="88"/>
    </row>
    <row r="8" spans="1:96" ht="23" customHeight="1" x14ac:dyDescent="0.2">
      <c r="A8" s="250"/>
      <c r="B8" s="246"/>
      <c r="C8" s="246"/>
      <c r="D8" s="246"/>
      <c r="E8" s="246"/>
      <c r="F8" s="246"/>
      <c r="G8" s="246"/>
      <c r="H8" s="246"/>
      <c r="I8" s="246"/>
      <c r="J8" s="246"/>
      <c r="K8" s="89" t="str">
        <f>Seniori!K8</f>
        <v>Z2</v>
      </c>
      <c r="L8" s="89" t="str">
        <f>Seniori!L8</f>
        <v>4r</v>
      </c>
      <c r="M8" s="89" t="str">
        <f>Seniori!M8</f>
        <v>DUA</v>
      </c>
      <c r="N8" s="89" t="str">
        <f>Seniori!N8</f>
        <v>DD</v>
      </c>
      <c r="O8" s="89" t="str">
        <f>Seniori!O8</f>
        <v>4r</v>
      </c>
      <c r="P8" s="89" t="str">
        <f>Seniori!P8</f>
        <v>5rU</v>
      </c>
      <c r="Q8" s="89" t="str">
        <f>Seniori!Q8</f>
        <v>DUA</v>
      </c>
      <c r="R8" s="89" t="str">
        <f>Seniori!R8</f>
        <v>DD</v>
      </c>
      <c r="S8" s="89" t="str">
        <f>Seniori!S8</f>
        <v>Z2</v>
      </c>
      <c r="T8" s="89" t="str">
        <f>Seniori!T8</f>
        <v>P3</v>
      </c>
      <c r="U8" s="89" t="str">
        <f>Seniori!U8</f>
        <v>4r</v>
      </c>
      <c r="V8" s="89" t="str">
        <f>Seniori!V8</f>
        <v>5rU</v>
      </c>
      <c r="W8" s="89" t="str">
        <f>Seniori!W8</f>
        <v>DUA</v>
      </c>
      <c r="X8" s="89" t="str">
        <f>Seniori!X8</f>
        <v>DUB</v>
      </c>
      <c r="Y8" s="89" t="str">
        <f>Seniori!Y8</f>
        <v>DD</v>
      </c>
      <c r="Z8" s="89" t="str">
        <f>Seniori!Z8</f>
        <v>DJ</v>
      </c>
      <c r="AA8" s="90" t="str">
        <f>Seniori!AA8</f>
        <v>P3</v>
      </c>
      <c r="AB8" s="90" t="str">
        <f>Seniori!AB8</f>
        <v>4r</v>
      </c>
      <c r="AC8" s="90" t="str">
        <f>Seniori!AC8</f>
        <v>5rU</v>
      </c>
      <c r="AD8" s="90" t="str">
        <f>Seniori!AD8</f>
        <v>DUA</v>
      </c>
      <c r="AE8" s="90" t="str">
        <f>Seniori!AE8</f>
        <v>DUB</v>
      </c>
      <c r="AF8" s="90" t="str">
        <f>Seniori!AF8</f>
        <v>DD</v>
      </c>
      <c r="AG8" s="89" t="str">
        <f>Seniori!AG8</f>
        <v>DJ</v>
      </c>
      <c r="AH8" s="89" t="str">
        <f>Seniori!AH8</f>
        <v>4r</v>
      </c>
      <c r="AI8" s="89" t="str">
        <f>Seniori!AI8</f>
        <v>DD</v>
      </c>
      <c r="AJ8" s="89" t="str">
        <f>Seniori!AJ8</f>
        <v>DUB</v>
      </c>
      <c r="AK8" s="89" t="str">
        <f>Seniori!AK8</f>
        <v>DD</v>
      </c>
      <c r="AL8" s="89" t="str">
        <f>Seniori!AL8</f>
        <v>DJ</v>
      </c>
      <c r="AM8" s="89" t="str">
        <f>Seniori!AM8</f>
        <v>5rU</v>
      </c>
      <c r="AN8" s="89" t="str">
        <f>Seniori!AN8</f>
        <v>P1</v>
      </c>
      <c r="AO8" s="134" t="s">
        <v>15</v>
      </c>
      <c r="AP8" s="134" t="s">
        <v>16</v>
      </c>
      <c r="AQ8" s="134" t="s">
        <v>17</v>
      </c>
      <c r="AR8" s="134" t="s">
        <v>23</v>
      </c>
      <c r="AS8" s="134" t="s">
        <v>18</v>
      </c>
      <c r="AT8" s="120" t="s">
        <v>22</v>
      </c>
      <c r="AU8" s="134" t="s">
        <v>19</v>
      </c>
      <c r="AV8" s="135" t="s">
        <v>16</v>
      </c>
      <c r="AW8" s="135" t="s">
        <v>17</v>
      </c>
      <c r="AX8" s="165" t="s">
        <v>23</v>
      </c>
      <c r="AY8" s="135" t="s">
        <v>18</v>
      </c>
      <c r="AZ8" s="135" t="s">
        <v>22</v>
      </c>
      <c r="BA8" s="135" t="s">
        <v>19</v>
      </c>
      <c r="BB8" s="165" t="s">
        <v>547</v>
      </c>
      <c r="BC8" s="165" t="s">
        <v>18</v>
      </c>
      <c r="BD8" s="165" t="s">
        <v>548</v>
      </c>
      <c r="BE8" s="165" t="s">
        <v>19</v>
      </c>
      <c r="BF8" s="165" t="s">
        <v>549</v>
      </c>
      <c r="BG8" s="89" t="str">
        <f>Seniori!BG8</f>
        <v>P1</v>
      </c>
      <c r="BH8" s="89" t="str">
        <f>Seniori!BH8</f>
        <v>DUA</v>
      </c>
      <c r="BI8" s="89" t="str">
        <f>Seniori!BI8</f>
        <v>4r</v>
      </c>
      <c r="BJ8" s="89" t="str">
        <f>Seniori!BJ8</f>
        <v>5rU</v>
      </c>
      <c r="BK8" s="89" t="str">
        <f>Seniori!BK8</f>
        <v>6rU</v>
      </c>
      <c r="BL8" s="89" t="str">
        <f>Seniori!BL8</f>
        <v>DD</v>
      </c>
      <c r="BM8" s="89" t="str">
        <f>Seniori!BM8</f>
        <v>LP4</v>
      </c>
      <c r="BN8" s="89" t="str">
        <f>Seniori!BN8</f>
        <v>LS5</v>
      </c>
      <c r="BO8" s="89" t="str">
        <f>Seniori!BO8</f>
        <v>JD</v>
      </c>
      <c r="BP8" s="89" t="str">
        <f>Seniori!BP8</f>
        <v>SG</v>
      </c>
      <c r="BQ8" s="89" t="str">
        <f>Seniori!BQ8</f>
        <v>IMI</v>
      </c>
      <c r="BR8" s="89" t="str">
        <f>Seniori!BR8</f>
        <v>IMII</v>
      </c>
      <c r="BS8" s="135" t="s">
        <v>14</v>
      </c>
      <c r="BT8" s="135" t="s">
        <v>18</v>
      </c>
      <c r="BU8" s="135" t="s">
        <v>19</v>
      </c>
      <c r="BV8" s="135" t="s">
        <v>555</v>
      </c>
      <c r="BW8" s="135" t="s">
        <v>556</v>
      </c>
      <c r="BX8" s="135" t="s">
        <v>557</v>
      </c>
      <c r="BY8" s="165" t="s">
        <v>560</v>
      </c>
      <c r="BZ8" s="165" t="s">
        <v>532</v>
      </c>
      <c r="CA8" s="165" t="s">
        <v>558</v>
      </c>
      <c r="CB8" s="165" t="s">
        <v>542</v>
      </c>
      <c r="CC8" s="165" t="s">
        <v>559</v>
      </c>
      <c r="CD8" s="89" t="str">
        <f>Seniori!CD8</f>
        <v>5rU</v>
      </c>
      <c r="CE8" s="89" t="str">
        <f>Seniori!CE8</f>
        <v>JU</v>
      </c>
      <c r="CF8" s="89" t="str">
        <f>Seniori!CF8</f>
        <v>JD</v>
      </c>
      <c r="CG8" s="89" t="str">
        <f>Seniori!CG8</f>
        <v>YU</v>
      </c>
      <c r="CH8" s="89" t="str">
        <f>Seniori!CH8</f>
        <v>SG</v>
      </c>
      <c r="CI8" s="89" t="str">
        <f>Seniori!CI8</f>
        <v>IMA</v>
      </c>
      <c r="CJ8" s="89" t="str">
        <f>Seniori!CJ8</f>
        <v>5rF</v>
      </c>
      <c r="CK8" s="89" t="str">
        <f>Seniori!CK8</f>
        <v>L0</v>
      </c>
      <c r="CL8" s="89" t="str">
        <f>Seniori!CL8</f>
        <v>DD</v>
      </c>
      <c r="CM8" s="89" t="str">
        <f>Seniori!CM8</f>
        <v>SG</v>
      </c>
      <c r="CN8" s="89" t="str">
        <f>Seniori!CN8</f>
        <v>IM1</v>
      </c>
      <c r="CO8" s="89" t="str">
        <f>Seniori!CO8</f>
        <v>IMA</v>
      </c>
      <c r="CP8" s="89"/>
      <c r="CQ8" s="89"/>
      <c r="CR8" s="89"/>
    </row>
    <row r="9" spans="1:96" ht="18" customHeight="1" x14ac:dyDescent="0.2">
      <c r="A9" s="4">
        <v>1</v>
      </c>
      <c r="B9" s="1" t="s">
        <v>27</v>
      </c>
      <c r="C9" s="2"/>
      <c r="D9" s="2">
        <v>2021</v>
      </c>
      <c r="E9" s="22" t="s">
        <v>24</v>
      </c>
      <c r="F9" s="2">
        <v>5599</v>
      </c>
      <c r="G9" s="2" t="s">
        <v>473</v>
      </c>
      <c r="H9" s="22" t="s">
        <v>26</v>
      </c>
      <c r="I9" s="21">
        <f>SUM(K9:YI9)</f>
        <v>34</v>
      </c>
      <c r="J9" s="67">
        <f>'Mladý kôň roka'!$I9</f>
        <v>34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>
        <v>11</v>
      </c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CD9" s="172">
        <v>13</v>
      </c>
      <c r="CJ9" s="172">
        <v>10</v>
      </c>
    </row>
    <row r="10" spans="1:96" ht="18" customHeight="1" x14ac:dyDescent="0.2">
      <c r="A10" s="4">
        <v>2</v>
      </c>
      <c r="B10" s="1" t="s">
        <v>240</v>
      </c>
      <c r="C10" s="2">
        <v>13100</v>
      </c>
      <c r="D10" s="2">
        <v>2021</v>
      </c>
      <c r="E10" s="22" t="s">
        <v>239</v>
      </c>
      <c r="F10" s="2"/>
      <c r="G10" s="2" t="s">
        <v>474</v>
      </c>
      <c r="H10" s="22" t="s">
        <v>83</v>
      </c>
      <c r="I10" s="21">
        <f t="shared" ref="I10:I43" si="0">SUM(K10:YI10)</f>
        <v>0</v>
      </c>
      <c r="J10" s="67">
        <f>'Mladý kôň roka'!$I10+I11</f>
        <v>33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96" ht="18" customHeight="1" x14ac:dyDescent="0.2">
      <c r="A11" s="4"/>
      <c r="B11" s="1"/>
      <c r="C11" s="2"/>
      <c r="D11" s="2"/>
      <c r="E11" s="22" t="s">
        <v>277</v>
      </c>
      <c r="F11" s="2">
        <v>8401</v>
      </c>
      <c r="G11" s="100" t="s">
        <v>474</v>
      </c>
      <c r="H11" s="22" t="s">
        <v>90</v>
      </c>
      <c r="I11" s="21">
        <f t="shared" si="0"/>
        <v>33</v>
      </c>
      <c r="J11" s="67"/>
      <c r="K11" s="2"/>
      <c r="L11" s="2">
        <v>5</v>
      </c>
      <c r="M11" s="2"/>
      <c r="N11" s="2"/>
      <c r="O11" s="2"/>
      <c r="P11" s="2">
        <v>4</v>
      </c>
      <c r="Q11" s="2"/>
      <c r="R11" s="2"/>
      <c r="S11" s="2"/>
      <c r="T11" s="2"/>
      <c r="U11" s="2"/>
      <c r="V11" s="2">
        <v>5</v>
      </c>
      <c r="W11" s="2"/>
      <c r="X11" s="2"/>
      <c r="Y11" s="2"/>
      <c r="Z11" s="2"/>
      <c r="AA11" s="2"/>
      <c r="AB11" s="2"/>
      <c r="AC11" s="2">
        <v>4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>
        <v>2</v>
      </c>
      <c r="AR11" s="2"/>
      <c r="AS11" s="2"/>
      <c r="AT11" s="2"/>
      <c r="AU11" s="2"/>
      <c r="AV11" s="2"/>
      <c r="AW11" s="2">
        <v>13</v>
      </c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96" ht="18" customHeight="1" x14ac:dyDescent="0.2">
      <c r="A12" s="4">
        <v>3</v>
      </c>
      <c r="B12" s="1" t="s">
        <v>76</v>
      </c>
      <c r="C12" s="2">
        <v>12871</v>
      </c>
      <c r="D12" s="105">
        <v>2020</v>
      </c>
      <c r="E12" s="22" t="s">
        <v>71</v>
      </c>
      <c r="F12" s="2">
        <v>7749</v>
      </c>
      <c r="G12" s="2" t="s">
        <v>473</v>
      </c>
      <c r="H12" s="22" t="s">
        <v>73</v>
      </c>
      <c r="I12" s="2">
        <f>SUM(K12:YI12)</f>
        <v>24</v>
      </c>
      <c r="J12" s="4">
        <f>'Mladý kôň roka'!$I12</f>
        <v>24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>
        <v>4</v>
      </c>
      <c r="AR12" s="2">
        <v>5</v>
      </c>
      <c r="AS12" s="2"/>
      <c r="AT12" s="2"/>
      <c r="AU12" s="2"/>
      <c r="AV12" s="2"/>
      <c r="AW12" s="2">
        <v>11</v>
      </c>
      <c r="AX12" s="2">
        <v>4</v>
      </c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96" ht="18" customHeight="1" x14ac:dyDescent="0.2">
      <c r="A13" s="4">
        <v>4</v>
      </c>
      <c r="B13" s="104" t="s">
        <v>506</v>
      </c>
      <c r="C13" s="2">
        <v>13608</v>
      </c>
      <c r="D13" s="100">
        <v>2022</v>
      </c>
      <c r="E13" s="99" t="s">
        <v>277</v>
      </c>
      <c r="F13" s="2">
        <v>8401</v>
      </c>
      <c r="G13" s="2" t="s">
        <v>474</v>
      </c>
      <c r="H13" s="22" t="s">
        <v>90</v>
      </c>
      <c r="I13" s="21">
        <f t="shared" si="0"/>
        <v>19</v>
      </c>
      <c r="J13" s="67">
        <f>I13</f>
        <v>19</v>
      </c>
      <c r="K13" s="2"/>
      <c r="L13" s="2">
        <v>2</v>
      </c>
      <c r="M13" s="2"/>
      <c r="N13" s="2"/>
      <c r="O13" s="2">
        <v>5</v>
      </c>
      <c r="P13" s="2"/>
      <c r="Q13" s="2"/>
      <c r="R13" s="2"/>
      <c r="S13" s="2"/>
      <c r="T13" s="2"/>
      <c r="U13" s="2">
        <v>4</v>
      </c>
      <c r="V13" s="2"/>
      <c r="W13" s="2"/>
      <c r="X13" s="2"/>
      <c r="Y13" s="2"/>
      <c r="Z13" s="2"/>
      <c r="AA13" s="2"/>
      <c r="AB13" s="2">
        <v>5</v>
      </c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3</v>
      </c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96" ht="19.25" customHeight="1" x14ac:dyDescent="0.2">
      <c r="A14" s="4">
        <v>5</v>
      </c>
      <c r="B14" s="103" t="s">
        <v>508</v>
      </c>
      <c r="C14" s="2">
        <v>13607</v>
      </c>
      <c r="D14" s="2">
        <v>2022</v>
      </c>
      <c r="E14" s="22" t="s">
        <v>208</v>
      </c>
      <c r="F14" s="2">
        <v>6761</v>
      </c>
      <c r="G14" s="2" t="s">
        <v>474</v>
      </c>
      <c r="H14" s="22" t="s">
        <v>90</v>
      </c>
      <c r="I14" s="21">
        <f t="shared" si="0"/>
        <v>13</v>
      </c>
      <c r="J14" s="67">
        <f>'Mladý kôň roka'!$I14</f>
        <v>13</v>
      </c>
      <c r="K14" s="2"/>
      <c r="L14" s="2">
        <v>6</v>
      </c>
      <c r="M14" s="2"/>
      <c r="N14" s="2"/>
      <c r="O14" s="2">
        <v>7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96" ht="18" customHeight="1" x14ac:dyDescent="0.2">
      <c r="A15" s="4">
        <v>6</v>
      </c>
      <c r="B15" s="104" t="s">
        <v>59</v>
      </c>
      <c r="C15" s="2">
        <v>13488</v>
      </c>
      <c r="D15" s="2">
        <v>2021</v>
      </c>
      <c r="E15" s="22" t="s">
        <v>57</v>
      </c>
      <c r="F15" s="2">
        <v>2965</v>
      </c>
      <c r="G15" s="2" t="s">
        <v>473</v>
      </c>
      <c r="H15" s="22" t="s">
        <v>35</v>
      </c>
      <c r="I15" s="2">
        <f>SUM(K15:YI15)</f>
        <v>11</v>
      </c>
      <c r="J15" s="4">
        <f>'Mladý kôň roka'!$I15</f>
        <v>11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>
        <v>5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Y15" s="172">
        <v>6</v>
      </c>
    </row>
    <row r="16" spans="1:96" ht="19.25" customHeight="1" x14ac:dyDescent="0.2">
      <c r="A16" s="4">
        <v>6</v>
      </c>
      <c r="B16" s="104" t="s">
        <v>392</v>
      </c>
      <c r="C16" s="2">
        <v>13101</v>
      </c>
      <c r="D16" s="2">
        <v>2021</v>
      </c>
      <c r="E16" s="22" t="s">
        <v>391</v>
      </c>
      <c r="F16" s="2">
        <v>9452</v>
      </c>
      <c r="G16" s="2" t="s">
        <v>475</v>
      </c>
      <c r="H16" s="22" t="s">
        <v>90</v>
      </c>
      <c r="I16" s="21">
        <f>SUM(K16:YI16)</f>
        <v>11</v>
      </c>
      <c r="J16" s="67">
        <f>'Mladý kôň roka'!$I16</f>
        <v>11</v>
      </c>
      <c r="K16" s="2"/>
      <c r="L16" s="2">
        <v>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>
        <v>3</v>
      </c>
      <c r="AQ16" s="2"/>
      <c r="AR16" s="2"/>
      <c r="AS16" s="2"/>
      <c r="AT16" s="2"/>
      <c r="AU16" s="2"/>
      <c r="AV16" s="2"/>
      <c r="AW16" s="2">
        <v>7</v>
      </c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8" ht="19" customHeight="1" x14ac:dyDescent="0.2">
      <c r="A17" s="105">
        <v>8</v>
      </c>
      <c r="B17" s="104" t="s">
        <v>537</v>
      </c>
      <c r="C17" s="2">
        <v>13634</v>
      </c>
      <c r="D17" s="100">
        <v>2022</v>
      </c>
      <c r="E17" s="99" t="s">
        <v>68</v>
      </c>
      <c r="F17" s="2">
        <v>2372</v>
      </c>
      <c r="G17" s="100" t="s">
        <v>473</v>
      </c>
      <c r="H17" s="99" t="s">
        <v>35</v>
      </c>
      <c r="I17" s="2">
        <f>SUM(K17:YI17)</f>
        <v>9</v>
      </c>
      <c r="J17" s="43">
        <f>'Mladý kôň roka'!$I17</f>
        <v>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>
        <v>5</v>
      </c>
      <c r="BJ17" s="2"/>
      <c r="BK17" s="2"/>
      <c r="BL17" s="2"/>
      <c r="BM17" s="2"/>
      <c r="BN17" s="2"/>
      <c r="BO17" s="2"/>
      <c r="BP17" s="2"/>
      <c r="BQ17" s="2"/>
      <c r="BR17" s="2"/>
      <c r="BS17" s="2"/>
      <c r="BY17" s="172">
        <v>4</v>
      </c>
    </row>
    <row r="18" spans="1:78" ht="18" customHeight="1" x14ac:dyDescent="0.2">
      <c r="A18" s="4">
        <v>8</v>
      </c>
      <c r="B18" s="104" t="s">
        <v>536</v>
      </c>
      <c r="C18" s="2">
        <v>13633</v>
      </c>
      <c r="D18" s="100">
        <v>2022</v>
      </c>
      <c r="E18" s="99" t="s">
        <v>33</v>
      </c>
      <c r="F18" s="2">
        <v>2366</v>
      </c>
      <c r="G18" s="100" t="s">
        <v>473</v>
      </c>
      <c r="H18" s="99" t="s">
        <v>35</v>
      </c>
      <c r="I18" s="2">
        <f>SUM(K18:YI18)</f>
        <v>9</v>
      </c>
      <c r="J18" s="43">
        <f>'Mladý kôň roka'!$I18</f>
        <v>9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>
        <v>3</v>
      </c>
      <c r="BJ18" s="2"/>
      <c r="BK18" s="2"/>
      <c r="BL18" s="2"/>
      <c r="BM18" s="2"/>
      <c r="BN18" s="2"/>
      <c r="BO18" s="2"/>
      <c r="BP18" s="2"/>
      <c r="BQ18" s="2"/>
      <c r="BR18" s="2"/>
      <c r="BS18" s="2"/>
      <c r="BY18" s="172">
        <v>6</v>
      </c>
    </row>
    <row r="19" spans="1:78" ht="18" customHeight="1" x14ac:dyDescent="0.2">
      <c r="A19" s="4">
        <v>8</v>
      </c>
      <c r="B19" s="104" t="s">
        <v>276</v>
      </c>
      <c r="C19" s="2">
        <v>12609</v>
      </c>
      <c r="D19" s="105">
        <v>2020</v>
      </c>
      <c r="E19" s="22" t="s">
        <v>274</v>
      </c>
      <c r="F19" s="2">
        <v>7853</v>
      </c>
      <c r="G19" s="2" t="s">
        <v>471</v>
      </c>
      <c r="H19" s="22" t="s">
        <v>134</v>
      </c>
      <c r="I19" s="2">
        <f>SUM(K19:YI19)</f>
        <v>9</v>
      </c>
      <c r="J19" s="4">
        <f>I19</f>
        <v>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>
        <v>3</v>
      </c>
      <c r="BK19" s="2"/>
      <c r="BL19" s="2"/>
      <c r="BM19" s="2"/>
      <c r="BN19" s="2"/>
      <c r="BO19" s="2"/>
      <c r="BP19" s="2"/>
      <c r="BQ19" s="2"/>
      <c r="BR19" s="2"/>
      <c r="BS19" s="2"/>
      <c r="BZ19" s="172">
        <v>6</v>
      </c>
    </row>
    <row r="20" spans="1:78" ht="18" customHeight="1" x14ac:dyDescent="0.2">
      <c r="A20" s="4">
        <v>11</v>
      </c>
      <c r="B20" s="104" t="s">
        <v>507</v>
      </c>
      <c r="C20" s="2">
        <v>13611</v>
      </c>
      <c r="D20" s="100">
        <v>2022</v>
      </c>
      <c r="E20" s="99" t="s">
        <v>121</v>
      </c>
      <c r="F20" s="2">
        <v>6693</v>
      </c>
      <c r="G20" s="2" t="s">
        <v>473</v>
      </c>
      <c r="H20" s="99" t="s">
        <v>123</v>
      </c>
      <c r="I20" s="21">
        <f t="shared" si="0"/>
        <v>8</v>
      </c>
      <c r="J20" s="67">
        <f>'Mladý kôň roka'!$I20</f>
        <v>8</v>
      </c>
      <c r="K20" s="2"/>
      <c r="L20" s="2">
        <v>1</v>
      </c>
      <c r="M20" s="2"/>
      <c r="N20" s="2"/>
      <c r="O20" s="2">
        <v>1</v>
      </c>
      <c r="P20" s="2"/>
      <c r="Q20" s="2"/>
      <c r="R20" s="2"/>
      <c r="S20" s="2"/>
      <c r="T20" s="2"/>
      <c r="U20" s="2">
        <v>5</v>
      </c>
      <c r="V20" s="2"/>
      <c r="W20" s="2"/>
      <c r="X20" s="2"/>
      <c r="Y20" s="2"/>
      <c r="Z20" s="2"/>
      <c r="AA20" s="2"/>
      <c r="AB20" s="2">
        <v>1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8" ht="18" customHeight="1" x14ac:dyDescent="0.2">
      <c r="A21" s="4">
        <v>11</v>
      </c>
      <c r="B21" s="104" t="s">
        <v>54</v>
      </c>
      <c r="C21" s="2">
        <v>12611</v>
      </c>
      <c r="D21" s="105">
        <v>2020</v>
      </c>
      <c r="E21" s="22" t="s">
        <v>51</v>
      </c>
      <c r="F21" s="2">
        <v>1742</v>
      </c>
      <c r="G21" s="2" t="s">
        <v>473</v>
      </c>
      <c r="H21" s="22" t="s">
        <v>53</v>
      </c>
      <c r="I21" s="2">
        <f>SUM(K21:YI21)</f>
        <v>8</v>
      </c>
      <c r="J21" s="4">
        <f>'Mladý kôň roka'!$I21</f>
        <v>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>
        <v>4</v>
      </c>
      <c r="BK21" s="2"/>
      <c r="BL21" s="2"/>
      <c r="BM21" s="2"/>
      <c r="BN21" s="2"/>
      <c r="BO21" s="2"/>
      <c r="BP21" s="2"/>
      <c r="BQ21" s="2"/>
      <c r="BR21" s="2"/>
      <c r="BS21" s="2"/>
      <c r="BZ21" s="172">
        <v>4</v>
      </c>
    </row>
    <row r="22" spans="1:78" ht="18.5" customHeight="1" x14ac:dyDescent="0.2">
      <c r="A22" s="4">
        <v>13</v>
      </c>
      <c r="B22" s="104" t="s">
        <v>518</v>
      </c>
      <c r="C22" s="2">
        <v>13609</v>
      </c>
      <c r="D22" s="2">
        <v>2022</v>
      </c>
      <c r="E22" s="99" t="s">
        <v>121</v>
      </c>
      <c r="F22" s="2">
        <v>6693</v>
      </c>
      <c r="G22" s="100" t="s">
        <v>473</v>
      </c>
      <c r="H22" s="99" t="s">
        <v>123</v>
      </c>
      <c r="I22" s="21">
        <f t="shared" si="0"/>
        <v>7</v>
      </c>
      <c r="J22" s="67">
        <f>'Mladý kôň roka'!$I22</f>
        <v>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>
        <v>3</v>
      </c>
      <c r="V22" s="2"/>
      <c r="W22" s="2"/>
      <c r="X22" s="2"/>
      <c r="Y22" s="2"/>
      <c r="Z22" s="2"/>
      <c r="AA22" s="2"/>
      <c r="AB22" s="2">
        <v>4</v>
      </c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8" ht="18" customHeight="1" x14ac:dyDescent="0.2">
      <c r="A23" s="4">
        <v>14</v>
      </c>
      <c r="B23" s="104" t="s">
        <v>32</v>
      </c>
      <c r="C23" s="2">
        <v>13278</v>
      </c>
      <c r="D23" s="105">
        <v>2020</v>
      </c>
      <c r="E23" s="80" t="s">
        <v>28</v>
      </c>
      <c r="F23" s="2">
        <v>4920</v>
      </c>
      <c r="G23" s="2" t="s">
        <v>473</v>
      </c>
      <c r="H23" s="22" t="s">
        <v>30</v>
      </c>
      <c r="I23" s="2">
        <f>SUM(K23:YI23)</f>
        <v>6</v>
      </c>
      <c r="J23" s="4">
        <f>'Mladý kôň roka'!$I23</f>
        <v>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>
        <v>6</v>
      </c>
      <c r="BK23" s="2"/>
      <c r="BL23" s="2"/>
      <c r="BM23" s="2"/>
      <c r="BN23" s="2"/>
      <c r="BO23" s="2"/>
      <c r="BP23" s="2"/>
      <c r="BQ23" s="2"/>
      <c r="BR23" s="2"/>
      <c r="BS23" s="2"/>
    </row>
    <row r="24" spans="1:78" ht="18" customHeight="1" x14ac:dyDescent="0.2">
      <c r="A24" s="4">
        <v>14</v>
      </c>
      <c r="B24" s="104" t="s">
        <v>215</v>
      </c>
      <c r="C24" s="2">
        <v>13103</v>
      </c>
      <c r="D24" s="2">
        <v>2021</v>
      </c>
      <c r="E24" s="80" t="s">
        <v>213</v>
      </c>
      <c r="F24" s="2">
        <v>8828</v>
      </c>
      <c r="G24" s="2" t="s">
        <v>474</v>
      </c>
      <c r="H24" s="22" t="s">
        <v>90</v>
      </c>
      <c r="I24" s="21">
        <f t="shared" si="0"/>
        <v>0</v>
      </c>
      <c r="J24" s="67">
        <f>'Mladý kôň roka'!$I24+I25</f>
        <v>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8" ht="19" customHeight="1" x14ac:dyDescent="0.2">
      <c r="A25" s="4"/>
      <c r="B25" s="104"/>
      <c r="C25" s="2"/>
      <c r="D25" s="2"/>
      <c r="E25" s="101" t="s">
        <v>512</v>
      </c>
      <c r="F25" s="2">
        <v>10986</v>
      </c>
      <c r="G25" s="100" t="s">
        <v>475</v>
      </c>
      <c r="H25" s="22"/>
      <c r="I25" s="21">
        <f t="shared" si="0"/>
        <v>6</v>
      </c>
      <c r="J25" s="67"/>
      <c r="K25" s="2"/>
      <c r="L25" s="2"/>
      <c r="M25" s="2"/>
      <c r="N25" s="2"/>
      <c r="O25" s="2"/>
      <c r="P25" s="2"/>
      <c r="Q25" s="2"/>
      <c r="R25" s="2"/>
      <c r="S25" s="2"/>
      <c r="T25" s="2"/>
      <c r="U25" s="2">
        <v>3</v>
      </c>
      <c r="V25" s="2"/>
      <c r="W25" s="2"/>
      <c r="X25" s="2"/>
      <c r="Y25" s="2"/>
      <c r="Z25" s="2"/>
      <c r="AA25" s="2"/>
      <c r="AB25" s="2">
        <v>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8" ht="18" customHeight="1" x14ac:dyDescent="0.2">
      <c r="A26" s="4">
        <v>16</v>
      </c>
      <c r="B26" s="104" t="s">
        <v>62</v>
      </c>
      <c r="C26" s="2">
        <v>13159</v>
      </c>
      <c r="D26" s="105">
        <v>2020</v>
      </c>
      <c r="E26" s="23" t="s">
        <v>60</v>
      </c>
      <c r="F26" s="2">
        <v>135</v>
      </c>
      <c r="G26" s="2" t="s">
        <v>473</v>
      </c>
      <c r="H26" s="23" t="s">
        <v>35</v>
      </c>
      <c r="I26" s="2">
        <f>SUM(K26:YI26)</f>
        <v>4</v>
      </c>
      <c r="J26" s="4">
        <f>'Mladý kôň roka'!$I26</f>
        <v>4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>
        <v>4</v>
      </c>
      <c r="BK26" s="2"/>
      <c r="BL26" s="2"/>
      <c r="BM26" s="2"/>
      <c r="BN26" s="2"/>
      <c r="BO26" s="2"/>
      <c r="BP26" s="2"/>
      <c r="BQ26" s="2"/>
      <c r="BR26" s="2"/>
      <c r="BS26" s="2"/>
    </row>
    <row r="27" spans="1:78" ht="18" customHeight="1" x14ac:dyDescent="0.2">
      <c r="A27" s="4">
        <v>16</v>
      </c>
      <c r="B27" s="104" t="s">
        <v>538</v>
      </c>
      <c r="C27" s="2">
        <v>13079</v>
      </c>
      <c r="D27" s="105">
        <v>2020</v>
      </c>
      <c r="E27" s="99" t="s">
        <v>367</v>
      </c>
      <c r="F27" s="2">
        <v>5943</v>
      </c>
      <c r="G27" s="100" t="s">
        <v>471</v>
      </c>
      <c r="H27" s="99" t="s">
        <v>356</v>
      </c>
      <c r="I27" s="2">
        <f>SUM(K27:YI27)</f>
        <v>4</v>
      </c>
      <c r="J27" s="43">
        <f>'Mladý kôň roka'!$I27</f>
        <v>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>
        <v>2</v>
      </c>
      <c r="BK27" s="2"/>
      <c r="BL27" s="2"/>
      <c r="BM27" s="2"/>
      <c r="BN27" s="2"/>
      <c r="BO27" s="2"/>
      <c r="BP27" s="2"/>
      <c r="BQ27" s="2"/>
      <c r="BR27" s="2"/>
      <c r="BS27" s="2"/>
      <c r="BZ27" s="172">
        <v>2</v>
      </c>
    </row>
    <row r="28" spans="1:78" ht="18" customHeight="1" x14ac:dyDescent="0.2">
      <c r="A28" s="4">
        <v>16</v>
      </c>
      <c r="B28" s="104" t="s">
        <v>217</v>
      </c>
      <c r="C28" s="2">
        <v>12846</v>
      </c>
      <c r="D28" s="105">
        <v>2020</v>
      </c>
      <c r="E28" s="22" t="s">
        <v>216</v>
      </c>
      <c r="F28" s="2">
        <v>8540</v>
      </c>
      <c r="G28" s="2" t="s">
        <v>474</v>
      </c>
      <c r="H28" s="22" t="s">
        <v>218</v>
      </c>
      <c r="I28" s="2">
        <f>SUM(K28:YI28)</f>
        <v>4</v>
      </c>
      <c r="J28" s="4">
        <f>'Mladý kôň roka'!$I28</f>
        <v>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Z28" s="172">
        <v>4</v>
      </c>
    </row>
    <row r="29" spans="1:78" ht="18" customHeight="1" x14ac:dyDescent="0.2">
      <c r="A29" s="4">
        <v>19</v>
      </c>
      <c r="B29" s="104" t="s">
        <v>210</v>
      </c>
      <c r="C29" s="2">
        <v>12751</v>
      </c>
      <c r="D29" s="105">
        <v>2020</v>
      </c>
      <c r="E29" s="80" t="s">
        <v>208</v>
      </c>
      <c r="F29" s="2">
        <v>6761</v>
      </c>
      <c r="G29" s="2" t="s">
        <v>474</v>
      </c>
      <c r="H29" s="22" t="s">
        <v>90</v>
      </c>
      <c r="I29" s="21">
        <f t="shared" si="0"/>
        <v>1</v>
      </c>
      <c r="J29" s="67">
        <f>'Mladý kôň roka'!$I29+I30</f>
        <v>1</v>
      </c>
      <c r="K29" s="2"/>
      <c r="L29" s="2"/>
      <c r="M29" s="2"/>
      <c r="N29" s="2"/>
      <c r="O29" s="2"/>
      <c r="P29" s="2">
        <v>1</v>
      </c>
      <c r="Q29" s="2"/>
      <c r="R29" s="2"/>
      <c r="S29" s="2"/>
      <c r="T29" s="2"/>
      <c r="U29" s="2"/>
      <c r="V29" s="2"/>
      <c r="W29" s="11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8" ht="18" customHeight="1" x14ac:dyDescent="0.2">
      <c r="A30" s="4"/>
      <c r="B30" s="104"/>
      <c r="C30" s="2"/>
      <c r="D30" s="2"/>
      <c r="E30" s="80" t="s">
        <v>402</v>
      </c>
      <c r="F30" s="2">
        <v>9800</v>
      </c>
      <c r="G30" s="2" t="s">
        <v>475</v>
      </c>
      <c r="H30" s="22"/>
      <c r="I30" s="2">
        <f t="shared" si="0"/>
        <v>0</v>
      </c>
      <c r="J30" s="4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8" ht="18" customHeight="1" x14ac:dyDescent="0.2">
      <c r="A31" s="4">
        <v>20</v>
      </c>
      <c r="B31" s="104" t="s">
        <v>48</v>
      </c>
      <c r="C31" s="2">
        <v>12825</v>
      </c>
      <c r="D31" s="105">
        <v>2020</v>
      </c>
      <c r="E31" s="80" t="s">
        <v>43</v>
      </c>
      <c r="F31" s="2" t="s">
        <v>44</v>
      </c>
      <c r="G31" s="2" t="s">
        <v>473</v>
      </c>
      <c r="H31" s="22" t="s">
        <v>46</v>
      </c>
      <c r="I31" s="2">
        <f t="shared" si="0"/>
        <v>0</v>
      </c>
      <c r="J31" s="4">
        <f>'Mladý kôň roka'!$I31</f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8" ht="18" customHeight="1" x14ac:dyDescent="0.2">
      <c r="A32" s="4"/>
      <c r="B32" s="104" t="s">
        <v>31</v>
      </c>
      <c r="C32" s="2">
        <v>12840</v>
      </c>
      <c r="D32" s="107">
        <v>2019</v>
      </c>
      <c r="E32" s="22" t="s">
        <v>28</v>
      </c>
      <c r="F32" s="2"/>
      <c r="G32" s="2" t="s">
        <v>473</v>
      </c>
      <c r="H32" s="22" t="s">
        <v>30</v>
      </c>
      <c r="I32" s="2">
        <f t="shared" si="0"/>
        <v>0</v>
      </c>
      <c r="J32" s="4">
        <f>'Mladý kôň roka'!$I32</f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ht="18" customHeight="1" x14ac:dyDescent="0.2">
      <c r="A33" s="4"/>
      <c r="B33" s="104" t="s">
        <v>65</v>
      </c>
      <c r="C33" s="2">
        <v>12223</v>
      </c>
      <c r="D33" s="107">
        <v>2019</v>
      </c>
      <c r="E33" s="22" t="s">
        <v>64</v>
      </c>
      <c r="F33" s="2">
        <v>3021</v>
      </c>
      <c r="G33" s="2" t="s">
        <v>473</v>
      </c>
      <c r="H33" s="22" t="s">
        <v>66</v>
      </c>
      <c r="I33" s="2">
        <f t="shared" si="0"/>
        <v>0</v>
      </c>
      <c r="J33" s="4">
        <f>'Mladý kôň roka'!$I33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ht="18" customHeight="1" x14ac:dyDescent="0.2">
      <c r="A34" s="4"/>
      <c r="B34" s="104" t="s">
        <v>82</v>
      </c>
      <c r="C34" s="2">
        <v>13274</v>
      </c>
      <c r="D34" s="2">
        <v>2021</v>
      </c>
      <c r="E34" s="80" t="s">
        <v>81</v>
      </c>
      <c r="F34" s="2">
        <v>5106</v>
      </c>
      <c r="G34" s="2" t="s">
        <v>473</v>
      </c>
      <c r="H34" s="22" t="s">
        <v>83</v>
      </c>
      <c r="I34" s="2">
        <f t="shared" si="0"/>
        <v>0</v>
      </c>
      <c r="J34" s="4">
        <f>I34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ht="18" customHeight="1" x14ac:dyDescent="0.2">
      <c r="A35" s="4"/>
      <c r="B35" s="104" t="s">
        <v>286</v>
      </c>
      <c r="C35" s="2">
        <v>12902</v>
      </c>
      <c r="D35" s="107">
        <v>2019</v>
      </c>
      <c r="E35" s="22" t="s">
        <v>285</v>
      </c>
      <c r="F35" s="2">
        <v>9513</v>
      </c>
      <c r="G35" s="2" t="s">
        <v>475</v>
      </c>
      <c r="H35" s="22" t="s">
        <v>218</v>
      </c>
      <c r="I35" s="2">
        <f t="shared" si="0"/>
        <v>0</v>
      </c>
      <c r="J35" s="4">
        <f>'Mladý kôň roka'!$I35</f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ht="18" customHeight="1" x14ac:dyDescent="0.2">
      <c r="A36" s="4"/>
      <c r="B36" s="104" t="s">
        <v>36</v>
      </c>
      <c r="C36" s="2">
        <v>12714</v>
      </c>
      <c r="D36" s="105">
        <v>2020</v>
      </c>
      <c r="E36" s="22" t="s">
        <v>33</v>
      </c>
      <c r="F36" s="2">
        <v>2366</v>
      </c>
      <c r="G36" s="2" t="s">
        <v>473</v>
      </c>
      <c r="H36" s="22" t="s">
        <v>35</v>
      </c>
      <c r="I36" s="2">
        <f t="shared" si="0"/>
        <v>0</v>
      </c>
      <c r="J36" s="4">
        <f>'Mladý kôň roka'!$I36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ht="18" customHeight="1" x14ac:dyDescent="0.2">
      <c r="A37" s="4"/>
      <c r="B37" s="104" t="s">
        <v>278</v>
      </c>
      <c r="C37" s="2">
        <v>13439</v>
      </c>
      <c r="D37" s="2">
        <v>2021</v>
      </c>
      <c r="E37" s="80" t="s">
        <v>277</v>
      </c>
      <c r="F37" s="2">
        <v>8401</v>
      </c>
      <c r="G37" s="2" t="s">
        <v>471</v>
      </c>
      <c r="H37" s="22" t="s">
        <v>90</v>
      </c>
      <c r="I37" s="2">
        <f t="shared" si="0"/>
        <v>0</v>
      </c>
      <c r="J37" s="4">
        <f>'Mladý kôň roka'!$I37+I38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ht="18" customHeight="1" x14ac:dyDescent="0.2">
      <c r="A38" s="4"/>
      <c r="B38" s="104"/>
      <c r="C38" s="2"/>
      <c r="D38" s="2"/>
      <c r="E38" s="80" t="s">
        <v>121</v>
      </c>
      <c r="F38" s="2">
        <v>6693</v>
      </c>
      <c r="G38" s="2" t="s">
        <v>473</v>
      </c>
      <c r="H38" s="22"/>
      <c r="I38" s="2">
        <f t="shared" si="0"/>
        <v>0</v>
      </c>
      <c r="J38" s="4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ht="18" customHeight="1" x14ac:dyDescent="0.2">
      <c r="A39" s="4"/>
      <c r="B39" s="104" t="s">
        <v>50</v>
      </c>
      <c r="C39" s="2">
        <v>13336</v>
      </c>
      <c r="D39" s="105">
        <v>2020</v>
      </c>
      <c r="E39" s="22" t="s">
        <v>43</v>
      </c>
      <c r="F39" s="2" t="s">
        <v>44</v>
      </c>
      <c r="G39" s="2" t="s">
        <v>473</v>
      </c>
      <c r="H39" s="22" t="s">
        <v>476</v>
      </c>
      <c r="I39" s="2">
        <f t="shared" si="0"/>
        <v>0</v>
      </c>
      <c r="J39" s="4">
        <f>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ht="18" customHeight="1" x14ac:dyDescent="0.2">
      <c r="A40" s="4"/>
      <c r="B40" s="104" t="s">
        <v>80</v>
      </c>
      <c r="C40" s="2">
        <v>13235</v>
      </c>
      <c r="D40" s="107">
        <v>2019</v>
      </c>
      <c r="E40" s="22" t="s">
        <v>301</v>
      </c>
      <c r="F40" s="2">
        <v>9708</v>
      </c>
      <c r="G40" s="2" t="s">
        <v>471</v>
      </c>
      <c r="H40" s="22" t="s">
        <v>282</v>
      </c>
      <c r="I40" s="2">
        <f t="shared" si="0"/>
        <v>0</v>
      </c>
      <c r="J40" s="4">
        <f>'Mladý kôň roka'!$I40+I41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ht="18" customHeight="1" x14ac:dyDescent="0.2">
      <c r="A41" s="4"/>
      <c r="B41" s="104"/>
      <c r="C41" s="2"/>
      <c r="D41" s="4"/>
      <c r="E41" s="22" t="s">
        <v>77</v>
      </c>
      <c r="F41" s="2">
        <v>7279</v>
      </c>
      <c r="G41" s="2" t="s">
        <v>473</v>
      </c>
      <c r="H41" s="22"/>
      <c r="I41" s="2">
        <f t="shared" si="0"/>
        <v>0</v>
      </c>
      <c r="J41" s="4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ht="18" customHeight="1" x14ac:dyDescent="0.2">
      <c r="A42" s="4"/>
      <c r="B42" s="104" t="s">
        <v>78</v>
      </c>
      <c r="C42" s="2">
        <v>13309</v>
      </c>
      <c r="D42" s="2">
        <v>2021</v>
      </c>
      <c r="E42" s="22" t="s">
        <v>77</v>
      </c>
      <c r="F42" s="2">
        <v>7279</v>
      </c>
      <c r="G42" s="2" t="s">
        <v>473</v>
      </c>
      <c r="H42" s="22" t="s">
        <v>282</v>
      </c>
      <c r="I42" s="2">
        <f t="shared" si="0"/>
        <v>0</v>
      </c>
      <c r="J42" s="4">
        <f>'Mladý kôň roka'!$I42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ht="18" customHeight="1" x14ac:dyDescent="0.2">
      <c r="A43" s="4">
        <v>30</v>
      </c>
      <c r="B43" s="104" t="s">
        <v>89</v>
      </c>
      <c r="C43" s="2">
        <v>13180</v>
      </c>
      <c r="D43" s="2">
        <v>2021</v>
      </c>
      <c r="E43" s="22" t="s">
        <v>88</v>
      </c>
      <c r="F43" s="2">
        <v>4589</v>
      </c>
      <c r="G43" s="2" t="s">
        <v>473</v>
      </c>
      <c r="H43" s="22" t="s">
        <v>90</v>
      </c>
      <c r="I43" s="2">
        <f t="shared" si="0"/>
        <v>0</v>
      </c>
      <c r="J43" s="4">
        <f>'Mladý kôň roka'!$I43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ht="18" customHeight="1" x14ac:dyDescent="0.2">
      <c r="A44" s="4"/>
      <c r="B44" s="104" t="s">
        <v>214</v>
      </c>
      <c r="C44" s="2">
        <v>13104</v>
      </c>
      <c r="D44" s="2">
        <v>2021</v>
      </c>
      <c r="E44" s="80" t="s">
        <v>213</v>
      </c>
      <c r="F44" s="2">
        <v>8828</v>
      </c>
      <c r="G44" s="2" t="s">
        <v>474</v>
      </c>
      <c r="H44" s="22" t="s">
        <v>90</v>
      </c>
      <c r="I44" s="2">
        <f t="shared" ref="I44:I68" si="1">SUM(K44:YI44)</f>
        <v>0</v>
      </c>
      <c r="J44" s="4">
        <f>'Mladý kôň roka'!$I44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ht="18" customHeight="1" x14ac:dyDescent="0.2">
      <c r="A45" s="4"/>
      <c r="B45" s="104" t="s">
        <v>483</v>
      </c>
      <c r="C45" s="2">
        <v>12750</v>
      </c>
      <c r="D45" s="105">
        <v>2020</v>
      </c>
      <c r="E45" s="22" t="s">
        <v>384</v>
      </c>
      <c r="F45" s="2">
        <v>8604</v>
      </c>
      <c r="G45" s="2" t="s">
        <v>475</v>
      </c>
      <c r="H45" s="22" t="s">
        <v>90</v>
      </c>
      <c r="I45" s="2">
        <f t="shared" si="1"/>
        <v>0</v>
      </c>
      <c r="J45" s="4">
        <f>'Mladý kôň roka'!$I45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8" customHeight="1" x14ac:dyDescent="0.2">
      <c r="A46" s="4"/>
      <c r="B46" s="104" t="s">
        <v>87</v>
      </c>
      <c r="C46" s="2">
        <v>12156</v>
      </c>
      <c r="D46" s="107">
        <v>2019</v>
      </c>
      <c r="E46" s="22" t="s">
        <v>84</v>
      </c>
      <c r="F46" s="2">
        <v>2093</v>
      </c>
      <c r="G46" s="2" t="s">
        <v>473</v>
      </c>
      <c r="H46" s="22" t="s">
        <v>86</v>
      </c>
      <c r="I46" s="2">
        <f t="shared" si="1"/>
        <v>0</v>
      </c>
      <c r="J46" s="4">
        <f>'Mladý kôň roka'!$I46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ht="18" customHeight="1" x14ac:dyDescent="0.2">
      <c r="A47" s="4"/>
      <c r="B47" s="104" t="s">
        <v>98</v>
      </c>
      <c r="C47" s="2">
        <v>12252</v>
      </c>
      <c r="D47" s="107">
        <v>2019</v>
      </c>
      <c r="E47" s="22" t="s">
        <v>97</v>
      </c>
      <c r="F47" s="2">
        <v>2208</v>
      </c>
      <c r="G47" s="2" t="s">
        <v>473</v>
      </c>
      <c r="H47" s="22" t="s">
        <v>99</v>
      </c>
      <c r="I47" s="2">
        <f t="shared" si="1"/>
        <v>0</v>
      </c>
      <c r="J47" s="4">
        <f>I47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ht="18" customHeight="1" x14ac:dyDescent="0.2">
      <c r="A48" s="4"/>
      <c r="B48" s="104" t="s">
        <v>104</v>
      </c>
      <c r="C48" s="2"/>
      <c r="D48" s="2">
        <v>2021</v>
      </c>
      <c r="E48" s="22" t="s">
        <v>103</v>
      </c>
      <c r="F48" s="2"/>
      <c r="G48" s="2" t="s">
        <v>473</v>
      </c>
      <c r="H48" s="22"/>
      <c r="I48" s="2">
        <f t="shared" si="1"/>
        <v>0</v>
      </c>
      <c r="J48" s="4">
        <f>'Mladý kôň roka'!$I48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ht="18" customHeight="1" x14ac:dyDescent="0.2">
      <c r="A49" s="4"/>
      <c r="B49" s="104" t="s">
        <v>106</v>
      </c>
      <c r="C49" s="2">
        <v>12493</v>
      </c>
      <c r="D49" s="2"/>
      <c r="E49" s="80" t="s">
        <v>105</v>
      </c>
      <c r="F49" s="2">
        <v>2856</v>
      </c>
      <c r="G49" s="2" t="s">
        <v>473</v>
      </c>
      <c r="H49" s="22" t="s">
        <v>107</v>
      </c>
      <c r="I49" s="2">
        <f t="shared" si="1"/>
        <v>0</v>
      </c>
      <c r="J49" s="4">
        <f>'Mladý kôň roka'!$I49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ht="18" customHeight="1" x14ac:dyDescent="0.2">
      <c r="A50" s="4"/>
      <c r="B50" s="104" t="s">
        <v>67</v>
      </c>
      <c r="C50" s="2">
        <v>13225</v>
      </c>
      <c r="D50" s="2">
        <v>2021</v>
      </c>
      <c r="E50" s="22" t="s">
        <v>64</v>
      </c>
      <c r="F50" s="2">
        <v>3021</v>
      </c>
      <c r="G50" s="2" t="s">
        <v>473</v>
      </c>
      <c r="H50" s="22" t="s">
        <v>66</v>
      </c>
      <c r="I50" s="2">
        <f t="shared" si="1"/>
        <v>0</v>
      </c>
      <c r="J50" s="4">
        <f>'Mladý kôň roka'!$I50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ht="18" customHeight="1" x14ac:dyDescent="0.2">
      <c r="A51" s="4"/>
      <c r="B51" s="104" t="s">
        <v>294</v>
      </c>
      <c r="C51" s="2">
        <v>13119</v>
      </c>
      <c r="D51" s="2">
        <v>2021</v>
      </c>
      <c r="E51" s="80" t="s">
        <v>502</v>
      </c>
      <c r="F51" s="2">
        <v>9763</v>
      </c>
      <c r="G51" s="2" t="s">
        <v>471</v>
      </c>
      <c r="H51" s="22" t="s">
        <v>46</v>
      </c>
      <c r="I51" s="2">
        <f t="shared" si="1"/>
        <v>0</v>
      </c>
      <c r="J51" s="4">
        <f>'Mladý kôň roka'!$I51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ht="18" customHeight="1" x14ac:dyDescent="0.2">
      <c r="A52" s="4"/>
      <c r="B52" s="104" t="s">
        <v>96</v>
      </c>
      <c r="C52" s="2">
        <v>12296</v>
      </c>
      <c r="D52" s="107">
        <v>2019</v>
      </c>
      <c r="E52" s="22" t="s">
        <v>95</v>
      </c>
      <c r="F52" s="2">
        <v>7998</v>
      </c>
      <c r="G52" s="2" t="s">
        <v>473</v>
      </c>
      <c r="H52" s="22" t="s">
        <v>161</v>
      </c>
      <c r="I52" s="2">
        <f t="shared" si="1"/>
        <v>0</v>
      </c>
      <c r="J52" s="4">
        <f>'Mladý kôň roka'!$I52</f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ht="18" customHeight="1" x14ac:dyDescent="0.2">
      <c r="A53" s="4">
        <v>40</v>
      </c>
      <c r="B53" s="104" t="s">
        <v>75</v>
      </c>
      <c r="C53" s="2">
        <v>13079</v>
      </c>
      <c r="D53" s="105">
        <v>2020</v>
      </c>
      <c r="E53" s="22" t="s">
        <v>71</v>
      </c>
      <c r="F53" s="2">
        <v>7749</v>
      </c>
      <c r="G53" s="2" t="s">
        <v>473</v>
      </c>
      <c r="H53" s="22" t="s">
        <v>451</v>
      </c>
      <c r="I53" s="2">
        <f t="shared" si="1"/>
        <v>0</v>
      </c>
      <c r="J53" s="4">
        <f>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ht="18" customHeight="1" x14ac:dyDescent="0.2">
      <c r="A54" s="4"/>
      <c r="B54" s="104" t="s">
        <v>122</v>
      </c>
      <c r="C54" s="2">
        <v>13181</v>
      </c>
      <c r="D54" s="2">
        <v>2021</v>
      </c>
      <c r="E54" s="22" t="s">
        <v>147</v>
      </c>
      <c r="F54" s="2" t="s">
        <v>148</v>
      </c>
      <c r="G54" s="2" t="s">
        <v>473</v>
      </c>
      <c r="H54" s="22" t="s">
        <v>90</v>
      </c>
      <c r="I54" s="2">
        <f t="shared" si="1"/>
        <v>0</v>
      </c>
      <c r="J54" s="4">
        <f>'Mladý kôň roka'!$I54+I55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ht="18" customHeight="1" x14ac:dyDescent="0.2">
      <c r="A55" s="4"/>
      <c r="B55" s="104"/>
      <c r="C55" s="2"/>
      <c r="D55" s="2"/>
      <c r="E55" s="22" t="s">
        <v>121</v>
      </c>
      <c r="F55" s="2">
        <v>6693</v>
      </c>
      <c r="G55" s="2" t="s">
        <v>473</v>
      </c>
      <c r="H55" s="22"/>
      <c r="I55" s="2">
        <f t="shared" si="1"/>
        <v>0</v>
      </c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ht="18" customHeight="1" x14ac:dyDescent="0.2">
      <c r="A56" s="4"/>
      <c r="B56" s="104" t="s">
        <v>484</v>
      </c>
      <c r="C56" s="2">
        <v>13160</v>
      </c>
      <c r="D56" s="105">
        <v>2020</v>
      </c>
      <c r="E56" s="22" t="s">
        <v>68</v>
      </c>
      <c r="F56" s="2">
        <v>2372</v>
      </c>
      <c r="G56" s="2" t="s">
        <v>473</v>
      </c>
      <c r="H56" s="22" t="s">
        <v>35</v>
      </c>
      <c r="I56" s="2">
        <f t="shared" si="1"/>
        <v>0</v>
      </c>
      <c r="J56" s="4">
        <f>'Mladý kôň roka'!$I56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ht="18" customHeight="1" x14ac:dyDescent="0.2">
      <c r="A57" s="4"/>
      <c r="B57" s="104" t="s">
        <v>209</v>
      </c>
      <c r="C57" s="2">
        <v>12143</v>
      </c>
      <c r="D57" s="107">
        <v>2019</v>
      </c>
      <c r="E57" s="22" t="s">
        <v>208</v>
      </c>
      <c r="F57" s="2">
        <v>6761</v>
      </c>
      <c r="G57" s="2" t="s">
        <v>474</v>
      </c>
      <c r="H57" s="22" t="s">
        <v>90</v>
      </c>
      <c r="I57" s="2">
        <f t="shared" si="1"/>
        <v>0</v>
      </c>
      <c r="J57" s="4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ht="18" customHeight="1" x14ac:dyDescent="0.2">
      <c r="A58" s="4"/>
      <c r="B58" s="104" t="s">
        <v>109</v>
      </c>
      <c r="C58" s="2">
        <v>13318</v>
      </c>
      <c r="D58" s="105">
        <v>2020</v>
      </c>
      <c r="E58" s="22" t="s">
        <v>108</v>
      </c>
      <c r="F58" s="2">
        <v>7127</v>
      </c>
      <c r="G58" s="2" t="s">
        <v>473</v>
      </c>
      <c r="H58" s="22" t="s">
        <v>110</v>
      </c>
      <c r="I58" s="2">
        <f t="shared" si="1"/>
        <v>0</v>
      </c>
      <c r="J58" s="4">
        <f>'Mladý kôň roka'!$I58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ht="18" customHeight="1" x14ac:dyDescent="0.2">
      <c r="A59" s="4"/>
      <c r="B59" s="104" t="s">
        <v>49</v>
      </c>
      <c r="C59" s="2">
        <v>13120</v>
      </c>
      <c r="D59" s="105">
        <v>2020</v>
      </c>
      <c r="E59" s="22" t="s">
        <v>43</v>
      </c>
      <c r="F59" s="2" t="s">
        <v>44</v>
      </c>
      <c r="G59" s="2" t="s">
        <v>473</v>
      </c>
      <c r="H59" s="22" t="s">
        <v>46</v>
      </c>
      <c r="I59" s="2">
        <f t="shared" si="1"/>
        <v>0</v>
      </c>
      <c r="J59" s="4">
        <f>'Mladý kôň roka'!$I59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 ht="18" customHeight="1" x14ac:dyDescent="0.2">
      <c r="A60" s="4"/>
      <c r="B60" s="104" t="s">
        <v>117</v>
      </c>
      <c r="C60" s="2">
        <v>12216</v>
      </c>
      <c r="D60" s="107">
        <v>2019</v>
      </c>
      <c r="E60" s="22" t="s">
        <v>116</v>
      </c>
      <c r="F60" s="2">
        <v>3559</v>
      </c>
      <c r="G60" s="2" t="s">
        <v>473</v>
      </c>
      <c r="H60" s="22" t="s">
        <v>118</v>
      </c>
      <c r="I60" s="2">
        <f t="shared" si="1"/>
        <v>0</v>
      </c>
      <c r="J60" s="4">
        <f>'Mladý kôň roka'!$I60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 ht="18" customHeight="1" x14ac:dyDescent="0.2">
      <c r="A61" s="4"/>
      <c r="B61" s="104" t="s">
        <v>42</v>
      </c>
      <c r="C61" s="2">
        <v>12161</v>
      </c>
      <c r="D61" s="107">
        <v>2019</v>
      </c>
      <c r="E61" s="80" t="s">
        <v>39</v>
      </c>
      <c r="F61" s="2">
        <v>5701</v>
      </c>
      <c r="G61" s="2" t="s">
        <v>473</v>
      </c>
      <c r="H61" s="22" t="s">
        <v>41</v>
      </c>
      <c r="I61" s="2">
        <f t="shared" si="1"/>
        <v>0</v>
      </c>
      <c r="J61" s="4">
        <f>'Mladý kôň roka'!$I61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 ht="18" customHeight="1" x14ac:dyDescent="0.2">
      <c r="A62" s="4"/>
      <c r="B62" s="104" t="s">
        <v>423</v>
      </c>
      <c r="C62" s="2">
        <v>13266</v>
      </c>
      <c r="D62" s="2">
        <v>2021</v>
      </c>
      <c r="E62" s="80" t="s">
        <v>422</v>
      </c>
      <c r="F62" s="2">
        <v>10270</v>
      </c>
      <c r="G62" s="2" t="s">
        <v>475</v>
      </c>
      <c r="H62" s="22" t="s">
        <v>218</v>
      </c>
      <c r="I62" s="2">
        <f t="shared" si="1"/>
        <v>0</v>
      </c>
      <c r="J62" s="4">
        <f>'Mladý kôň roka'!$I62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 ht="15" customHeight="1" x14ac:dyDescent="0.2">
      <c r="A63" s="4"/>
      <c r="B63" s="104" t="s">
        <v>129</v>
      </c>
      <c r="C63" s="2">
        <v>13220</v>
      </c>
      <c r="D63" s="2">
        <v>2021</v>
      </c>
      <c r="E63" s="22" t="s">
        <v>121</v>
      </c>
      <c r="F63" s="2">
        <v>6693</v>
      </c>
      <c r="G63" s="2" t="s">
        <v>473</v>
      </c>
      <c r="H63" s="22" t="s">
        <v>123</v>
      </c>
      <c r="I63" s="2">
        <f t="shared" si="1"/>
        <v>0</v>
      </c>
      <c r="J63" s="4">
        <f>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71" ht="18" customHeight="1" x14ac:dyDescent="0.2">
      <c r="A64" s="4">
        <v>50</v>
      </c>
      <c r="B64" s="104" t="s">
        <v>163</v>
      </c>
      <c r="C64" s="2">
        <v>12961</v>
      </c>
      <c r="D64" s="105">
        <v>2020</v>
      </c>
      <c r="E64" s="22" t="s">
        <v>391</v>
      </c>
      <c r="F64" s="2">
        <v>9452</v>
      </c>
      <c r="G64" s="2" t="s">
        <v>475</v>
      </c>
      <c r="H64" s="22" t="s">
        <v>90</v>
      </c>
      <c r="I64" s="2">
        <f t="shared" si="1"/>
        <v>0</v>
      </c>
      <c r="J64" s="4">
        <f>'Mladý kôň roka'!$I64+I65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 ht="15" customHeight="1" x14ac:dyDescent="0.2">
      <c r="A65" s="4"/>
      <c r="B65" s="104"/>
      <c r="C65" s="2"/>
      <c r="D65" s="2"/>
      <c r="E65" s="22" t="s">
        <v>162</v>
      </c>
      <c r="F65" s="2">
        <v>7342</v>
      </c>
      <c r="G65" s="2" t="s">
        <v>473</v>
      </c>
      <c r="H65" s="22"/>
      <c r="I65" s="2">
        <f t="shared" si="1"/>
        <v>0</v>
      </c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 ht="18" customHeight="1" x14ac:dyDescent="0.2">
      <c r="A66" s="4"/>
      <c r="B66" s="104" t="s">
        <v>320</v>
      </c>
      <c r="C66" s="2">
        <v>13398</v>
      </c>
      <c r="D66" s="2">
        <v>2021</v>
      </c>
      <c r="E66" s="22" t="s">
        <v>319</v>
      </c>
      <c r="F66" s="2">
        <v>8647</v>
      </c>
      <c r="G66" s="2" t="s">
        <v>471</v>
      </c>
      <c r="H66" s="22" t="s">
        <v>110</v>
      </c>
      <c r="I66" s="2">
        <f t="shared" si="1"/>
        <v>0</v>
      </c>
      <c r="J66" s="4">
        <f>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 ht="18" customHeight="1" x14ac:dyDescent="0.2">
      <c r="A67" s="4"/>
      <c r="B67" s="104" t="s">
        <v>497</v>
      </c>
      <c r="C67" s="2">
        <v>13561</v>
      </c>
      <c r="D67" s="2">
        <v>2021</v>
      </c>
      <c r="E67" s="22" t="s">
        <v>371</v>
      </c>
      <c r="F67" s="2">
        <v>9955</v>
      </c>
      <c r="G67" s="2" t="s">
        <v>471</v>
      </c>
      <c r="H67" s="22" t="s">
        <v>41</v>
      </c>
      <c r="I67" s="2">
        <f t="shared" si="1"/>
        <v>0</v>
      </c>
      <c r="J67" s="4">
        <f>'Mladý kôň roka'!$I67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 ht="18" customHeight="1" x14ac:dyDescent="0.2">
      <c r="A68" s="4"/>
      <c r="B68" s="104" t="s">
        <v>238</v>
      </c>
      <c r="C68" s="2">
        <v>13314</v>
      </c>
      <c r="D68" s="105">
        <v>2020</v>
      </c>
      <c r="E68" s="22" t="s">
        <v>237</v>
      </c>
      <c r="F68" s="2">
        <v>8305</v>
      </c>
      <c r="G68" s="2" t="s">
        <v>474</v>
      </c>
      <c r="H68" s="22" t="s">
        <v>187</v>
      </c>
      <c r="I68" s="2">
        <f t="shared" si="1"/>
        <v>0</v>
      </c>
      <c r="J68" s="43">
        <f>'Mladý kôň roka'!$I68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 ht="18" customHeight="1" x14ac:dyDescent="0.2">
      <c r="A69" s="163">
        <v>53</v>
      </c>
      <c r="B69" s="252" t="s">
        <v>535</v>
      </c>
    </row>
    <row r="70" spans="1:71" ht="18" customHeight="1" x14ac:dyDescent="0.2"/>
    <row r="71" spans="1:71" ht="18" customHeight="1" x14ac:dyDescent="0.2"/>
  </sheetData>
  <mergeCells count="13">
    <mergeCell ref="J6:J8"/>
    <mergeCell ref="A1:H1"/>
    <mergeCell ref="A2:H2"/>
    <mergeCell ref="A4:H4"/>
    <mergeCell ref="A6:A8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Seniori</vt:lpstr>
      <vt:lpstr>Mladí jazdci</vt:lpstr>
      <vt:lpstr>Juniori</vt:lpstr>
      <vt:lpstr>Deti</vt:lpstr>
      <vt:lpstr>Kôň roka</vt:lpstr>
      <vt:lpstr>Mladý kôň roka</vt:lpstr>
      <vt:lpstr>_29.1.2022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2026-04-09T05:48:50Z</dcterms:created>
  <dcterms:modified xsi:type="dcterms:W3CDTF">2026-05-04T17:49:57Z</dcterms:modified>
</cp:coreProperties>
</file>