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horna\Downloads\"/>
    </mc:Choice>
  </mc:AlternateContent>
  <xr:revisionPtr revIDLastSave="0" documentId="13_ncr:1_{C84FDF7A-37B8-4404-ABD0-4010A1272108}" xr6:coauthVersionLast="36" xr6:coauthVersionMax="47" xr10:uidLastSave="{00000000-0000-0000-0000-000000000000}"/>
  <bookViews>
    <workbookView xWindow="-105" yWindow="-105" windowWidth="19425" windowHeight="11505" xr2:uid="{00000000-000D-0000-FFFF-FFFF00000000}"/>
  </bookViews>
  <sheets>
    <sheet name="Seniori" sheetId="1" r:id="rId1"/>
    <sheet name="Mladí jazdci" sheetId="2" r:id="rId2"/>
    <sheet name="Juniori" sheetId="3" r:id="rId3"/>
    <sheet name="Deti" sheetId="4" r:id="rId4"/>
    <sheet name="Kôň roka" sheetId="5" r:id="rId5"/>
    <sheet name="Mladý kôň roka" sheetId="6" r:id="rId6"/>
  </sheets>
  <definedNames>
    <definedName name="_29.1.2022">Seniori!$K$6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3" l="1"/>
  <c r="J22" i="1"/>
  <c r="J18" i="1"/>
  <c r="J11" i="1"/>
  <c r="J13" i="1"/>
  <c r="J9" i="1"/>
  <c r="L85" i="5"/>
  <c r="BJ85" i="5"/>
  <c r="L86" i="5"/>
  <c r="BJ86" i="5"/>
  <c r="I51" i="1"/>
  <c r="J51" i="1" s="1"/>
  <c r="I49" i="1"/>
  <c r="J49" i="1" s="1"/>
  <c r="I74" i="4"/>
  <c r="L72" i="5"/>
  <c r="BJ72" i="5"/>
  <c r="I23" i="3"/>
  <c r="J23" i="3" s="1"/>
  <c r="L108" i="5"/>
  <c r="BJ108" i="5"/>
  <c r="I42" i="4"/>
  <c r="I59" i="4"/>
  <c r="I56" i="4"/>
  <c r="I55" i="1"/>
  <c r="I71" i="1"/>
  <c r="I21" i="6"/>
  <c r="I56" i="5"/>
  <c r="I68" i="4"/>
  <c r="I67" i="4"/>
  <c r="I65" i="4"/>
  <c r="J65" i="4" s="1"/>
  <c r="I23" i="6"/>
  <c r="J23" i="6" s="1"/>
  <c r="I37" i="2"/>
  <c r="I72" i="5" l="1"/>
  <c r="J72" i="5" s="1"/>
  <c r="I86" i="5"/>
  <c r="J86" i="5" s="1"/>
  <c r="I85" i="5"/>
  <c r="J85" i="5" s="1"/>
  <c r="I108" i="5"/>
  <c r="J108" i="5" s="1"/>
  <c r="J67" i="4"/>
  <c r="I10" i="2"/>
  <c r="I10" i="1"/>
  <c r="L46" i="5"/>
  <c r="BJ46" i="5"/>
  <c r="I15" i="6"/>
  <c r="J15" i="6" s="1"/>
  <c r="DB8" i="6"/>
  <c r="DA8" i="6"/>
  <c r="DA6" i="6"/>
  <c r="DA7" i="6"/>
  <c r="DA7" i="5"/>
  <c r="DA8" i="5"/>
  <c r="DB9" i="5"/>
  <c r="DA9" i="5"/>
  <c r="DA6" i="4"/>
  <c r="DB8" i="4"/>
  <c r="DA8" i="4"/>
  <c r="DA7" i="4"/>
  <c r="DB8" i="3"/>
  <c r="DA8" i="3"/>
  <c r="DA6" i="3"/>
  <c r="DA7" i="3"/>
  <c r="DA6" i="2"/>
  <c r="DA7" i="2"/>
  <c r="DB8" i="2"/>
  <c r="DA8" i="2"/>
  <c r="AM6" i="6"/>
  <c r="AM7" i="6"/>
  <c r="AN8" i="6"/>
  <c r="AM8" i="6"/>
  <c r="AM7" i="5"/>
  <c r="AN9" i="5"/>
  <c r="AM9" i="5"/>
  <c r="AM8" i="5"/>
  <c r="AM6" i="4"/>
  <c r="AN8" i="4"/>
  <c r="AM8" i="4"/>
  <c r="AM7" i="4"/>
  <c r="AM6" i="3"/>
  <c r="AM7" i="3"/>
  <c r="AN8" i="3"/>
  <c r="AM8" i="3"/>
  <c r="AM6" i="2"/>
  <c r="AM7" i="2"/>
  <c r="AN8" i="2"/>
  <c r="AM8" i="2"/>
  <c r="AO8" i="2"/>
  <c r="I39" i="1"/>
  <c r="J39" i="1" s="1"/>
  <c r="I46" i="5" l="1"/>
  <c r="J46" i="5" s="1"/>
  <c r="I10" i="5"/>
  <c r="J10" i="5" s="1"/>
  <c r="CY6" i="6"/>
  <c r="CZ8" i="6"/>
  <c r="CY8" i="6"/>
  <c r="CY7" i="6"/>
  <c r="CZ9" i="5"/>
  <c r="CY7" i="5"/>
  <c r="CY9" i="5"/>
  <c r="CY8" i="5"/>
  <c r="CY6" i="4"/>
  <c r="CY7" i="4"/>
  <c r="CZ8" i="4"/>
  <c r="CY8" i="4"/>
  <c r="CZ8" i="3"/>
  <c r="CY6" i="3"/>
  <c r="CY8" i="3"/>
  <c r="CY7" i="3"/>
  <c r="CZ8" i="2"/>
  <c r="CY6" i="2"/>
  <c r="CY8" i="2"/>
  <c r="CY7" i="2"/>
  <c r="I72" i="4"/>
  <c r="J72" i="4" s="1"/>
  <c r="I38" i="4"/>
  <c r="I39" i="4"/>
  <c r="I34" i="4"/>
  <c r="I33" i="4"/>
  <c r="I35" i="4"/>
  <c r="J35" i="4" s="1"/>
  <c r="I45" i="4"/>
  <c r="J45" i="4" s="1"/>
  <c r="I32" i="4"/>
  <c r="J32" i="4" s="1"/>
  <c r="I66" i="3"/>
  <c r="I71" i="3"/>
  <c r="I81" i="3"/>
  <c r="I49" i="3"/>
  <c r="J49" i="3" s="1"/>
  <c r="I29" i="3"/>
  <c r="I70" i="3"/>
  <c r="I47" i="2"/>
  <c r="I110" i="1"/>
  <c r="I53" i="1"/>
  <c r="I40" i="1"/>
  <c r="J40" i="1" s="1"/>
  <c r="I92" i="5"/>
  <c r="J92" i="5" s="1"/>
  <c r="I53" i="5"/>
  <c r="J53" i="5" s="1"/>
  <c r="I103" i="5"/>
  <c r="J103" i="5" s="1"/>
  <c r="I74" i="5"/>
  <c r="J74" i="5" s="1"/>
  <c r="I97" i="5"/>
  <c r="J97" i="5" s="1"/>
  <c r="I87" i="5"/>
  <c r="J87" i="5" s="1"/>
  <c r="I102" i="5"/>
  <c r="J102" i="5" s="1"/>
  <c r="I89" i="5"/>
  <c r="J89" i="5" s="1"/>
  <c r="DC6" i="6"/>
  <c r="DC7" i="6"/>
  <c r="DJ8" i="6"/>
  <c r="DI8" i="6"/>
  <c r="DH8" i="6"/>
  <c r="DG8" i="6"/>
  <c r="DF8" i="6"/>
  <c r="DE8" i="6"/>
  <c r="DD8" i="6"/>
  <c r="DC8" i="6"/>
  <c r="CX8" i="6"/>
  <c r="CW8" i="6"/>
  <c r="CV8" i="6"/>
  <c r="CU8" i="6"/>
  <c r="CT8" i="6"/>
  <c r="CS8" i="6"/>
  <c r="CR6" i="6"/>
  <c r="CR7" i="6"/>
  <c r="CR8" i="6"/>
  <c r="DC7" i="5"/>
  <c r="DC8" i="5"/>
  <c r="DJ9" i="5"/>
  <c r="DI9" i="5"/>
  <c r="DH9" i="5"/>
  <c r="DG9" i="5"/>
  <c r="DF9" i="5"/>
  <c r="DE9" i="5"/>
  <c r="DD9" i="5"/>
  <c r="DC9" i="5"/>
  <c r="CX9" i="5"/>
  <c r="CW9" i="5"/>
  <c r="CV9" i="5"/>
  <c r="CU9" i="5"/>
  <c r="CT9" i="5"/>
  <c r="CS9" i="5"/>
  <c r="CR7" i="5"/>
  <c r="CR8" i="5"/>
  <c r="CR9" i="5"/>
  <c r="DC6" i="4"/>
  <c r="DC7" i="4"/>
  <c r="DJ8" i="4"/>
  <c r="DI8" i="4"/>
  <c r="DH8" i="4"/>
  <c r="DG8" i="4"/>
  <c r="DF8" i="4"/>
  <c r="DE8" i="4"/>
  <c r="DD8" i="4"/>
  <c r="DC8" i="4"/>
  <c r="CX8" i="4"/>
  <c r="CW8" i="4"/>
  <c r="CV8" i="4"/>
  <c r="CU8" i="4"/>
  <c r="CT8" i="4"/>
  <c r="CS8" i="4"/>
  <c r="CR8" i="4"/>
  <c r="CR6" i="4"/>
  <c r="CR7" i="4"/>
  <c r="DC6" i="3"/>
  <c r="DC7" i="3"/>
  <c r="DJ8" i="3"/>
  <c r="DI8" i="3"/>
  <c r="DH8" i="3"/>
  <c r="DG8" i="3"/>
  <c r="DF8" i="3"/>
  <c r="DE8" i="3"/>
  <c r="DD8" i="3"/>
  <c r="DC8" i="3"/>
  <c r="CX8" i="3"/>
  <c r="CW8" i="3"/>
  <c r="CV8" i="3"/>
  <c r="CU8" i="3"/>
  <c r="CT8" i="3"/>
  <c r="CS8" i="3"/>
  <c r="CR8" i="3"/>
  <c r="CQ8" i="3"/>
  <c r="CR6" i="3"/>
  <c r="CR7" i="3"/>
  <c r="DC6" i="2"/>
  <c r="DC7" i="2"/>
  <c r="CR6" i="2"/>
  <c r="CR7" i="2"/>
  <c r="DJ8" i="2"/>
  <c r="DI8" i="2"/>
  <c r="DH8" i="2"/>
  <c r="DG8" i="2"/>
  <c r="DF8" i="2"/>
  <c r="DE8" i="2"/>
  <c r="DD8" i="2"/>
  <c r="DC8" i="2"/>
  <c r="CX8" i="2"/>
  <c r="CW8" i="2"/>
  <c r="CV8" i="2"/>
  <c r="CU8" i="2"/>
  <c r="CT8" i="2"/>
  <c r="CS8" i="2"/>
  <c r="CR8" i="2"/>
  <c r="CQ8" i="2"/>
  <c r="J33" i="4" l="1"/>
  <c r="I68" i="5"/>
  <c r="I9" i="1"/>
  <c r="I44" i="1"/>
  <c r="I43" i="1"/>
  <c r="I42" i="1"/>
  <c r="I41" i="1"/>
  <c r="I16" i="4"/>
  <c r="I26" i="5"/>
  <c r="J26" i="5" s="1"/>
  <c r="I27" i="3"/>
  <c r="J27" i="3" s="1"/>
  <c r="I78" i="5"/>
  <c r="J78" i="5" s="1"/>
  <c r="I29" i="4"/>
  <c r="I26" i="3"/>
  <c r="J26" i="3" s="1"/>
  <c r="I96" i="5"/>
  <c r="I37" i="4"/>
  <c r="I12" i="3"/>
  <c r="AQ8" i="2"/>
  <c r="I44" i="5"/>
  <c r="J44" i="5" s="1"/>
  <c r="BT8" i="6"/>
  <c r="BS8" i="6"/>
  <c r="BR8" i="6"/>
  <c r="BQ8" i="6"/>
  <c r="BP8" i="6"/>
  <c r="BO8" i="6"/>
  <c r="BN8" i="6"/>
  <c r="BM8" i="6"/>
  <c r="BL8" i="6"/>
  <c r="BK8" i="6"/>
  <c r="BJ8" i="6"/>
  <c r="BT9" i="5"/>
  <c r="BS9" i="5"/>
  <c r="BR9" i="5"/>
  <c r="BQ9" i="5"/>
  <c r="BP9" i="5"/>
  <c r="BO9" i="5"/>
  <c r="BN9" i="5"/>
  <c r="BM9" i="5"/>
  <c r="BL9" i="5"/>
  <c r="BK9" i="5"/>
  <c r="I224" i="5"/>
  <c r="I218" i="5"/>
  <c r="I215" i="5"/>
  <c r="I213" i="5"/>
  <c r="I209" i="5"/>
  <c r="I205" i="5"/>
  <c r="I201" i="5"/>
  <c r="I199" i="5"/>
  <c r="I195" i="5"/>
  <c r="I189" i="5"/>
  <c r="I185" i="5"/>
  <c r="I183" i="5"/>
  <c r="I179" i="5"/>
  <c r="I173" i="5"/>
  <c r="I171" i="5"/>
  <c r="I170" i="5"/>
  <c r="I166" i="5"/>
  <c r="I161" i="5"/>
  <c r="I57" i="5"/>
  <c r="I95" i="5"/>
  <c r="I156" i="5"/>
  <c r="I147" i="5"/>
  <c r="I146" i="5"/>
  <c r="I142" i="5"/>
  <c r="I138" i="5"/>
  <c r="I63" i="5"/>
  <c r="J63" i="5" s="1"/>
  <c r="I134" i="5"/>
  <c r="I40" i="5"/>
  <c r="J40" i="5" s="1"/>
  <c r="I39" i="5"/>
  <c r="I88" i="5"/>
  <c r="J88" i="5" s="1"/>
  <c r="I18" i="5"/>
  <c r="I98" i="5"/>
  <c r="I117" i="5"/>
  <c r="I77" i="5"/>
  <c r="I111" i="5"/>
  <c r="I110" i="5"/>
  <c r="I61" i="5"/>
  <c r="I84" i="5"/>
  <c r="I82" i="5"/>
  <c r="I35" i="5"/>
  <c r="I223" i="5"/>
  <c r="I222" i="5"/>
  <c r="I81" i="5"/>
  <c r="I211" i="5"/>
  <c r="I202" i="5"/>
  <c r="I197" i="5"/>
  <c r="I194" i="5"/>
  <c r="I193" i="5"/>
  <c r="I186" i="5"/>
  <c r="I181" i="5"/>
  <c r="I178" i="5"/>
  <c r="I177" i="5"/>
  <c r="I172" i="5"/>
  <c r="I168" i="5"/>
  <c r="I165" i="5"/>
  <c r="I164" i="5"/>
  <c r="I159" i="5"/>
  <c r="I80" i="5"/>
  <c r="I155" i="5"/>
  <c r="I154" i="5"/>
  <c r="I151" i="5"/>
  <c r="I150" i="5"/>
  <c r="I143" i="5"/>
  <c r="I139" i="5"/>
  <c r="I132" i="5"/>
  <c r="I129" i="5"/>
  <c r="I128" i="5"/>
  <c r="I125" i="5"/>
  <c r="I24" i="5"/>
  <c r="I64" i="5"/>
  <c r="I58" i="5"/>
  <c r="I116" i="5"/>
  <c r="I13" i="5"/>
  <c r="I115" i="5"/>
  <c r="I17" i="5"/>
  <c r="J17" i="5" s="1"/>
  <c r="I114" i="5"/>
  <c r="J114" i="5" s="1"/>
  <c r="I12" i="5"/>
  <c r="I67" i="5"/>
  <c r="I51" i="5"/>
  <c r="I20" i="5"/>
  <c r="I21" i="5"/>
  <c r="J21" i="5" s="1"/>
  <c r="I101" i="5"/>
  <c r="J101" i="5" s="1"/>
  <c r="I106" i="5"/>
  <c r="I73" i="5"/>
  <c r="I163" i="5"/>
  <c r="I167" i="5"/>
  <c r="I104" i="5"/>
  <c r="I62" i="5"/>
  <c r="I176" i="5"/>
  <c r="I180" i="5"/>
  <c r="I184" i="5"/>
  <c r="I188" i="5"/>
  <c r="I192" i="5"/>
  <c r="I196" i="5"/>
  <c r="I200" i="5"/>
  <c r="I204" i="5"/>
  <c r="I208" i="5"/>
  <c r="I210" i="5"/>
  <c r="I214" i="5"/>
  <c r="I217" i="5"/>
  <c r="I221" i="5"/>
  <c r="I225" i="5"/>
  <c r="BJ9" i="5"/>
  <c r="BT8" i="4"/>
  <c r="BS8" i="4"/>
  <c r="BR8" i="4"/>
  <c r="BQ8" i="4"/>
  <c r="BP8" i="4"/>
  <c r="BO8" i="4"/>
  <c r="BN8" i="4"/>
  <c r="BM8" i="4"/>
  <c r="BL8" i="4"/>
  <c r="BK8" i="4"/>
  <c r="BJ8" i="4"/>
  <c r="BT8" i="3"/>
  <c r="BS8" i="3"/>
  <c r="BR8" i="3"/>
  <c r="BQ8" i="3"/>
  <c r="BP8" i="3"/>
  <c r="BO8" i="3"/>
  <c r="BN8" i="3"/>
  <c r="BM8" i="3"/>
  <c r="BL8" i="3"/>
  <c r="BK8" i="3"/>
  <c r="BJ8" i="3"/>
  <c r="BT8" i="2"/>
  <c r="BS8" i="2"/>
  <c r="BR8" i="2"/>
  <c r="BQ8" i="2"/>
  <c r="BP8" i="2"/>
  <c r="BO8" i="2"/>
  <c r="BN8" i="2"/>
  <c r="BM8" i="2"/>
  <c r="BL8" i="2"/>
  <c r="BK8" i="2"/>
  <c r="BJ8" i="2"/>
  <c r="BI8" i="2"/>
  <c r="I12" i="6"/>
  <c r="I13" i="6"/>
  <c r="I18" i="6"/>
  <c r="I20" i="6"/>
  <c r="J20" i="6" s="1"/>
  <c r="I9" i="6"/>
  <c r="J9" i="6" s="1"/>
  <c r="I25" i="6"/>
  <c r="J25" i="6" s="1"/>
  <c r="I28" i="6"/>
  <c r="I26" i="6"/>
  <c r="I27" i="6"/>
  <c r="I19" i="6"/>
  <c r="I32" i="6"/>
  <c r="I33" i="6"/>
  <c r="I34" i="6"/>
  <c r="I17" i="6"/>
  <c r="I35" i="6"/>
  <c r="I36" i="6"/>
  <c r="I14" i="6"/>
  <c r="I37" i="6"/>
  <c r="I38" i="6"/>
  <c r="I39" i="6"/>
  <c r="I29" i="6"/>
  <c r="I40" i="6"/>
  <c r="I41" i="6"/>
  <c r="I42" i="6"/>
  <c r="I43" i="6"/>
  <c r="I44" i="6"/>
  <c r="I45" i="6"/>
  <c r="I11" i="6"/>
  <c r="I24" i="6"/>
  <c r="I46" i="6"/>
  <c r="I30" i="6"/>
  <c r="I10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J71" i="6" s="1"/>
  <c r="I22" i="6"/>
  <c r="J22" i="6" s="1"/>
  <c r="I16" i="6"/>
  <c r="J16" i="6" s="1"/>
  <c r="I31" i="6"/>
  <c r="J31" i="6" s="1"/>
  <c r="I25" i="3"/>
  <c r="I20" i="3"/>
  <c r="I21" i="3"/>
  <c r="I9" i="3"/>
  <c r="I10" i="3"/>
  <c r="I18" i="3"/>
  <c r="I19" i="3"/>
  <c r="I30" i="3"/>
  <c r="I31" i="3"/>
  <c r="I32" i="3"/>
  <c r="I33" i="3"/>
  <c r="I34" i="3"/>
  <c r="I35" i="3"/>
  <c r="I24" i="3"/>
  <c r="J24" i="3" s="1"/>
  <c r="I14" i="3"/>
  <c r="I15" i="3"/>
  <c r="I13" i="3"/>
  <c r="I36" i="3"/>
  <c r="I11" i="3"/>
  <c r="I16" i="3"/>
  <c r="I17" i="3"/>
  <c r="I37" i="3"/>
  <c r="I38" i="3"/>
  <c r="I39" i="3"/>
  <c r="I40" i="3"/>
  <c r="I41" i="3"/>
  <c r="I42" i="3"/>
  <c r="I43" i="3"/>
  <c r="I44" i="3"/>
  <c r="I45" i="3"/>
  <c r="I46" i="3"/>
  <c r="I47" i="3"/>
  <c r="I48" i="3"/>
  <c r="I50" i="3"/>
  <c r="I51" i="3"/>
  <c r="I52" i="3"/>
  <c r="I53" i="3"/>
  <c r="I54" i="3"/>
  <c r="I55" i="3"/>
  <c r="I56" i="3"/>
  <c r="I57" i="3"/>
  <c r="I58" i="3"/>
  <c r="I22" i="3"/>
  <c r="J22" i="3" s="1"/>
  <c r="I59" i="3"/>
  <c r="I60" i="3"/>
  <c r="I61" i="3"/>
  <c r="I62" i="3"/>
  <c r="I63" i="3"/>
  <c r="I64" i="3"/>
  <c r="I65" i="3"/>
  <c r="I67" i="3"/>
  <c r="I68" i="3"/>
  <c r="J68" i="3" s="1"/>
  <c r="I69" i="3"/>
  <c r="J69" i="3" s="1"/>
  <c r="I72" i="3"/>
  <c r="J72" i="3" s="1"/>
  <c r="I28" i="3"/>
  <c r="J28" i="3" s="1"/>
  <c r="I73" i="3"/>
  <c r="I74" i="3"/>
  <c r="I75" i="3"/>
  <c r="I76" i="3"/>
  <c r="I77" i="3"/>
  <c r="I78" i="3"/>
  <c r="I79" i="3"/>
  <c r="I80" i="3"/>
  <c r="J80" i="3" s="1"/>
  <c r="I82" i="3"/>
  <c r="I83" i="3"/>
  <c r="I84" i="3"/>
  <c r="I85" i="3"/>
  <c r="I86" i="3"/>
  <c r="I87" i="3"/>
  <c r="I88" i="3"/>
  <c r="I9" i="2"/>
  <c r="I11" i="2"/>
  <c r="I12" i="2"/>
  <c r="I13" i="2"/>
  <c r="I15" i="2"/>
  <c r="I16" i="2"/>
  <c r="I17" i="2"/>
  <c r="I18" i="2"/>
  <c r="I19" i="2"/>
  <c r="I20" i="2"/>
  <c r="I22" i="2"/>
  <c r="I23" i="2"/>
  <c r="I14" i="2"/>
  <c r="I21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8" i="2"/>
  <c r="I39" i="2"/>
  <c r="I40" i="2"/>
  <c r="I41" i="2"/>
  <c r="I42" i="2"/>
  <c r="I43" i="2"/>
  <c r="I44" i="2"/>
  <c r="I45" i="2"/>
  <c r="I46" i="2"/>
  <c r="J46" i="2" s="1"/>
  <c r="I48" i="2"/>
  <c r="I49" i="2"/>
  <c r="I50" i="2"/>
  <c r="I51" i="2"/>
  <c r="I52" i="2"/>
  <c r="I50" i="1"/>
  <c r="J50" i="1" s="1"/>
  <c r="I31" i="1"/>
  <c r="I32" i="1"/>
  <c r="I33" i="1"/>
  <c r="I13" i="1"/>
  <c r="I14" i="1"/>
  <c r="I15" i="1"/>
  <c r="I16" i="1"/>
  <c r="I17" i="1"/>
  <c r="I59" i="1"/>
  <c r="I60" i="1"/>
  <c r="I61" i="1"/>
  <c r="I62" i="1"/>
  <c r="I63" i="1"/>
  <c r="I64" i="1"/>
  <c r="I65" i="1"/>
  <c r="I18" i="1"/>
  <c r="I19" i="1"/>
  <c r="I20" i="1"/>
  <c r="I21" i="1"/>
  <c r="I11" i="1"/>
  <c r="I12" i="1"/>
  <c r="I22" i="1"/>
  <c r="I23" i="1"/>
  <c r="I24" i="1"/>
  <c r="I30" i="1"/>
  <c r="I66" i="1"/>
  <c r="I67" i="1"/>
  <c r="I25" i="1"/>
  <c r="I26" i="1"/>
  <c r="I27" i="1"/>
  <c r="I34" i="1"/>
  <c r="I35" i="1"/>
  <c r="I36" i="1"/>
  <c r="I37" i="1"/>
  <c r="I68" i="1"/>
  <c r="I69" i="1"/>
  <c r="I70" i="1"/>
  <c r="I28" i="1"/>
  <c r="I29" i="1"/>
  <c r="I54" i="1"/>
  <c r="J54" i="1" s="1"/>
  <c r="I72" i="1"/>
  <c r="I73" i="1"/>
  <c r="I74" i="1"/>
  <c r="I75" i="1"/>
  <c r="I76" i="1"/>
  <c r="I77" i="1"/>
  <c r="I78" i="1"/>
  <c r="I79" i="1"/>
  <c r="I80" i="1"/>
  <c r="I81" i="1"/>
  <c r="I82" i="1"/>
  <c r="I58" i="1"/>
  <c r="I47" i="1"/>
  <c r="I83" i="1"/>
  <c r="I84" i="1"/>
  <c r="I85" i="1"/>
  <c r="I56" i="1"/>
  <c r="I57" i="1"/>
  <c r="I86" i="1"/>
  <c r="I48" i="1"/>
  <c r="I38" i="1"/>
  <c r="J38" i="1" s="1"/>
  <c r="I87" i="1"/>
  <c r="I88" i="1"/>
  <c r="I89" i="1"/>
  <c r="I90" i="1"/>
  <c r="I91" i="1"/>
  <c r="I92" i="1"/>
  <c r="I93" i="1"/>
  <c r="I94" i="1"/>
  <c r="I95" i="1"/>
  <c r="I96" i="1"/>
  <c r="I45" i="1"/>
  <c r="I46" i="1"/>
  <c r="I97" i="1"/>
  <c r="I98" i="1"/>
  <c r="I99" i="1"/>
  <c r="I52" i="1"/>
  <c r="J52" i="1" s="1"/>
  <c r="I100" i="1"/>
  <c r="I101" i="1"/>
  <c r="I102" i="1"/>
  <c r="I103" i="1"/>
  <c r="I104" i="1"/>
  <c r="I105" i="1"/>
  <c r="I106" i="1"/>
  <c r="I107" i="1"/>
  <c r="I108" i="1"/>
  <c r="I109" i="1"/>
  <c r="J109" i="1" s="1"/>
  <c r="I111" i="1"/>
  <c r="I112" i="1"/>
  <c r="I113" i="1"/>
  <c r="I114" i="1"/>
  <c r="I115" i="1"/>
  <c r="I116" i="1"/>
  <c r="I117" i="1"/>
  <c r="I118" i="1"/>
  <c r="I31" i="5"/>
  <c r="I32" i="5"/>
  <c r="I34" i="5"/>
  <c r="I36" i="5"/>
  <c r="I52" i="5"/>
  <c r="I48" i="5"/>
  <c r="I49" i="5"/>
  <c r="I55" i="5"/>
  <c r="J55" i="5" s="1"/>
  <c r="I14" i="5"/>
  <c r="I60" i="5"/>
  <c r="I75" i="5"/>
  <c r="J75" i="5" s="1"/>
  <c r="I69" i="5"/>
  <c r="I83" i="5"/>
  <c r="I90" i="5"/>
  <c r="J90" i="5" s="1"/>
  <c r="I93" i="5"/>
  <c r="I94" i="5"/>
  <c r="I107" i="5"/>
  <c r="I109" i="5"/>
  <c r="I27" i="5"/>
  <c r="I16" i="5"/>
  <c r="I112" i="5"/>
  <c r="I47" i="5"/>
  <c r="I30" i="5"/>
  <c r="I113" i="5"/>
  <c r="J113" i="5" s="1"/>
  <c r="I41" i="5"/>
  <c r="J41" i="5" s="1"/>
  <c r="I15" i="5"/>
  <c r="I38" i="5"/>
  <c r="I11" i="5"/>
  <c r="I42" i="5"/>
  <c r="I25" i="5"/>
  <c r="I118" i="5"/>
  <c r="I99" i="5"/>
  <c r="I119" i="5"/>
  <c r="I120" i="5"/>
  <c r="I121" i="5"/>
  <c r="I122" i="5"/>
  <c r="I54" i="5"/>
  <c r="I22" i="5"/>
  <c r="I23" i="5"/>
  <c r="J23" i="5" s="1"/>
  <c r="I123" i="5"/>
  <c r="I29" i="5"/>
  <c r="I76" i="5"/>
  <c r="I124" i="5"/>
  <c r="I126" i="5"/>
  <c r="I127" i="5"/>
  <c r="I130" i="5"/>
  <c r="I131" i="5"/>
  <c r="I133" i="5"/>
  <c r="I135" i="5"/>
  <c r="I136" i="5"/>
  <c r="I137" i="5"/>
  <c r="I43" i="5"/>
  <c r="J43" i="5" s="1"/>
  <c r="I140" i="5"/>
  <c r="I141" i="5"/>
  <c r="I144" i="5"/>
  <c r="I145" i="5"/>
  <c r="I59" i="5"/>
  <c r="J59" i="5" s="1"/>
  <c r="I148" i="5"/>
  <c r="I65" i="5"/>
  <c r="I149" i="5"/>
  <c r="I100" i="5"/>
  <c r="I152" i="5"/>
  <c r="I153" i="5"/>
  <c r="I79" i="5"/>
  <c r="I105" i="5"/>
  <c r="J105" i="5" s="1"/>
  <c r="I157" i="5"/>
  <c r="I158" i="5"/>
  <c r="I70" i="5"/>
  <c r="I71" i="5"/>
  <c r="I160" i="5"/>
  <c r="I45" i="5"/>
  <c r="I162" i="5"/>
  <c r="I169" i="5"/>
  <c r="I91" i="5"/>
  <c r="I174" i="5"/>
  <c r="I175" i="5"/>
  <c r="I182" i="5"/>
  <c r="I187" i="5"/>
  <c r="I190" i="5"/>
  <c r="I191" i="5"/>
  <c r="I198" i="5"/>
  <c r="I203" i="5"/>
  <c r="I206" i="5"/>
  <c r="I207" i="5"/>
  <c r="I212" i="5"/>
  <c r="I216" i="5"/>
  <c r="I219" i="5"/>
  <c r="I220" i="5"/>
  <c r="I9" i="4"/>
  <c r="I10" i="4"/>
  <c r="I11" i="4"/>
  <c r="I12" i="4"/>
  <c r="I13" i="4"/>
  <c r="I14" i="4"/>
  <c r="I18" i="4"/>
  <c r="I19" i="4"/>
  <c r="I20" i="4"/>
  <c r="I21" i="4"/>
  <c r="I22" i="4"/>
  <c r="I23" i="4"/>
  <c r="I24" i="4"/>
  <c r="I25" i="4"/>
  <c r="I26" i="4"/>
  <c r="I44" i="4"/>
  <c r="J44" i="4" s="1"/>
  <c r="I46" i="4"/>
  <c r="I47" i="4"/>
  <c r="I15" i="4"/>
  <c r="I17" i="4"/>
  <c r="I48" i="4"/>
  <c r="I49" i="4"/>
  <c r="I50" i="4"/>
  <c r="I51" i="4"/>
  <c r="I52" i="4"/>
  <c r="I53" i="4"/>
  <c r="I54" i="4"/>
  <c r="I41" i="4"/>
  <c r="J41" i="4" s="1"/>
  <c r="I27" i="4"/>
  <c r="I28" i="4"/>
  <c r="I30" i="4"/>
  <c r="I31" i="4"/>
  <c r="I43" i="4"/>
  <c r="I55" i="4"/>
  <c r="I57" i="4"/>
  <c r="I36" i="4"/>
  <c r="I58" i="4"/>
  <c r="I60" i="4"/>
  <c r="I61" i="4"/>
  <c r="I62" i="4"/>
  <c r="I63" i="4"/>
  <c r="I64" i="4"/>
  <c r="J64" i="4" s="1"/>
  <c r="I40" i="4"/>
  <c r="I66" i="4"/>
  <c r="J66" i="4" s="1"/>
  <c r="I69" i="4"/>
  <c r="I70" i="4"/>
  <c r="I71" i="4"/>
  <c r="J71" i="4" s="1"/>
  <c r="I73" i="4"/>
  <c r="J73" i="4" s="1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BI8" i="6"/>
  <c r="BI9" i="5"/>
  <c r="BI8" i="4"/>
  <c r="BI8" i="3"/>
  <c r="BC8" i="2"/>
  <c r="J38" i="4" l="1"/>
  <c r="J35" i="2"/>
  <c r="J30" i="4"/>
  <c r="J9" i="2"/>
  <c r="J68" i="5"/>
  <c r="J11" i="3"/>
  <c r="J64" i="3"/>
  <c r="J27" i="4"/>
  <c r="J36" i="4"/>
  <c r="J79" i="5"/>
  <c r="J31" i="1"/>
  <c r="J41" i="1"/>
  <c r="J95" i="5"/>
  <c r="J15" i="4"/>
  <c r="J25" i="1"/>
  <c r="I28" i="5"/>
  <c r="J28" i="5" s="1"/>
  <c r="I50" i="5"/>
  <c r="I33" i="5"/>
  <c r="I66" i="5"/>
  <c r="I37" i="5"/>
  <c r="I19" i="5"/>
  <c r="J70" i="5"/>
  <c r="J47" i="5"/>
  <c r="J77" i="5"/>
  <c r="CP8" i="3"/>
  <c r="CO8" i="3"/>
  <c r="CN8" i="3"/>
  <c r="CM8" i="3"/>
  <c r="CL8" i="3"/>
  <c r="CK8" i="3"/>
  <c r="CJ8" i="3"/>
  <c r="CI8" i="3"/>
  <c r="CH8" i="3"/>
  <c r="CG8" i="3"/>
  <c r="CF8" i="3"/>
  <c r="CF6" i="3"/>
  <c r="CF7" i="3"/>
  <c r="CQ8" i="4"/>
  <c r="CP8" i="4"/>
  <c r="CO8" i="4"/>
  <c r="CN8" i="4"/>
  <c r="CM8" i="4"/>
  <c r="CL8" i="4"/>
  <c r="CK8" i="4"/>
  <c r="CJ8" i="4"/>
  <c r="CI8" i="4"/>
  <c r="CH8" i="4"/>
  <c r="CG8" i="4"/>
  <c r="CF8" i="4"/>
  <c r="CF6" i="4"/>
  <c r="CF7" i="4"/>
  <c r="CQ8" i="6"/>
  <c r="CP8" i="6"/>
  <c r="CO8" i="6"/>
  <c r="CN8" i="6"/>
  <c r="CM8" i="6"/>
  <c r="CL8" i="6"/>
  <c r="CK8" i="6"/>
  <c r="CJ8" i="6"/>
  <c r="CI8" i="6"/>
  <c r="CH8" i="6"/>
  <c r="CG8" i="6"/>
  <c r="CF8" i="6"/>
  <c r="CF6" i="6"/>
  <c r="CF7" i="6"/>
  <c r="CQ9" i="5"/>
  <c r="CP9" i="5"/>
  <c r="CO9" i="5"/>
  <c r="CN9" i="5"/>
  <c r="CM9" i="5"/>
  <c r="CL9" i="5"/>
  <c r="CK9" i="5"/>
  <c r="CJ9" i="5"/>
  <c r="CI9" i="5"/>
  <c r="CH9" i="5"/>
  <c r="CG9" i="5"/>
  <c r="CF9" i="5"/>
  <c r="CF7" i="5"/>
  <c r="CF8" i="5"/>
  <c r="J51" i="3"/>
  <c r="CP8" i="2"/>
  <c r="CO8" i="2"/>
  <c r="CN8" i="2"/>
  <c r="CM8" i="2"/>
  <c r="CL8" i="2"/>
  <c r="CK8" i="2"/>
  <c r="CJ8" i="2"/>
  <c r="CI8" i="2"/>
  <c r="CH8" i="2"/>
  <c r="CG8" i="2"/>
  <c r="CF8" i="2"/>
  <c r="CF6" i="2"/>
  <c r="CF7" i="2"/>
  <c r="BI6" i="6"/>
  <c r="BI7" i="6"/>
  <c r="BI8" i="5"/>
  <c r="BI7" i="5"/>
  <c r="BI7" i="4"/>
  <c r="BI6" i="4"/>
  <c r="BI6" i="3"/>
  <c r="BI7" i="3"/>
  <c r="BI7" i="2"/>
  <c r="BI6" i="2"/>
  <c r="J9" i="4"/>
  <c r="AP6" i="6" l="1"/>
  <c r="AP7" i="6"/>
  <c r="AO6" i="6"/>
  <c r="AO7" i="6"/>
  <c r="AJ6" i="6"/>
  <c r="AJ7" i="6"/>
  <c r="AH6" i="6"/>
  <c r="AH7" i="6"/>
  <c r="S6" i="6"/>
  <c r="S7" i="6"/>
  <c r="AP8" i="6"/>
  <c r="AO8" i="6"/>
  <c r="AL8" i="6"/>
  <c r="AK8" i="6"/>
  <c r="AJ8" i="6"/>
  <c r="AI8" i="6"/>
  <c r="AH8" i="6"/>
  <c r="AG8" i="6"/>
  <c r="AF8" i="6"/>
  <c r="AE8" i="6"/>
  <c r="AD8" i="6"/>
  <c r="AC8" i="6"/>
  <c r="AB8" i="6"/>
  <c r="W8" i="6"/>
  <c r="AA8" i="6"/>
  <c r="Z8" i="6"/>
  <c r="Y8" i="6"/>
  <c r="X8" i="6"/>
  <c r="V8" i="6"/>
  <c r="U8" i="6"/>
  <c r="T8" i="6"/>
  <c r="S8" i="6"/>
  <c r="R8" i="6"/>
  <c r="Q8" i="6"/>
  <c r="P8" i="6"/>
  <c r="O8" i="6"/>
  <c r="N8" i="6"/>
  <c r="M8" i="6"/>
  <c r="L8" i="6"/>
  <c r="BC9" i="5"/>
  <c r="BB9" i="5"/>
  <c r="BA9" i="5"/>
  <c r="AY9" i="5"/>
  <c r="AX9" i="5"/>
  <c r="AP7" i="5"/>
  <c r="AP8" i="5"/>
  <c r="AG9" i="5"/>
  <c r="AA9" i="5"/>
  <c r="Z9" i="5"/>
  <c r="Y9" i="5"/>
  <c r="X9" i="5"/>
  <c r="W9" i="5"/>
  <c r="V9" i="5"/>
  <c r="U9" i="5"/>
  <c r="T9" i="5"/>
  <c r="S7" i="5"/>
  <c r="S8" i="5"/>
  <c r="S9" i="5"/>
  <c r="R9" i="5"/>
  <c r="Q9" i="5"/>
  <c r="P9" i="5"/>
  <c r="O9" i="5"/>
  <c r="N9" i="5"/>
  <c r="M9" i="5"/>
  <c r="L9" i="5"/>
  <c r="BC8" i="4"/>
  <c r="BB8" i="4"/>
  <c r="BA8" i="4"/>
  <c r="AY8" i="4"/>
  <c r="AX8" i="4"/>
  <c r="AW8" i="4"/>
  <c r="AV8" i="4"/>
  <c r="AU8" i="4"/>
  <c r="AT8" i="4"/>
  <c r="AS8" i="4"/>
  <c r="AR8" i="4"/>
  <c r="AQ8" i="4"/>
  <c r="AP6" i="4"/>
  <c r="AP7" i="4"/>
  <c r="AP8" i="4"/>
  <c r="AO8" i="4"/>
  <c r="AO6" i="4"/>
  <c r="AO7" i="4"/>
  <c r="AL8" i="4"/>
  <c r="AK8" i="4"/>
  <c r="AC8" i="2"/>
  <c r="Y8" i="4"/>
  <c r="X8" i="4"/>
  <c r="W8" i="4"/>
  <c r="V8" i="4"/>
  <c r="U8" i="4"/>
  <c r="T8" i="4"/>
  <c r="P8" i="4"/>
  <c r="AP7" i="3"/>
  <c r="AP6" i="3"/>
  <c r="AO6" i="3"/>
  <c r="AO7" i="3"/>
  <c r="AJ6" i="3"/>
  <c r="AJ7" i="3"/>
  <c r="AH6" i="3"/>
  <c r="AH7" i="3"/>
  <c r="S6" i="3"/>
  <c r="S7" i="2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AW8" i="2"/>
  <c r="AV8" i="2"/>
  <c r="AT8" i="2"/>
  <c r="AQ6" i="2"/>
  <c r="AO6" i="2"/>
  <c r="AO7" i="2"/>
  <c r="AJ7" i="2"/>
  <c r="P8" i="2"/>
  <c r="O8" i="2"/>
  <c r="Q8" i="2"/>
  <c r="R8" i="2"/>
  <c r="S8" i="2"/>
  <c r="T8" i="2"/>
  <c r="U8" i="2"/>
  <c r="V8" i="2"/>
  <c r="W8" i="2"/>
  <c r="X8" i="2"/>
  <c r="Y8" i="2"/>
  <c r="Z8" i="2"/>
  <c r="AA8" i="2"/>
  <c r="AB8" i="2"/>
  <c r="AD8" i="2"/>
  <c r="AE8" i="2"/>
  <c r="AF8" i="2"/>
  <c r="AG8" i="2"/>
  <c r="AH8" i="2"/>
  <c r="AI8" i="2"/>
  <c r="J14" i="3" l="1"/>
  <c r="J28" i="6"/>
  <c r="J11" i="5"/>
  <c r="J12" i="5"/>
  <c r="J16" i="5"/>
  <c r="J30" i="5"/>
  <c r="J84" i="5"/>
  <c r="J52" i="5"/>
  <c r="J67" i="5"/>
  <c r="J61" i="5"/>
  <c r="J18" i="5"/>
  <c r="J121" i="5"/>
  <c r="J122" i="5"/>
  <c r="J123" i="5"/>
  <c r="J149" i="5"/>
  <c r="J100" i="5"/>
  <c r="R8" i="4"/>
  <c r="J43" i="4"/>
  <c r="J70" i="4"/>
  <c r="J75" i="4"/>
  <c r="J76" i="4"/>
  <c r="J77" i="4"/>
  <c r="J82" i="4"/>
  <c r="J75" i="1"/>
  <c r="J78" i="1"/>
  <c r="J80" i="1"/>
  <c r="J82" i="1"/>
  <c r="J47" i="1"/>
  <c r="J84" i="1"/>
  <c r="J85" i="1"/>
  <c r="J48" i="1"/>
  <c r="J87" i="1"/>
  <c r="J89" i="1"/>
  <c r="J91" i="1"/>
  <c r="J92" i="1"/>
  <c r="J94" i="1"/>
  <c r="J95" i="1"/>
  <c r="J96" i="1"/>
  <c r="J100" i="1"/>
  <c r="J101" i="1"/>
  <c r="J102" i="1"/>
  <c r="J103" i="1"/>
  <c r="J104" i="1"/>
  <c r="J105" i="1"/>
  <c r="J106" i="1"/>
  <c r="J107" i="1"/>
  <c r="J108" i="1"/>
  <c r="J111" i="1"/>
  <c r="J112" i="1"/>
  <c r="J13" i="3"/>
  <c r="J36" i="3"/>
  <c r="J50" i="3"/>
  <c r="J52" i="3"/>
  <c r="J56" i="3"/>
  <c r="J25" i="3"/>
  <c r="J59" i="3"/>
  <c r="J62" i="3"/>
  <c r="J63" i="3"/>
  <c r="J73" i="3"/>
  <c r="J74" i="3"/>
  <c r="J75" i="3"/>
  <c r="J76" i="3"/>
  <c r="J77" i="3"/>
  <c r="J78" i="3"/>
  <c r="J79" i="3"/>
  <c r="J82" i="3"/>
  <c r="J83" i="3"/>
  <c r="J79" i="4"/>
  <c r="J111" i="5" l="1"/>
  <c r="J61" i="3"/>
  <c r="J60" i="3"/>
  <c r="J45" i="3"/>
  <c r="J44" i="3"/>
  <c r="J58" i="3"/>
  <c r="J43" i="3"/>
  <c r="J57" i="3"/>
  <c r="J40" i="3"/>
  <c r="J39" i="3"/>
  <c r="J93" i="5"/>
  <c r="J109" i="5"/>
  <c r="J150" i="5"/>
  <c r="J82" i="5"/>
  <c r="J136" i="5"/>
  <c r="J16" i="3"/>
  <c r="J18" i="3"/>
  <c r="J46" i="3"/>
  <c r="J41" i="3"/>
  <c r="J37" i="3"/>
  <c r="J20" i="3"/>
  <c r="J53" i="3"/>
  <c r="J68" i="1"/>
  <c r="J59" i="1"/>
  <c r="J76" i="1"/>
  <c r="J61" i="1"/>
  <c r="J45" i="1"/>
  <c r="J61" i="4"/>
  <c r="J48" i="4"/>
  <c r="J80" i="4"/>
  <c r="J34" i="1"/>
  <c r="J18" i="4"/>
  <c r="J31" i="5"/>
  <c r="J24" i="4"/>
  <c r="J19" i="5"/>
  <c r="J30" i="3"/>
  <c r="J30" i="1"/>
  <c r="J66" i="6"/>
  <c r="J65" i="6"/>
  <c r="J48" i="6"/>
  <c r="J19" i="6"/>
  <c r="K8" i="6"/>
  <c r="K7" i="6"/>
  <c r="K6" i="6"/>
  <c r="J224" i="5"/>
  <c r="J223" i="5"/>
  <c r="J218" i="5"/>
  <c r="J81" i="5"/>
  <c r="J215" i="5"/>
  <c r="J213" i="5"/>
  <c r="J208" i="5"/>
  <c r="J204" i="5"/>
  <c r="J203" i="5"/>
  <c r="J202" i="5"/>
  <c r="J200" i="5"/>
  <c r="J199" i="5"/>
  <c r="J198" i="5"/>
  <c r="J197" i="5"/>
  <c r="J193" i="5"/>
  <c r="J188" i="5"/>
  <c r="J184" i="5"/>
  <c r="J179" i="5"/>
  <c r="J177" i="5"/>
  <c r="J176" i="5"/>
  <c r="J175" i="5"/>
  <c r="J174" i="5"/>
  <c r="J91" i="5"/>
  <c r="J172" i="5"/>
  <c r="J104" i="5"/>
  <c r="J166" i="5"/>
  <c r="J107" i="5"/>
  <c r="J160" i="5"/>
  <c r="J159" i="5"/>
  <c r="J57" i="5"/>
  <c r="J157" i="5"/>
  <c r="J156" i="5"/>
  <c r="J139" i="5"/>
  <c r="J133" i="5"/>
  <c r="J64" i="5"/>
  <c r="AW9" i="5"/>
  <c r="AV9" i="5"/>
  <c r="AU9" i="5"/>
  <c r="AS9" i="5"/>
  <c r="AR9" i="5"/>
  <c r="AQ9" i="5"/>
  <c r="AP9" i="5"/>
  <c r="AL9" i="5"/>
  <c r="AK9" i="5"/>
  <c r="AJ9" i="5"/>
  <c r="AH9" i="5"/>
  <c r="K9" i="5"/>
  <c r="AJ8" i="5"/>
  <c r="AH8" i="5"/>
  <c r="K8" i="5"/>
  <c r="AJ7" i="5"/>
  <c r="AH7" i="5"/>
  <c r="K7" i="5"/>
  <c r="J78" i="4"/>
  <c r="J69" i="4"/>
  <c r="J40" i="4"/>
  <c r="J63" i="4"/>
  <c r="AJ8" i="4"/>
  <c r="AH8" i="4"/>
  <c r="AB8" i="4"/>
  <c r="AA8" i="4"/>
  <c r="Z8" i="4"/>
  <c r="S8" i="4"/>
  <c r="Q8" i="4"/>
  <c r="O8" i="4"/>
  <c r="N8" i="4"/>
  <c r="M8" i="4"/>
  <c r="L8" i="4"/>
  <c r="K8" i="4"/>
  <c r="AJ7" i="4"/>
  <c r="AH7" i="4"/>
  <c r="S7" i="4"/>
  <c r="K7" i="4"/>
  <c r="AJ6" i="4"/>
  <c r="AH6" i="4"/>
  <c r="S6" i="4"/>
  <c r="K6" i="4"/>
  <c r="K7" i="3"/>
  <c r="K6" i="3"/>
  <c r="J42" i="2"/>
  <c r="J41" i="2"/>
  <c r="J40" i="2"/>
  <c r="J39" i="2"/>
  <c r="J45" i="2"/>
  <c r="BB8" i="2"/>
  <c r="BA8" i="2"/>
  <c r="AY8" i="2"/>
  <c r="AX8" i="2"/>
  <c r="AU8" i="2"/>
  <c r="AS8" i="2"/>
  <c r="AR8" i="2"/>
  <c r="AP8" i="2"/>
  <c r="AL8" i="2"/>
  <c r="AK8" i="2"/>
  <c r="AJ8" i="2"/>
  <c r="N8" i="2"/>
  <c r="M8" i="2"/>
  <c r="L8" i="2"/>
  <c r="K8" i="2"/>
  <c r="AH7" i="2"/>
  <c r="K7" i="2"/>
  <c r="AJ6" i="2"/>
  <c r="AH6" i="2"/>
  <c r="S6" i="2"/>
  <c r="K6" i="2"/>
  <c r="J115" i="1"/>
  <c r="J114" i="1"/>
  <c r="J113" i="1"/>
  <c r="J99" i="1"/>
  <c r="J98" i="1"/>
  <c r="J97" i="1"/>
  <c r="J93" i="1"/>
  <c r="J88" i="1"/>
  <c r="J86" i="1"/>
  <c r="J83" i="1"/>
  <c r="J74" i="1"/>
  <c r="J71" i="1"/>
  <c r="J70" i="1"/>
  <c r="J28" i="2" l="1"/>
  <c r="J44" i="2"/>
  <c r="J29" i="2"/>
  <c r="J48" i="2"/>
  <c r="J25" i="2"/>
  <c r="J21" i="2"/>
  <c r="J27" i="2"/>
  <c r="J26" i="2"/>
  <c r="J56" i="1"/>
  <c r="J66" i="1"/>
  <c r="J46" i="4"/>
  <c r="J67" i="6"/>
  <c r="J144" i="5"/>
  <c r="J55" i="4"/>
  <c r="J180" i="5"/>
  <c r="J182" i="5"/>
  <c r="J186" i="5"/>
  <c r="J170" i="5"/>
  <c r="J18" i="6"/>
  <c r="J195" i="5"/>
  <c r="J209" i="5"/>
  <c r="J69" i="6"/>
  <c r="J70" i="6"/>
  <c r="J158" i="5"/>
  <c r="J169" i="5"/>
  <c r="J185" i="5"/>
  <c r="J165" i="5"/>
  <c r="J62" i="5"/>
  <c r="J201" i="5"/>
  <c r="J211" i="5"/>
  <c r="J207" i="5"/>
  <c r="J214" i="5"/>
  <c r="J191" i="5"/>
  <c r="J28" i="1"/>
  <c r="J45" i="5"/>
  <c r="J164" i="5"/>
  <c r="J181" i="5"/>
  <c r="J63" i="6"/>
  <c r="J64" i="6"/>
  <c r="J173" i="5"/>
  <c r="J187" i="5"/>
  <c r="J162" i="5"/>
  <c r="J189" i="5"/>
  <c r="J196" i="5"/>
  <c r="J217" i="5"/>
  <c r="J220" i="5"/>
  <c r="J222" i="5"/>
  <c r="J37" i="6"/>
  <c r="J73" i="1"/>
  <c r="J61" i="6"/>
  <c r="J34" i="6"/>
  <c r="J141" i="5"/>
  <c r="J13" i="5"/>
  <c r="J29" i="6"/>
  <c r="J14" i="6"/>
  <c r="J106" i="5"/>
  <c r="J58" i="1"/>
  <c r="J14" i="2"/>
  <c r="J35" i="6"/>
  <c r="J140" i="5"/>
  <c r="J79" i="1"/>
  <c r="J81" i="1"/>
  <c r="J90" i="1"/>
  <c r="J66" i="5"/>
  <c r="J32" i="2"/>
  <c r="J15" i="5"/>
  <c r="J24" i="6"/>
  <c r="J115" i="5"/>
  <c r="J119" i="5"/>
  <c r="J27" i="5"/>
  <c r="J59" i="6"/>
  <c r="J143" i="5"/>
  <c r="J72" i="1"/>
  <c r="J73" i="5"/>
  <c r="J24" i="2"/>
  <c r="J58" i="4"/>
  <c r="J42" i="5"/>
  <c r="J39" i="6"/>
  <c r="J62" i="6"/>
  <c r="J22" i="5"/>
  <c r="J130" i="5"/>
  <c r="J49" i="6"/>
  <c r="J55" i="6"/>
  <c r="J116" i="5"/>
  <c r="J142" i="5"/>
  <c r="J48" i="5"/>
  <c r="J10" i="6"/>
  <c r="J120" i="5"/>
  <c r="J60" i="5"/>
  <c r="J138" i="5"/>
  <c r="J65" i="5"/>
  <c r="J124" i="5"/>
  <c r="J134" i="5"/>
  <c r="J135" i="5"/>
  <c r="J147" i="5"/>
  <c r="J148" i="5"/>
  <c r="J36" i="6"/>
  <c r="J51" i="6"/>
  <c r="J54" i="5"/>
  <c r="J76" i="5"/>
  <c r="J127" i="5"/>
  <c r="J128" i="5"/>
  <c r="J129" i="5"/>
  <c r="J132" i="5"/>
  <c r="J155" i="5"/>
  <c r="J161" i="5"/>
  <c r="J53" i="6"/>
  <c r="J163" i="5"/>
  <c r="J167" i="5"/>
  <c r="J171" i="5"/>
  <c r="J30" i="6"/>
  <c r="J50" i="6"/>
  <c r="J26" i="6"/>
  <c r="J54" i="6"/>
  <c r="J178" i="5"/>
  <c r="J192" i="5"/>
  <c r="J212" i="5"/>
  <c r="J221" i="5"/>
  <c r="J46" i="6"/>
  <c r="J47" i="6"/>
  <c r="J56" i="6"/>
  <c r="J205" i="5"/>
  <c r="J216" i="5"/>
  <c r="J225" i="5"/>
  <c r="J210" i="5"/>
  <c r="J11" i="6"/>
  <c r="J30" i="2" l="1"/>
  <c r="J33" i="2"/>
  <c r="J22" i="2"/>
  <c r="J43" i="2"/>
  <c r="J43" i="6"/>
  <c r="J15" i="2"/>
  <c r="J117" i="5"/>
  <c r="J36" i="5"/>
  <c r="J125" i="5"/>
  <c r="J25" i="5"/>
  <c r="J118" i="5"/>
  <c r="J17" i="6"/>
  <c r="J58" i="5"/>
  <c r="J42" i="6"/>
  <c r="J24" i="5"/>
  <c r="J98" i="5"/>
  <c r="J12" i="6"/>
  <c r="J40" i="6"/>
  <c r="J45" i="6"/>
  <c r="J29" i="5"/>
  <c r="J38" i="5"/>
  <c r="J14" i="5"/>
  <c r="J57" i="6"/>
  <c r="J32" i="6"/>
  <c r="J52" i="6"/>
  <c r="J38" i="6"/>
  <c r="J153" i="5"/>
  <c r="J131" i="5"/>
</calcChain>
</file>

<file path=xl/sharedStrings.xml><?xml version="1.0" encoding="utf-8"?>
<sst xmlns="http://schemas.openxmlformats.org/spreadsheetml/2006/main" count="2613" uniqueCount="638">
  <si>
    <t>DREZÚRNY REBRÍČEK</t>
  </si>
  <si>
    <t xml:space="preserve"> </t>
  </si>
  <si>
    <t>Seniori</t>
  </si>
  <si>
    <t>Poradie</t>
  </si>
  <si>
    <t>Jazdec</t>
  </si>
  <si>
    <t>Licencia SJF</t>
  </si>
  <si>
    <t>Kôň</t>
  </si>
  <si>
    <t>Rok nar.</t>
  </si>
  <si>
    <t>Subjekt</t>
  </si>
  <si>
    <t>Body celkom</t>
  </si>
  <si>
    <t>Spolu      15 NAJ</t>
  </si>
  <si>
    <t>Motešice</t>
  </si>
  <si>
    <t>Motešice CDI</t>
  </si>
  <si>
    <t>P1</t>
  </si>
  <si>
    <t>P3</t>
  </si>
  <si>
    <t>4r</t>
  </si>
  <si>
    <t>5rU</t>
  </si>
  <si>
    <t>DUA</t>
  </si>
  <si>
    <t>DD</t>
  </si>
  <si>
    <t>DJ</t>
  </si>
  <si>
    <t>Z2</t>
  </si>
  <si>
    <t>DUB</t>
  </si>
  <si>
    <t>6rU</t>
  </si>
  <si>
    <t>Gombarčíková Tatiana</t>
  </si>
  <si>
    <t>Grevens Everdream</t>
  </si>
  <si>
    <t>JK Kubiš Trnava</t>
  </si>
  <si>
    <t>Raheeli Marbella</t>
  </si>
  <si>
    <t>Kuhajda Milan</t>
  </si>
  <si>
    <t>Ariston ER</t>
  </si>
  <si>
    <t>JK Jurský Dvor Nitra</t>
  </si>
  <si>
    <t>Galleria´s Destano´s Dream Come True</t>
  </si>
  <si>
    <t>Destina</t>
  </si>
  <si>
    <t>Flaková Kristína</t>
  </si>
  <si>
    <t>Bonnami</t>
  </si>
  <si>
    <t>JK pri NŽ Topoľčianky</t>
  </si>
  <si>
    <t>Bonett</t>
  </si>
  <si>
    <t>Favory XVIII-19</t>
  </si>
  <si>
    <t>Neapolitano XIV-16</t>
  </si>
  <si>
    <t>Balážová Michaela</t>
  </si>
  <si>
    <t>Marengo</t>
  </si>
  <si>
    <t>JS Polet Trebostovo</t>
  </si>
  <si>
    <t>Pretoria Elisson</t>
  </si>
  <si>
    <t>Marthaler Veronika</t>
  </si>
  <si>
    <t>Z0048</t>
  </si>
  <si>
    <t>Dr. House</t>
  </si>
  <si>
    <t>Sportstall Marthaler</t>
  </si>
  <si>
    <t>Rubin Royal Hubert</t>
  </si>
  <si>
    <t>Red Lord</t>
  </si>
  <si>
    <t>Never Forget</t>
  </si>
  <si>
    <t>Zu Viel AMB</t>
  </si>
  <si>
    <t>Záhorská Silvia</t>
  </si>
  <si>
    <t>Dancing Scarlett</t>
  </si>
  <si>
    <t>JK Scarlett Šamorín</t>
  </si>
  <si>
    <t>Pastorale</t>
  </si>
  <si>
    <t>Graduell</t>
  </si>
  <si>
    <t>Madoc</t>
  </si>
  <si>
    <t>Horná Michaela</t>
  </si>
  <si>
    <t>Forever</t>
  </si>
  <si>
    <t>Bella Grande</t>
  </si>
  <si>
    <t>Nittnaus Martina</t>
  </si>
  <si>
    <t>Charissa</t>
  </si>
  <si>
    <t>Chassia</t>
  </si>
  <si>
    <t>Favory XII-13</t>
  </si>
  <si>
    <t>Sklenárová Simona</t>
  </si>
  <si>
    <t>Destiny It´s Me</t>
  </si>
  <si>
    <t>JK Horse Club Nitra</t>
  </si>
  <si>
    <t>Napóleon</t>
  </si>
  <si>
    <t>Kintšer David</t>
  </si>
  <si>
    <t>Siglavy XV-2</t>
  </si>
  <si>
    <t>Neapolitano XIX-10</t>
  </si>
  <si>
    <t>Výbohová Martina</t>
  </si>
  <si>
    <t>Touch of Class</t>
  </si>
  <si>
    <t>JK Enimo Slatinské Lazy</t>
  </si>
  <si>
    <t>Ibalius</t>
  </si>
  <si>
    <t>DMJ Zealand</t>
  </si>
  <si>
    <t>Quinnus II-23</t>
  </si>
  <si>
    <t>Slobodníková Anežka</t>
  </si>
  <si>
    <t>Bon Bon</t>
  </si>
  <si>
    <t>Harmónia v sedle Ivanka pri Dunaji</t>
  </si>
  <si>
    <t>Samba Samba SA</t>
  </si>
  <si>
    <t>Černáčeková Monika</t>
  </si>
  <si>
    <t>Total Present</t>
  </si>
  <si>
    <t>Equiteam Most pri Bratislave</t>
  </si>
  <si>
    <t>Fraňová Linda</t>
  </si>
  <si>
    <t>Hariffa MD</t>
  </si>
  <si>
    <t>JO Martin Záturčie</t>
  </si>
  <si>
    <t>Golden Flower</t>
  </si>
  <si>
    <t>Abrahámfyová Klára</t>
  </si>
  <si>
    <t>Red Wilson</t>
  </si>
  <si>
    <t>TJ Žrebčín Motešice</t>
  </si>
  <si>
    <t>Bugan Michael</t>
  </si>
  <si>
    <t>Dancing Sunlight</t>
  </si>
  <si>
    <t>Chorváthová Katarína</t>
  </si>
  <si>
    <t>Donneshallowa II</t>
  </si>
  <si>
    <t>Ďurechová Laura</t>
  </si>
  <si>
    <t>Red Lancaster</t>
  </si>
  <si>
    <t>Eibner Patrik</t>
  </si>
  <si>
    <t>Jasper Diamond Jumper</t>
  </si>
  <si>
    <t>JK Diamond Academy Rapovce</t>
  </si>
  <si>
    <t>Kohút Patrik</t>
  </si>
  <si>
    <t>Finale</t>
  </si>
  <si>
    <t>JK Agrocontact Jasová</t>
  </si>
  <si>
    <t>Kochaníková Lucia</t>
  </si>
  <si>
    <t>Raven AD</t>
  </si>
  <si>
    <t>Badányová Lenka</t>
  </si>
  <si>
    <t>Oxbow</t>
  </si>
  <si>
    <t>Beri Klub Nová Baňa</t>
  </si>
  <si>
    <t>Kramárová Lucia</t>
  </si>
  <si>
    <t>Quistico</t>
  </si>
  <si>
    <t>JK Limit Bratislava</t>
  </si>
  <si>
    <t>Šteflovičová Sylvia</t>
  </si>
  <si>
    <t>Odyssea A. D.</t>
  </si>
  <si>
    <t>JK Josy Team Trnava</t>
  </si>
  <si>
    <t>Chovancová Urminská Lucia</t>
  </si>
  <si>
    <t>Aviatik</t>
  </si>
  <si>
    <t>Ďordevič Renáta</t>
  </si>
  <si>
    <t>Diamant De Vita</t>
  </si>
  <si>
    <t>Equinevita Stable &amp; Academy</t>
  </si>
  <si>
    <t>Filo Nina</t>
  </si>
  <si>
    <t>Dimension</t>
  </si>
  <si>
    <t>Ďuríková Ema</t>
  </si>
  <si>
    <t>Zuzka</t>
  </si>
  <si>
    <t>Red Horse Stará Lehota</t>
  </si>
  <si>
    <t>Przedswit XXXIII-16 Zdenka</t>
  </si>
  <si>
    <t>Levársky Viktória</t>
  </si>
  <si>
    <t>Sissi</t>
  </si>
  <si>
    <t>EQUINIBRIUM AMH Vlkanová</t>
  </si>
  <si>
    <t>Vaľková Barbora</t>
  </si>
  <si>
    <t>Ducatti</t>
  </si>
  <si>
    <t>Stajňa Mustaqqil Kuchyňa</t>
  </si>
  <si>
    <t>Chip</t>
  </si>
  <si>
    <t>Slušná Petra</t>
  </si>
  <si>
    <t>Furst Lothario</t>
  </si>
  <si>
    <t>JK Ivanka pri Dunaji</t>
  </si>
  <si>
    <t>Žarnovická Jana</t>
  </si>
  <si>
    <t>Nylana</t>
  </si>
  <si>
    <t>Bednárová Alexandra</t>
  </si>
  <si>
    <t>LH Magic Wall</t>
  </si>
  <si>
    <t>Vitteková Kristína</t>
  </si>
  <si>
    <t>Monique</t>
  </si>
  <si>
    <t>Walter´s Equestrian Club Bratislava</t>
  </si>
  <si>
    <t>Šaulicová Barbora</t>
  </si>
  <si>
    <t>Larry</t>
  </si>
  <si>
    <t>Andrikovicsová Martina</t>
  </si>
  <si>
    <t>Speed Spirius</t>
  </si>
  <si>
    <t>Hut Viktória</t>
  </si>
  <si>
    <t>Z0104</t>
  </si>
  <si>
    <t>Januschkeová Jana</t>
  </si>
  <si>
    <t>Red Loran</t>
  </si>
  <si>
    <t>Kaščáková Kristína</t>
  </si>
  <si>
    <t>Catalin XII-3 Simona</t>
  </si>
  <si>
    <t>Kiššová Alena</t>
  </si>
  <si>
    <t>Carneval</t>
  </si>
  <si>
    <t>Equistyle Club Lehnice</t>
  </si>
  <si>
    <t>Koščelniaková Lívia</t>
  </si>
  <si>
    <t>Wavo Lavine</t>
  </si>
  <si>
    <t>JŠ Topoľčianky</t>
  </si>
  <si>
    <t xml:space="preserve">Krížová Michaela </t>
  </si>
  <si>
    <t>Wavo Camaro</t>
  </si>
  <si>
    <t>JK Masarykov Dvor</t>
  </si>
  <si>
    <t>Slezáková Kamila</t>
  </si>
  <si>
    <t>Fairlypi-5 Xirius</t>
  </si>
  <si>
    <t>Balogh Štefan</t>
  </si>
  <si>
    <t>Veszto Nonius-149 Sebes</t>
  </si>
  <si>
    <t>Benčíková Veronika</t>
  </si>
  <si>
    <t>Przedswit XXXIX-21 Greyson</t>
  </si>
  <si>
    <t>Tri Ruže Equiteam</t>
  </si>
  <si>
    <t>Burešová Alena</t>
  </si>
  <si>
    <t>Largo</t>
  </si>
  <si>
    <t>Fedorková Lucia</t>
  </si>
  <si>
    <t>Cody</t>
  </si>
  <si>
    <t>JŠ Bernolákovo</t>
  </si>
  <si>
    <t>Gbelská Petra</t>
  </si>
  <si>
    <t>Gidran XIX-7 SK (Isthar)</t>
  </si>
  <si>
    <t>Equistyle Club</t>
  </si>
  <si>
    <t>Grancová Lucia</t>
  </si>
  <si>
    <t>Nicolass</t>
  </si>
  <si>
    <t>JK RS Team Bratislava</t>
  </si>
  <si>
    <t>Hodáňová Dominika</t>
  </si>
  <si>
    <t>Patrik</t>
  </si>
  <si>
    <t>Poláchová Alena</t>
  </si>
  <si>
    <t>Black Beauty</t>
  </si>
  <si>
    <t>Ranč Ouzkých Bratislava</t>
  </si>
  <si>
    <t>Raček Radoslav</t>
  </si>
  <si>
    <t>Aisha</t>
  </si>
  <si>
    <t>JK Poľný Kesov</t>
  </si>
  <si>
    <t>Rimková Michaela</t>
  </si>
  <si>
    <t>Sheyenne</t>
  </si>
  <si>
    <t>Maťavková Jana</t>
  </si>
  <si>
    <t>Neapolitano XIV-31</t>
  </si>
  <si>
    <t>Juranová Tatiana</t>
  </si>
  <si>
    <t>Moschino</t>
  </si>
  <si>
    <t>Kozinka Veronika</t>
  </si>
  <si>
    <t>Valentino Rico H</t>
  </si>
  <si>
    <t>Lacková Petra</t>
  </si>
  <si>
    <t>Santino J. Paldauf</t>
  </si>
  <si>
    <t>JK Rozálka Pezinok</t>
  </si>
  <si>
    <t>Naďová Martina</t>
  </si>
  <si>
    <t>Cleopatra</t>
  </si>
  <si>
    <t>JK Saida Bratislava</t>
  </si>
  <si>
    <t>Szamosová Rachel</t>
  </si>
  <si>
    <t>SPOLU</t>
  </si>
  <si>
    <t>Mladí jazdci</t>
  </si>
  <si>
    <t>Ledecká Zoya</t>
  </si>
  <si>
    <t>Si Belle 2</t>
  </si>
  <si>
    <t>Django 358</t>
  </si>
  <si>
    <t>Petranová Sofia Laura</t>
  </si>
  <si>
    <t>Furioso XXXIV-28 Yveta</t>
  </si>
  <si>
    <t>Nonius XXXVI-12 SK Xeila</t>
  </si>
  <si>
    <t>Flor D´Accord</t>
  </si>
  <si>
    <t>Yarka</t>
  </si>
  <si>
    <t>Blštáková Katarína</t>
  </si>
  <si>
    <t>Przedswit XXXIV-21 Zombík</t>
  </si>
  <si>
    <t>Przedswit XXXVII-2 Zumba</t>
  </si>
  <si>
    <t>Áčová Laura</t>
  </si>
  <si>
    <t>Tristan GM</t>
  </si>
  <si>
    <t>JK Limfora Badín</t>
  </si>
  <si>
    <t>Magdalíková Nikoleta</t>
  </si>
  <si>
    <t>Kathmandu</t>
  </si>
  <si>
    <t>JO pri SOUP Šaľa</t>
  </si>
  <si>
    <t>Cingelová Diana</t>
  </si>
  <si>
    <t>Minella</t>
  </si>
  <si>
    <t>FG Alterego</t>
  </si>
  <si>
    <t>Michalechová Veronika</t>
  </si>
  <si>
    <t>Pretoria Mountain Express</t>
  </si>
  <si>
    <t>Kubanová Hanka</t>
  </si>
  <si>
    <t>Cuba Libre Z</t>
  </si>
  <si>
    <t>Zara Dew</t>
  </si>
  <si>
    <t>JK Josy Team Píla</t>
  </si>
  <si>
    <t>Jašušáková Sandra</t>
  </si>
  <si>
    <t>Piaf</t>
  </si>
  <si>
    <t>Nonius XVI-11 SK/Šunka</t>
  </si>
  <si>
    <t>Bosáková Melánia</t>
  </si>
  <si>
    <t>Santiago</t>
  </si>
  <si>
    <t>Richterová Lenka</t>
  </si>
  <si>
    <t>Catalin XVI-1 Zonor</t>
  </si>
  <si>
    <t>Iliašová Nikola</t>
  </si>
  <si>
    <t>Tinka´s Future</t>
  </si>
  <si>
    <t>Veverková Lucia</t>
  </si>
  <si>
    <t>Hajdy</t>
  </si>
  <si>
    <t>Sirius</t>
  </si>
  <si>
    <t>Hubodová Amália</t>
  </si>
  <si>
    <t>Equinibrium AMH</t>
  </si>
  <si>
    <t>Romanova</t>
  </si>
  <si>
    <t>Figa Noire AMH</t>
  </si>
  <si>
    <t>Petrovská Hana</t>
  </si>
  <si>
    <t>Furioso XLII-12SK/Red Magnum</t>
  </si>
  <si>
    <t>Belisová Tereza</t>
  </si>
  <si>
    <t>Arnika</t>
  </si>
  <si>
    <t>Belisová Nikola</t>
  </si>
  <si>
    <t>Hirou</t>
  </si>
  <si>
    <t>Cigániková Paulína</t>
  </si>
  <si>
    <t>Chevalier</t>
  </si>
  <si>
    <t>LaRoc Horses Stupava</t>
  </si>
  <si>
    <t>Gulásziová Liliana</t>
  </si>
  <si>
    <t>Gitan</t>
  </si>
  <si>
    <t>JK Czajlík Ranch Dunajský Klátov</t>
  </si>
  <si>
    <t>Lakotová Rebeka</t>
  </si>
  <si>
    <t>Daisy</t>
  </si>
  <si>
    <t>Stružová Lucia</t>
  </si>
  <si>
    <t>Berlina Van De Capitol</t>
  </si>
  <si>
    <t>Štrbová Carla Sofia</t>
  </si>
  <si>
    <t>Faible</t>
  </si>
  <si>
    <t>BK Dunaj Bratislava</t>
  </si>
  <si>
    <t>Vajsová Martina</t>
  </si>
  <si>
    <t>Portoriko</t>
  </si>
  <si>
    <t>Stajňa Plameň Miloslavov</t>
  </si>
  <si>
    <t>Juniori</t>
  </si>
  <si>
    <t>Spolu       15 NAJ</t>
  </si>
  <si>
    <t>Hunová Diana</t>
  </si>
  <si>
    <t>Rocky Rebel</t>
  </si>
  <si>
    <t>Prada Van Weizicht</t>
  </si>
  <si>
    <t>Eržinová Stella</t>
  </si>
  <si>
    <t>Przedswit XXXIII-16/Zdenka</t>
  </si>
  <si>
    <t>Furioso XLII-21 Sauvignon</t>
  </si>
  <si>
    <t>Pestunová Alica</t>
  </si>
  <si>
    <t>Némes Furioso L-34</t>
  </si>
  <si>
    <t>Harmónia v sedle</t>
  </si>
  <si>
    <t>Porkertová Linda</t>
  </si>
  <si>
    <t>Dancing Boy</t>
  </si>
  <si>
    <t>Harachová Sabina</t>
  </si>
  <si>
    <t>Ricardo Diamond Surprice</t>
  </si>
  <si>
    <t>Jašeková Diana</t>
  </si>
  <si>
    <t>Libel Van De Leenakker</t>
  </si>
  <si>
    <t>Beláková Karolína</t>
  </si>
  <si>
    <t>Limit</t>
  </si>
  <si>
    <t>Revolution</t>
  </si>
  <si>
    <t>Knapcová Stela</t>
  </si>
  <si>
    <t>Balajová Bibiana</t>
  </si>
  <si>
    <t>Red Bacardy</t>
  </si>
  <si>
    <t>Polláková Tamara</t>
  </si>
  <si>
    <t>Welt Regency</t>
  </si>
  <si>
    <t>Cimermanová Sandra</t>
  </si>
  <si>
    <t>Kucsora Barbora</t>
  </si>
  <si>
    <t>Mopassanas</t>
  </si>
  <si>
    <t>JK Czajlík Ranch</t>
  </si>
  <si>
    <t>Krajčíková Katarína</t>
  </si>
  <si>
    <t>Hacajová Linda</t>
  </si>
  <si>
    <t>Mr. Muffine</t>
  </si>
  <si>
    <t>Vachová Petronela</t>
  </si>
  <si>
    <t>Ilarion</t>
  </si>
  <si>
    <t>Luna</t>
  </si>
  <si>
    <t>Kalina Branislav</t>
  </si>
  <si>
    <t>Centa-Ráza</t>
  </si>
  <si>
    <t>Košťálová Júlia</t>
  </si>
  <si>
    <t>Zazu</t>
  </si>
  <si>
    <t>JO Martin - Záturčie Vrútky</t>
  </si>
  <si>
    <t>Škandíková Karolína</t>
  </si>
  <si>
    <t>Franzine</t>
  </si>
  <si>
    <t>Bersihand Soizic</t>
  </si>
  <si>
    <t>Amber Nuance</t>
  </si>
  <si>
    <t>Foldešiová Alžbeta</t>
  </si>
  <si>
    <t>Furioso XLII-6/Red Mafia</t>
  </si>
  <si>
    <t>Przedswit XXXIII-9 Ximon</t>
  </si>
  <si>
    <t>Líšková Tereza</t>
  </si>
  <si>
    <t>Furioso XXIV-35 SK (Black Fox)</t>
  </si>
  <si>
    <t>Kováčiková Lucia</t>
  </si>
  <si>
    <t>Mirante Veronika</t>
  </si>
  <si>
    <t>Lord Weingard - 15</t>
  </si>
  <si>
    <t>Sabová Eliška</t>
  </si>
  <si>
    <t>Black Pearl JB</t>
  </si>
  <si>
    <t>Equestrian sport center Žilina</t>
  </si>
  <si>
    <t>Piškotek</t>
  </si>
  <si>
    <t>Fričová Diana</t>
  </si>
  <si>
    <t>Olympia</t>
  </si>
  <si>
    <t>Bežová Kristína</t>
  </si>
  <si>
    <t>Amos</t>
  </si>
  <si>
    <t>Vida Bratislava</t>
  </si>
  <si>
    <t>Majcinová Tamara</t>
  </si>
  <si>
    <t>Hayco</t>
  </si>
  <si>
    <t>Tichá Nelly</t>
  </si>
  <si>
    <t>Esmeralda</t>
  </si>
  <si>
    <t>Valíčková Anna</t>
  </si>
  <si>
    <t>Przedswit XXXVII Šafrán</t>
  </si>
  <si>
    <t>Baková Linda Klaudia</t>
  </si>
  <si>
    <t>Silver Moon</t>
  </si>
  <si>
    <t>Daniel Lilien Jolie</t>
  </si>
  <si>
    <t>Charlie De La Casa</t>
  </si>
  <si>
    <t>TK Sport Stable Bratislava</t>
  </si>
  <si>
    <t>Jarábková Alexandra</t>
  </si>
  <si>
    <t>Furioso VIII-3/Harmony</t>
  </si>
  <si>
    <t>Furioso XLIX-44 Napos</t>
  </si>
  <si>
    <t>Latigo</t>
  </si>
  <si>
    <t>Nanook</t>
  </si>
  <si>
    <t>Przedswit XXXIII-8 Xantóm</t>
  </si>
  <si>
    <t>Valovičová Katarína</t>
  </si>
  <si>
    <t>Sunrise</t>
  </si>
  <si>
    <t>Červenková Alexandra</t>
  </si>
  <si>
    <t>Donna Blue</t>
  </si>
  <si>
    <t>Gadomská Dominika</t>
  </si>
  <si>
    <t>Golianová Lea</t>
  </si>
  <si>
    <t>Equinibrium AMH Vlkanová</t>
  </si>
  <si>
    <t>Hegerová Adriana</t>
  </si>
  <si>
    <t>Colin</t>
  </si>
  <si>
    <t>JK Femini Team Trnava</t>
  </si>
  <si>
    <t>Janušková Olivia</t>
  </si>
  <si>
    <t>Symphony L</t>
  </si>
  <si>
    <t>Justusová Nina</t>
  </si>
  <si>
    <t>Úkaz</t>
  </si>
  <si>
    <t>Počarovská Dajana</t>
  </si>
  <si>
    <t>Polakova Vivien</t>
  </si>
  <si>
    <t>Princ Chery Orchand</t>
  </si>
  <si>
    <t>Popovcová Janka</t>
  </si>
  <si>
    <t>Cara Mel</t>
  </si>
  <si>
    <t>Pullmanová Lucia</t>
  </si>
  <si>
    <r>
      <rPr>
        <sz val="10"/>
        <color theme="1"/>
        <rFont val="Arial"/>
      </rPr>
      <t>B</t>
    </r>
    <r>
      <rPr>
        <sz val="10"/>
        <color theme="1"/>
        <rFont val="Calibri"/>
      </rPr>
      <t>ü</t>
    </r>
    <r>
      <rPr>
        <sz val="10"/>
        <color theme="1"/>
        <rFont val="Arial"/>
      </rPr>
      <t>báj</t>
    </r>
  </si>
  <si>
    <t>Smatanová Michaela</t>
  </si>
  <si>
    <t>Alpinhorse Fiery Fox</t>
  </si>
  <si>
    <t>Stružová Dominika</t>
  </si>
  <si>
    <t>Chilling Warrior</t>
  </si>
  <si>
    <t>Trupl Teraza</t>
  </si>
  <si>
    <t>Taylor</t>
  </si>
  <si>
    <t>Valentová Sophia</t>
  </si>
  <si>
    <t>Deti</t>
  </si>
  <si>
    <t>Spolu        15 NAJ</t>
  </si>
  <si>
    <t>Marthaler Lilly Alena</t>
  </si>
  <si>
    <t>Fuchshof´s Dondyke</t>
  </si>
  <si>
    <t>Red Bergamon</t>
  </si>
  <si>
    <t>Red Bailey</t>
  </si>
  <si>
    <t>Magál Ján</t>
  </si>
  <si>
    <t>Red Bernadetta</t>
  </si>
  <si>
    <t>Przedswit XXXIII-12 Xyntia</t>
  </si>
  <si>
    <t>Poláčková Eliška</t>
  </si>
  <si>
    <t>Bewitch</t>
  </si>
  <si>
    <t>Equina Sport Team Plav. Podhradie</t>
  </si>
  <si>
    <t>Winstar</t>
  </si>
  <si>
    <t>Richtárechová Salome</t>
  </si>
  <si>
    <t>Nonius XXXVII-1 SK Zachar</t>
  </si>
  <si>
    <t>Námešná Ela</t>
  </si>
  <si>
    <t>Don Matteo</t>
  </si>
  <si>
    <t>Beri klub Nová Baňa</t>
  </si>
  <si>
    <t>Nispuck</t>
  </si>
  <si>
    <t>Magálová Agátka</t>
  </si>
  <si>
    <t>Dafne Van Dej</t>
  </si>
  <si>
    <t>Grafit</t>
  </si>
  <si>
    <t>Letterfore Tina</t>
  </si>
  <si>
    <t>Lord</t>
  </si>
  <si>
    <t>Mitríková Šárka</t>
  </si>
  <si>
    <t>Furioso XXXVI-5/Ula</t>
  </si>
  <si>
    <t>Nonius XXXVI-12/Xeila</t>
  </si>
  <si>
    <t>Furioso XXV-22/Moskva</t>
  </si>
  <si>
    <t>Alexander</t>
  </si>
  <si>
    <t>Kubušová Kristína</t>
  </si>
  <si>
    <t>Kilian</t>
  </si>
  <si>
    <t>Whisky Johnie Walker</t>
  </si>
  <si>
    <t>Slobodník Jakub</t>
  </si>
  <si>
    <t>Aston</t>
  </si>
  <si>
    <t>Angelis Diablo</t>
  </si>
  <si>
    <t>Daneková Petra</t>
  </si>
  <si>
    <t>Nonius XXX-1 Mina Maru</t>
  </si>
  <si>
    <t>Kurtiš Krištof</t>
  </si>
  <si>
    <t>Elltydd Royal Goodie</t>
  </si>
  <si>
    <t>JK Equinox Modrová</t>
  </si>
  <si>
    <t>Blueberry</t>
  </si>
  <si>
    <t>Gregušková Tamara</t>
  </si>
  <si>
    <t>Boby</t>
  </si>
  <si>
    <t>Realit</t>
  </si>
  <si>
    <t>Sklenárová Liana</t>
  </si>
  <si>
    <t>Red Bonaparte</t>
  </si>
  <si>
    <t>Gregušková Tereza</t>
  </si>
  <si>
    <t>Šanty</t>
  </si>
  <si>
    <t>Maňová Anna</t>
  </si>
  <si>
    <t>Indigo</t>
  </si>
  <si>
    <t>Vašková Natália</t>
  </si>
  <si>
    <t>Ketah /Koheilan VIII-3/</t>
  </si>
  <si>
    <t>Red Horse Cetuna</t>
  </si>
  <si>
    <t>Zimáni Vivien</t>
  </si>
  <si>
    <t>Duna</t>
  </si>
  <si>
    <t>Conte Veles Háj</t>
  </si>
  <si>
    <t>Králiková Michaela</t>
  </si>
  <si>
    <t>Prince Cherry Orchard</t>
  </si>
  <si>
    <t>Krnáčová Kvetoslava</t>
  </si>
  <si>
    <t>Nicolas</t>
  </si>
  <si>
    <t>Geťková Noemi Lucia</t>
  </si>
  <si>
    <t>Furioso XXV-38/Osaka</t>
  </si>
  <si>
    <t>Oršuliaková Viktória</t>
  </si>
  <si>
    <t>Sonet</t>
  </si>
  <si>
    <t>TJ Žižka Bratislava</t>
  </si>
  <si>
    <t>Bernadovičová Lucia</t>
  </si>
  <si>
    <t>Betka</t>
  </si>
  <si>
    <t>Budancová Bibiana</t>
  </si>
  <si>
    <t>Foltáni Evelin</t>
  </si>
  <si>
    <t>Sagan Van Het Holland</t>
  </si>
  <si>
    <t>Halajová Emma</t>
  </si>
  <si>
    <t>Pedro</t>
  </si>
  <si>
    <t>Jágerská Šarlota</t>
  </si>
  <si>
    <t>JK Enimo</t>
  </si>
  <si>
    <t>Janáčiová Miriam</t>
  </si>
  <si>
    <t>Tom</t>
  </si>
  <si>
    <t>Kunová Kristína</t>
  </si>
  <si>
    <t>Red Gral</t>
  </si>
  <si>
    <t>Magdolenová Timea</t>
  </si>
  <si>
    <t>Rolníková Timea</t>
  </si>
  <si>
    <t>Cardilo</t>
  </si>
  <si>
    <t>Ryšánková Dorina</t>
  </si>
  <si>
    <t>Giovanni</t>
  </si>
  <si>
    <t>MKM Sporthorses Bratislava</t>
  </si>
  <si>
    <t>Krivosudská Zuzana</t>
  </si>
  <si>
    <t>Paradrezúra Excelent Boldog</t>
  </si>
  <si>
    <t>Schwarzová Daniela</t>
  </si>
  <si>
    <t>Red Nabucco</t>
  </si>
  <si>
    <t>Šimčík Viktória Paula</t>
  </si>
  <si>
    <t>Max</t>
  </si>
  <si>
    <t>Záhorská Lujza</t>
  </si>
  <si>
    <t>Kôň roka</t>
  </si>
  <si>
    <t>Kategória</t>
  </si>
  <si>
    <t>J</t>
  </si>
  <si>
    <t>JK Balunky Bratislava</t>
  </si>
  <si>
    <t>S</t>
  </si>
  <si>
    <t>Y</t>
  </si>
  <si>
    <t>D</t>
  </si>
  <si>
    <t>Sporstall Marthaler</t>
  </si>
  <si>
    <t>Furioso L-34 Némés</t>
  </si>
  <si>
    <t>Balunky družstvo Bratislava</t>
  </si>
  <si>
    <t>Equitana Sport Horses Bratislava</t>
  </si>
  <si>
    <t>Donnershallowa II</t>
  </si>
  <si>
    <t>Meszárošová Alexandra</t>
  </si>
  <si>
    <t>Magdaliková Nikoleta</t>
  </si>
  <si>
    <t>Przedswit XXXIII-12/Xyntia</t>
  </si>
  <si>
    <t>Nepolitano XIX-10</t>
  </si>
  <si>
    <t>JK Czajlík Ranch Dun. Klátov</t>
  </si>
  <si>
    <t>Nonius XXX-1 SK Mina Maru</t>
  </si>
  <si>
    <t>Furioso XXXVI-5/ Ula</t>
  </si>
  <si>
    <t>Whisky Johny Walker</t>
  </si>
  <si>
    <t>Abdallová Sherin</t>
  </si>
  <si>
    <t>Tinkas´s Future</t>
  </si>
  <si>
    <t>Equestrian sport centre Žilina</t>
  </si>
  <si>
    <t>Krížová Michaela</t>
  </si>
  <si>
    <t>Equistyle club Lehnice</t>
  </si>
  <si>
    <t>JK Alexandria Hviezdoslavov</t>
  </si>
  <si>
    <t>Fontáni Evelin</t>
  </si>
  <si>
    <t>Hudobová Amália</t>
  </si>
  <si>
    <t>Alpinehorse Fiery Fox</t>
  </si>
  <si>
    <t>Gulázsiová Liliana</t>
  </si>
  <si>
    <t>Trupl Tereza</t>
  </si>
  <si>
    <r>
      <rPr>
        <b/>
        <sz val="10"/>
        <color theme="1"/>
        <rFont val="Arial"/>
      </rPr>
      <t>B</t>
    </r>
    <r>
      <rPr>
        <b/>
        <sz val="10"/>
        <color theme="1"/>
        <rFont val="Calibri"/>
      </rPr>
      <t>ü</t>
    </r>
    <r>
      <rPr>
        <b/>
        <sz val="10"/>
        <color theme="1"/>
        <rFont val="Arial"/>
      </rPr>
      <t>báj</t>
    </r>
  </si>
  <si>
    <t>Mladý kôň roka</t>
  </si>
  <si>
    <t>Balajová Bianka</t>
  </si>
  <si>
    <t>Baluny Družstvo Bratislava</t>
  </si>
  <si>
    <t>06.-08.02.</t>
  </si>
  <si>
    <t>o</t>
  </si>
  <si>
    <t>Furioso XXX-39 Žofre</t>
  </si>
  <si>
    <t>Gidran XX-22 Žabka</t>
  </si>
  <si>
    <t>Przedswit XXXIII-19 Žonor</t>
  </si>
  <si>
    <t>Meszárosová Alexandra</t>
  </si>
  <si>
    <t>Gidran XX-12/Wonderbra</t>
  </si>
  <si>
    <t>Przedswit XXXIII-3 Wisdom</t>
  </si>
  <si>
    <t>Balážová Adéla</t>
  </si>
  <si>
    <t>Furioso XXV-43 Romajka</t>
  </si>
  <si>
    <t>Masarik Mathias</t>
  </si>
  <si>
    <t>5.4.</t>
  </si>
  <si>
    <t>Brno</t>
  </si>
  <si>
    <t>27.2.-1.3.</t>
  </si>
  <si>
    <t>Przedswit XXXIII-18/Žoker</t>
  </si>
  <si>
    <t>Tj Žrebčín Motešice</t>
  </si>
  <si>
    <t>Przedswit XXIX-2 Šafran</t>
  </si>
  <si>
    <t>2.-4.4.</t>
  </si>
  <si>
    <t>Equipro Veľká Lehota</t>
  </si>
  <si>
    <t>05.-07.03.</t>
  </si>
  <si>
    <t>Dunajský Klátov</t>
  </si>
  <si>
    <t>18.-19.4.</t>
  </si>
  <si>
    <t>Těšánky</t>
  </si>
  <si>
    <t>25.-26.4.</t>
  </si>
  <si>
    <t>JU</t>
  </si>
  <si>
    <t>JD</t>
  </si>
  <si>
    <t>SG</t>
  </si>
  <si>
    <t>IMA</t>
  </si>
  <si>
    <t>5rF</t>
  </si>
  <si>
    <t>YU</t>
  </si>
  <si>
    <t>IM1</t>
  </si>
  <si>
    <t>Spolu</t>
  </si>
  <si>
    <t>Brisa</t>
  </si>
  <si>
    <t>Cezaria</t>
  </si>
  <si>
    <t>Zembee Aye AMH</t>
  </si>
  <si>
    <t>Froncová Kristína</t>
  </si>
  <si>
    <t>LP4</t>
  </si>
  <si>
    <t>LS5</t>
  </si>
  <si>
    <t>IMI</t>
  </si>
  <si>
    <t>IMII</t>
  </si>
  <si>
    <t>Šimčíková Viktória Paula</t>
  </si>
  <si>
    <t>Kisbabolna</t>
  </si>
  <si>
    <t>11.4.</t>
  </si>
  <si>
    <t>A4</t>
  </si>
  <si>
    <t>LM2</t>
  </si>
  <si>
    <t>MB4</t>
  </si>
  <si>
    <t>King Galaxie L</t>
  </si>
  <si>
    <t>Sunny Star</t>
  </si>
  <si>
    <t>Samba Samba Sa</t>
  </si>
  <si>
    <t>Bučkuliaková Linda</t>
  </si>
  <si>
    <t>Papagayo TC</t>
  </si>
  <si>
    <t>JJ</t>
  </si>
  <si>
    <t>LP5</t>
  </si>
  <si>
    <t>LS</t>
  </si>
  <si>
    <t>YJ</t>
  </si>
  <si>
    <t>U25</t>
  </si>
  <si>
    <t>4R</t>
  </si>
  <si>
    <t>L0</t>
  </si>
  <si>
    <t>1.5.</t>
  </si>
  <si>
    <t>Rs Team</t>
  </si>
  <si>
    <t>Z1</t>
  </si>
  <si>
    <t>Z3</t>
  </si>
  <si>
    <t>Olomouc</t>
  </si>
  <si>
    <t>9.-10.5.</t>
  </si>
  <si>
    <t>5U</t>
  </si>
  <si>
    <t>5F</t>
  </si>
  <si>
    <t>Ouzká Laura</t>
  </si>
  <si>
    <t>Samba Girl II</t>
  </si>
  <si>
    <t>Beregi Alica</t>
  </si>
  <si>
    <t>JK Agropartner Plavecké Podhradie</t>
  </si>
  <si>
    <t>Casper</t>
  </si>
  <si>
    <t>Larambo RS</t>
  </si>
  <si>
    <t>Juránová Tatiana</t>
  </si>
  <si>
    <t>Meidlinger's Fantastico</t>
  </si>
  <si>
    <t>Jantar</t>
  </si>
  <si>
    <t>Fröhlichová Jana</t>
  </si>
  <si>
    <t>Joya Dma</t>
  </si>
  <si>
    <t>Karabová Kristína</t>
  </si>
  <si>
    <t>El Linor Dobrohošť</t>
  </si>
  <si>
    <t>Danielová Michaela</t>
  </si>
  <si>
    <t>Nour Faustino</t>
  </si>
  <si>
    <t>Odyssea A.D.</t>
  </si>
  <si>
    <t>JK Slovan Háje Bratislava</t>
  </si>
  <si>
    <t>Darsi</t>
  </si>
  <si>
    <t>Apolenka</t>
  </si>
  <si>
    <t>Valachovičová Viktória</t>
  </si>
  <si>
    <t>Berlina van de Capitol</t>
  </si>
  <si>
    <t>Frõhlichová Jana</t>
  </si>
  <si>
    <t>Joya DMA</t>
  </si>
  <si>
    <t>Zuskin Nela Sophie</t>
  </si>
  <si>
    <t>José Armando</t>
  </si>
  <si>
    <t>Red Coccolino</t>
  </si>
  <si>
    <t>Fašiangová Rebeka</t>
  </si>
  <si>
    <t>3.5.</t>
  </si>
  <si>
    <t>Z4</t>
  </si>
  <si>
    <t>Budapešť</t>
  </si>
  <si>
    <t>21.-22.3.</t>
  </si>
  <si>
    <t>U25GP</t>
  </si>
  <si>
    <t>Las Cadenas</t>
  </si>
  <si>
    <t>8.-10.5.</t>
  </si>
  <si>
    <t>7rU</t>
  </si>
  <si>
    <t>7rF</t>
  </si>
  <si>
    <t>Húsková Karin</t>
  </si>
  <si>
    <t>Jungle Lady RJ</t>
  </si>
  <si>
    <t>Jazdec roka 2026</t>
  </si>
  <si>
    <t>CDI Olomouc</t>
  </si>
  <si>
    <t>21.-24.5.</t>
  </si>
  <si>
    <t>Szilvásvárad</t>
  </si>
  <si>
    <t>Vígľaš</t>
  </si>
  <si>
    <t>23.-24.5.</t>
  </si>
  <si>
    <t>30.-31.5.</t>
  </si>
  <si>
    <t>CDI Brno</t>
  </si>
  <si>
    <t>5.-7.6.</t>
  </si>
  <si>
    <t>IMIF</t>
  </si>
  <si>
    <t>Z5</t>
  </si>
  <si>
    <t>4U</t>
  </si>
  <si>
    <t>MKZ3</t>
  </si>
  <si>
    <t>MKZ4</t>
  </si>
  <si>
    <t>L10</t>
  </si>
  <si>
    <t>P2</t>
  </si>
  <si>
    <t>4rU</t>
  </si>
  <si>
    <t>Zampano</t>
  </si>
  <si>
    <t>Papagayo</t>
  </si>
  <si>
    <t>Mederová Laura</t>
  </si>
  <si>
    <t>JK Linda Prievidza</t>
  </si>
  <si>
    <t>Mihaliková Nina</t>
  </si>
  <si>
    <t>Szilaj</t>
  </si>
  <si>
    <t>Jaylin</t>
  </si>
  <si>
    <t>JK MILLENIUM Trnava pri Laborci</t>
  </si>
  <si>
    <t>Mašlička</t>
  </si>
  <si>
    <t>Gina</t>
  </si>
  <si>
    <t>Butterfly</t>
  </si>
  <si>
    <t>Baier Laura</t>
  </si>
  <si>
    <t>D'artagnan</t>
  </si>
  <si>
    <t>Silvia Štaffa</t>
  </si>
  <si>
    <t>Wate van de Lits</t>
  </si>
  <si>
    <t>Štaffa Silvia</t>
  </si>
  <si>
    <t>Múčková Denisa</t>
  </si>
  <si>
    <t>Jalke vom Coenenhof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</si>
</sst>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66" x14ac:knownFonts="1">
    <font>
      <sz val="10"/>
      <color rgb="FF000000"/>
      <name val="Calibri"/>
      <scheme val="minor"/>
    </font>
    <font>
      <b/>
      <sz val="20"/>
      <color rgb="FF5F497A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5F497A"/>
      <name val="Arial"/>
    </font>
    <font>
      <b/>
      <sz val="20"/>
      <color rgb="FF800080"/>
      <name val="Arial"/>
    </font>
    <font>
      <sz val="10"/>
      <color rgb="FF993366"/>
      <name val="Arial"/>
    </font>
    <font>
      <b/>
      <sz val="10"/>
      <color rgb="FF800080"/>
      <name val="Arial"/>
    </font>
    <font>
      <b/>
      <sz val="18"/>
      <color rgb="FF5F497A"/>
      <name val="Arial"/>
    </font>
    <font>
      <b/>
      <sz val="18"/>
      <color rgb="FF800080"/>
      <name val="Arial"/>
    </font>
    <font>
      <b/>
      <sz val="11"/>
      <color theme="0"/>
      <name val="Calibri"/>
    </font>
    <font>
      <sz val="11"/>
      <color theme="0"/>
      <name val="Calibri"/>
    </font>
    <font>
      <sz val="10"/>
      <name val="Calibri"/>
    </font>
    <font>
      <sz val="10"/>
      <color theme="0"/>
      <name val="Calibri"/>
    </font>
    <font>
      <sz val="10"/>
      <color theme="1"/>
      <name val="Calibri"/>
      <scheme val="minor"/>
    </font>
    <font>
      <sz val="10"/>
      <color theme="1"/>
      <name val="Calibri"/>
    </font>
    <font>
      <sz val="9"/>
      <color theme="1"/>
      <name val="Arial"/>
    </font>
    <font>
      <b/>
      <sz val="20"/>
      <color theme="9"/>
      <name val="Arial"/>
    </font>
    <font>
      <sz val="10"/>
      <color theme="9"/>
      <name val="Arial"/>
    </font>
    <font>
      <b/>
      <sz val="10"/>
      <color theme="9"/>
      <name val="Arial"/>
    </font>
    <font>
      <b/>
      <sz val="18"/>
      <color theme="9"/>
      <name val="Arial"/>
    </font>
    <font>
      <sz val="10"/>
      <color rgb="FF33CCCC"/>
      <name val="Arial"/>
    </font>
    <font>
      <b/>
      <sz val="18"/>
      <color rgb="FF33CCCC"/>
      <name val="Arial"/>
    </font>
    <font>
      <b/>
      <sz val="20"/>
      <color rgb="FFC00000"/>
      <name val="Arial"/>
    </font>
    <font>
      <sz val="10"/>
      <color rgb="FFC00000"/>
      <name val="Arial"/>
    </font>
    <font>
      <sz val="10"/>
      <color rgb="FFFF9900"/>
      <name val="Arial"/>
    </font>
    <font>
      <b/>
      <sz val="18"/>
      <color rgb="FFC00000"/>
      <name val="Arial"/>
    </font>
    <font>
      <b/>
      <sz val="18"/>
      <color rgb="FFFF9900"/>
      <name val="Arial"/>
    </font>
    <font>
      <b/>
      <sz val="20"/>
      <color rgb="FF92D050"/>
      <name val="Arial"/>
    </font>
    <font>
      <b/>
      <sz val="20"/>
      <color rgb="FF00B050"/>
      <name val="Arial"/>
    </font>
    <font>
      <b/>
      <sz val="18"/>
      <color rgb="FF00B050"/>
      <name val="Arial"/>
    </font>
    <font>
      <b/>
      <sz val="9"/>
      <color theme="1"/>
      <name val="Arial"/>
    </font>
    <font>
      <b/>
      <sz val="20"/>
      <color rgb="FF1F497D"/>
      <name val="Arial"/>
    </font>
    <font>
      <b/>
      <sz val="10"/>
      <color rgb="FF1F497D"/>
      <name val="Arial"/>
    </font>
    <font>
      <sz val="10"/>
      <color rgb="FF1F497D"/>
      <name val="Arial"/>
    </font>
    <font>
      <b/>
      <sz val="10"/>
      <color theme="1"/>
      <name val="Calibri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00"/>
      <name val="Calibri"/>
      <family val="2"/>
      <scheme val="minor"/>
    </font>
    <font>
      <sz val="12"/>
      <color theme="0"/>
      <name val="Calibri"/>
      <family val="2"/>
    </font>
    <font>
      <sz val="10"/>
      <color theme="0"/>
      <name val="Calibri"/>
      <family val="2"/>
    </font>
    <font>
      <b/>
      <sz val="20"/>
      <color rgb="FF33CCCC"/>
      <name val="Arial"/>
      <family val="2"/>
    </font>
    <font>
      <sz val="10"/>
      <color theme="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20"/>
      <color rgb="FF5F497A"/>
      <name val="Arial"/>
      <family val="2"/>
    </font>
    <font>
      <b/>
      <sz val="20"/>
      <color theme="9"/>
      <name val="Arial"/>
      <family val="2"/>
    </font>
    <font>
      <b/>
      <sz val="20"/>
      <color rgb="FFC00000"/>
      <name val="Arial"/>
      <family val="2"/>
    </font>
    <font>
      <sz val="10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9"/>
        <bgColor theme="9"/>
      </patternFill>
    </fill>
    <fill>
      <patternFill patternType="solid">
        <fgColor theme="8"/>
        <bgColor theme="8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rgb="FF1F497D"/>
        <bgColor rgb="FF1F497D"/>
      </patternFill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B7653"/>
        <bgColor indexed="64"/>
      </patternFill>
    </fill>
    <fill>
      <patternFill patternType="solid">
        <fgColor rgb="FFFFD700"/>
        <bgColor rgb="FFFDE9D9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B2A1C7"/>
      </left>
      <right/>
      <top style="thin">
        <color rgb="FFB2A1C7"/>
      </top>
      <bottom/>
      <diagonal/>
    </border>
    <border>
      <left/>
      <right/>
      <top style="thin">
        <color rgb="FFB2A1C7"/>
      </top>
      <bottom/>
      <diagonal/>
    </border>
    <border>
      <left/>
      <right/>
      <top style="thin">
        <color rgb="FFB2A1C7"/>
      </top>
      <bottom/>
      <diagonal/>
    </border>
    <border>
      <left/>
      <right/>
      <top style="thin">
        <color rgb="FFB2A1C7"/>
      </top>
      <bottom style="thin">
        <color rgb="FFB2A1C7"/>
      </bottom>
      <diagonal/>
    </border>
    <border>
      <left style="thin">
        <color rgb="FFB2A1C7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B2A1C7"/>
      </bottom>
      <diagonal/>
    </border>
    <border>
      <left style="thin">
        <color rgb="FFB2A1C7"/>
      </left>
      <right/>
      <top/>
      <bottom style="thin">
        <color rgb="FFB2A1C7"/>
      </bottom>
      <diagonal/>
    </border>
    <border>
      <left/>
      <right/>
      <top/>
      <bottom style="thin">
        <color rgb="FFB2A1C7"/>
      </bottom>
      <diagonal/>
    </border>
    <border>
      <left style="thin">
        <color rgb="FFFBD4B4"/>
      </left>
      <right/>
      <top style="thin">
        <color rgb="FFFBD4B4"/>
      </top>
      <bottom/>
      <diagonal/>
    </border>
    <border>
      <left/>
      <right/>
      <top style="thin">
        <color rgb="FFFBD4B4"/>
      </top>
      <bottom/>
      <diagonal/>
    </border>
    <border>
      <left/>
      <right/>
      <top style="thin">
        <color rgb="FFFBD4B4"/>
      </top>
      <bottom/>
      <diagonal/>
    </border>
    <border>
      <left/>
      <right/>
      <top style="thin">
        <color rgb="FFC2D69B"/>
      </top>
      <bottom style="thin">
        <color rgb="FFC2D69B"/>
      </bottom>
      <diagonal/>
    </border>
    <border>
      <left style="thin">
        <color rgb="FFFBD4B4"/>
      </left>
      <right/>
      <top/>
      <bottom/>
      <diagonal/>
    </border>
    <border>
      <left/>
      <right/>
      <top/>
      <bottom style="thin">
        <color rgb="FFC2D69B"/>
      </bottom>
      <diagonal/>
    </border>
    <border>
      <left style="thin">
        <color rgb="FFFBD4B4"/>
      </left>
      <right/>
      <top/>
      <bottom style="thin">
        <color rgb="FFFBD4B4"/>
      </bottom>
      <diagonal/>
    </border>
    <border>
      <left/>
      <right/>
      <top/>
      <bottom style="thin">
        <color rgb="FFFBD4B4"/>
      </bottom>
      <diagonal/>
    </border>
    <border>
      <left/>
      <right/>
      <top/>
      <bottom style="thin">
        <color rgb="FFFBD4B4"/>
      </bottom>
      <diagonal/>
    </border>
    <border>
      <left style="thin">
        <color rgb="FF92CDDC"/>
      </left>
      <right/>
      <top style="thin">
        <color rgb="FF92CDDC"/>
      </top>
      <bottom/>
      <diagonal/>
    </border>
    <border>
      <left/>
      <right/>
      <top style="thin">
        <color rgb="FF92CDDC"/>
      </top>
      <bottom/>
      <diagonal/>
    </border>
    <border>
      <left/>
      <right/>
      <top style="thin">
        <color rgb="FF92CDDC"/>
      </top>
      <bottom/>
      <diagonal/>
    </border>
    <border>
      <left style="thin">
        <color rgb="FF92CDDC"/>
      </left>
      <right/>
      <top/>
      <bottom/>
      <diagonal/>
    </border>
    <border>
      <left style="thin">
        <color rgb="FF92CDDC"/>
      </left>
      <right/>
      <top/>
      <bottom style="thin">
        <color rgb="FF92CDDC"/>
      </bottom>
      <diagonal/>
    </border>
    <border>
      <left/>
      <right/>
      <top/>
      <bottom style="thin">
        <color rgb="FF92CDDC"/>
      </bottom>
      <diagonal/>
    </border>
    <border>
      <left/>
      <right/>
      <top/>
      <bottom style="thin">
        <color rgb="FF92CDDC"/>
      </bottom>
      <diagonal/>
    </border>
    <border>
      <left style="thin">
        <color rgb="FFD99594"/>
      </left>
      <right/>
      <top style="thin">
        <color rgb="FFD99594"/>
      </top>
      <bottom/>
      <diagonal/>
    </border>
    <border>
      <left/>
      <right/>
      <top style="thin">
        <color rgb="FFD99594"/>
      </top>
      <bottom/>
      <diagonal/>
    </border>
    <border>
      <left/>
      <right/>
      <top style="thin">
        <color rgb="FFD99594"/>
      </top>
      <bottom/>
      <diagonal/>
    </border>
    <border>
      <left style="thin">
        <color rgb="FFD99594"/>
      </left>
      <right/>
      <top/>
      <bottom/>
      <diagonal/>
    </border>
    <border>
      <left style="thin">
        <color rgb="FFD99594"/>
      </left>
      <right/>
      <top/>
      <bottom style="thin">
        <color rgb="FFD99594"/>
      </bottom>
      <diagonal/>
    </border>
    <border>
      <left/>
      <right/>
      <top/>
      <bottom style="thin">
        <color rgb="FFD99594"/>
      </bottom>
      <diagonal/>
    </border>
    <border>
      <left/>
      <right/>
      <top/>
      <bottom style="thin">
        <color rgb="FFD99594"/>
      </bottom>
      <diagonal/>
    </border>
    <border>
      <left style="thin">
        <color rgb="FFC2D69B"/>
      </left>
      <right/>
      <top style="thin">
        <color rgb="FFC2D69B"/>
      </top>
      <bottom/>
      <diagonal/>
    </border>
    <border>
      <left/>
      <right/>
      <top style="thin">
        <color rgb="FFC2D69B"/>
      </top>
      <bottom/>
      <diagonal/>
    </border>
    <border>
      <left style="thin">
        <color rgb="FFC2D69B"/>
      </left>
      <right/>
      <top/>
      <bottom style="thin">
        <color rgb="FFC2D69B"/>
      </bottom>
      <diagonal/>
    </border>
    <border>
      <left style="thin">
        <color rgb="FFC2D69B"/>
      </left>
      <right/>
      <top style="thin">
        <color rgb="FFC2D69B"/>
      </top>
      <bottom/>
      <diagonal/>
    </border>
    <border>
      <left/>
      <right/>
      <top style="thin">
        <color rgb="FFC2D69B"/>
      </top>
      <bottom/>
      <diagonal/>
    </border>
    <border>
      <left style="thin">
        <color rgb="FFC2D69B"/>
      </left>
      <right/>
      <top/>
      <bottom/>
      <diagonal/>
    </border>
    <border>
      <left style="thin">
        <color rgb="FFC2D69B"/>
      </left>
      <right/>
      <top/>
      <bottom style="thin">
        <color rgb="FFC2D69B"/>
      </bottom>
      <diagonal/>
    </border>
    <border>
      <left/>
      <right/>
      <top/>
      <bottom style="thin">
        <color rgb="FFC2D69B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1" fillId="2" borderId="4" xfId="0" applyNumberFormat="1" applyFont="1" applyFill="1" applyBorder="1"/>
    <xf numFmtId="0" fontId="11" fillId="2" borderId="4" xfId="0" applyFont="1" applyFill="1" applyBorder="1"/>
    <xf numFmtId="0" fontId="10" fillId="2" borderId="7" xfId="0" applyFont="1" applyFill="1" applyBorder="1" applyAlignment="1">
      <alignment horizontal="center" vertical="center"/>
    </xf>
    <xf numFmtId="0" fontId="13" fillId="2" borderId="8" xfId="0" applyFont="1" applyFill="1" applyBorder="1"/>
    <xf numFmtId="0" fontId="11" fillId="2" borderId="8" xfId="0" applyFont="1" applyFill="1" applyBorder="1"/>
    <xf numFmtId="49" fontId="11" fillId="2" borderId="8" xfId="0" applyNumberFormat="1" applyFont="1" applyFill="1" applyBorder="1"/>
    <xf numFmtId="0" fontId="10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49" fontId="11" fillId="2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14" fillId="0" borderId="0" xfId="0" applyFont="1"/>
    <xf numFmtId="0" fontId="2" fillId="0" borderId="0" xfId="0" applyFont="1" applyAlignment="1">
      <alignment horizontal="left" vertical="top"/>
    </xf>
    <xf numFmtId="0" fontId="16" fillId="0" borderId="0" xfId="0" applyFont="1"/>
    <xf numFmtId="0" fontId="3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/>
    <xf numFmtId="0" fontId="10" fillId="3" borderId="13" xfId="0" applyFont="1" applyFill="1" applyBorder="1" applyAlignment="1">
      <alignment horizontal="center" vertical="center"/>
    </xf>
    <xf numFmtId="49" fontId="11" fillId="3" borderId="14" xfId="0" applyNumberFormat="1" applyFont="1" applyFill="1" applyBorder="1" applyAlignment="1">
      <alignment horizontal="left"/>
    </xf>
    <xf numFmtId="0" fontId="11" fillId="3" borderId="14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left"/>
    </xf>
    <xf numFmtId="49" fontId="11" fillId="3" borderId="16" xfId="0" applyNumberFormat="1" applyFont="1" applyFill="1" applyBorder="1" applyAlignment="1">
      <alignment horizontal="left"/>
    </xf>
    <xf numFmtId="0" fontId="10" fillId="3" borderId="19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0" fillId="4" borderId="22" xfId="0" applyFont="1" applyFill="1" applyBorder="1" applyAlignment="1">
      <alignment horizontal="center" vertical="center"/>
    </xf>
    <xf numFmtId="49" fontId="11" fillId="4" borderId="14" xfId="0" applyNumberFormat="1" applyFont="1" applyFill="1" applyBorder="1" applyAlignment="1">
      <alignment horizontal="left"/>
    </xf>
    <xf numFmtId="0" fontId="11" fillId="4" borderId="14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left"/>
    </xf>
    <xf numFmtId="49" fontId="11" fillId="4" borderId="16" xfId="0" applyNumberFormat="1" applyFont="1" applyFill="1" applyBorder="1" applyAlignment="1">
      <alignment horizontal="left"/>
    </xf>
    <xf numFmtId="0" fontId="10" fillId="4" borderId="26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0" fillId="5" borderId="29" xfId="0" applyFont="1" applyFill="1" applyBorder="1" applyAlignment="1">
      <alignment horizontal="center" vertical="center"/>
    </xf>
    <xf numFmtId="49" fontId="11" fillId="5" borderId="14" xfId="0" applyNumberFormat="1" applyFont="1" applyFill="1" applyBorder="1" applyAlignment="1">
      <alignment horizontal="left"/>
    </xf>
    <xf numFmtId="0" fontId="11" fillId="5" borderId="14" xfId="0" applyFont="1" applyFill="1" applyBorder="1" applyAlignment="1">
      <alignment horizontal="left"/>
    </xf>
    <xf numFmtId="0" fontId="10" fillId="5" borderId="7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left"/>
    </xf>
    <xf numFmtId="49" fontId="11" fillId="5" borderId="16" xfId="0" applyNumberFormat="1" applyFont="1" applyFill="1" applyBorder="1" applyAlignment="1">
      <alignment horizontal="left"/>
    </xf>
    <xf numFmtId="0" fontId="10" fillId="5" borderId="33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/>
    </xf>
    <xf numFmtId="49" fontId="11" fillId="5" borderId="16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10" fillId="6" borderId="34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49" fontId="11" fillId="6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1" fillId="0" borderId="0" xfId="0" applyFo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49" fontId="11" fillId="7" borderId="14" xfId="0" applyNumberFormat="1" applyFont="1" applyFill="1" applyBorder="1" applyAlignment="1">
      <alignment horizontal="left"/>
    </xf>
    <xf numFmtId="0" fontId="11" fillId="7" borderId="14" xfId="0" applyFont="1" applyFill="1" applyBorder="1" applyAlignment="1">
      <alignment horizontal="left"/>
    </xf>
    <xf numFmtId="0" fontId="11" fillId="7" borderId="16" xfId="0" applyFont="1" applyFill="1" applyBorder="1" applyAlignment="1">
      <alignment horizontal="left"/>
    </xf>
    <xf numFmtId="0" fontId="11" fillId="7" borderId="16" xfId="0" applyFont="1" applyFill="1" applyBorder="1" applyAlignment="1">
      <alignment horizontal="center"/>
    </xf>
    <xf numFmtId="49" fontId="11" fillId="7" borderId="16" xfId="0" applyNumberFormat="1" applyFont="1" applyFill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7" fillId="0" borderId="7" xfId="0" applyFont="1" applyBorder="1" applyAlignment="1">
      <alignment horizontal="left"/>
    </xf>
    <xf numFmtId="0" fontId="36" fillId="0" borderId="7" xfId="0" applyFont="1" applyBorder="1" applyAlignment="1">
      <alignment horizontal="left"/>
    </xf>
    <xf numFmtId="0" fontId="38" fillId="0" borderId="7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/>
    </xf>
    <xf numFmtId="49" fontId="39" fillId="0" borderId="7" xfId="0" applyNumberFormat="1" applyFont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49" fontId="42" fillId="2" borderId="4" xfId="0" applyNumberFormat="1" applyFont="1" applyFill="1" applyBorder="1"/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horizontal="center"/>
    </xf>
    <xf numFmtId="0" fontId="43" fillId="0" borderId="0" xfId="0" applyFont="1"/>
    <xf numFmtId="0" fontId="47" fillId="0" borderId="0" xfId="0" applyFont="1" applyAlignment="1">
      <alignment horizontal="center"/>
    </xf>
    <xf numFmtId="49" fontId="42" fillId="6" borderId="7" xfId="0" applyNumberFormat="1" applyFont="1" applyFill="1" applyBorder="1" applyAlignment="1">
      <alignment horizontal="center"/>
    </xf>
    <xf numFmtId="0" fontId="46" fillId="0" borderId="0" xfId="0" applyFont="1"/>
    <xf numFmtId="0" fontId="48" fillId="0" borderId="0" xfId="0" applyFont="1"/>
    <xf numFmtId="0" fontId="42" fillId="2" borderId="7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11" fillId="2" borderId="10" xfId="0" applyFont="1" applyFill="1" applyBorder="1"/>
    <xf numFmtId="0" fontId="42" fillId="2" borderId="4" xfId="0" applyFont="1" applyFill="1" applyBorder="1"/>
    <xf numFmtId="0" fontId="42" fillId="2" borderId="10" xfId="0" applyFont="1" applyFill="1" applyBorder="1"/>
    <xf numFmtId="0" fontId="11" fillId="7" borderId="41" xfId="0" applyFont="1" applyFill="1" applyBorder="1" applyAlignment="1">
      <alignment horizontal="left"/>
    </xf>
    <xf numFmtId="49" fontId="11" fillId="2" borderId="10" xfId="0" applyNumberFormat="1" applyFont="1" applyFill="1" applyBorder="1"/>
    <xf numFmtId="49" fontId="42" fillId="2" borderId="7" xfId="0" applyNumberFormat="1" applyFont="1" applyFill="1" applyBorder="1" applyAlignment="1">
      <alignment horizontal="center"/>
    </xf>
    <xf numFmtId="49" fontId="11" fillId="3" borderId="41" xfId="0" applyNumberFormat="1" applyFont="1" applyFill="1" applyBorder="1" applyAlignment="1">
      <alignment horizontal="left"/>
    </xf>
    <xf numFmtId="49" fontId="42" fillId="7" borderId="41" xfId="0" applyNumberFormat="1" applyFont="1" applyFill="1" applyBorder="1" applyAlignment="1">
      <alignment horizontal="center"/>
    </xf>
    <xf numFmtId="49" fontId="42" fillId="5" borderId="41" xfId="0" applyNumberFormat="1" applyFont="1" applyFill="1" applyBorder="1" applyAlignment="1">
      <alignment horizontal="center"/>
    </xf>
    <xf numFmtId="0" fontId="42" fillId="5" borderId="41" xfId="0" applyFont="1" applyFill="1" applyBorder="1" applyAlignment="1">
      <alignment horizontal="center"/>
    </xf>
    <xf numFmtId="0" fontId="50" fillId="0" borderId="0" xfId="0" applyFont="1"/>
    <xf numFmtId="0" fontId="11" fillId="5" borderId="41" xfId="0" applyFont="1" applyFill="1" applyBorder="1" applyAlignment="1">
      <alignment horizontal="center"/>
    </xf>
    <xf numFmtId="0" fontId="51" fillId="2" borderId="8" xfId="0" applyFont="1" applyFill="1" applyBorder="1"/>
    <xf numFmtId="49" fontId="52" fillId="2" borderId="8" xfId="0" applyNumberFormat="1" applyFont="1" applyFill="1" applyBorder="1"/>
    <xf numFmtId="0" fontId="42" fillId="2" borderId="3" xfId="0" applyFont="1" applyFill="1" applyBorder="1" applyAlignment="1">
      <alignment horizontal="center"/>
    </xf>
    <xf numFmtId="0" fontId="11" fillId="3" borderId="41" xfId="0" applyFont="1" applyFill="1" applyBorder="1" applyAlignment="1">
      <alignment horizontal="left"/>
    </xf>
    <xf numFmtId="0" fontId="11" fillId="3" borderId="41" xfId="0" applyFont="1" applyFill="1" applyBorder="1" applyAlignment="1">
      <alignment horizontal="center"/>
    </xf>
    <xf numFmtId="49" fontId="42" fillId="3" borderId="16" xfId="0" applyNumberFormat="1" applyFont="1" applyFill="1" applyBorder="1" applyAlignment="1">
      <alignment horizontal="left"/>
    </xf>
    <xf numFmtId="49" fontId="42" fillId="5" borderId="16" xfId="0" applyNumberFormat="1" applyFont="1" applyFill="1" applyBorder="1" applyAlignment="1">
      <alignment horizontal="center"/>
    </xf>
    <xf numFmtId="0" fontId="42" fillId="4" borderId="16" xfId="0" applyFont="1" applyFill="1" applyBorder="1" applyAlignment="1">
      <alignment horizontal="center"/>
    </xf>
    <xf numFmtId="0" fontId="42" fillId="5" borderId="16" xfId="0" applyFont="1" applyFill="1" applyBorder="1" applyAlignment="1">
      <alignment horizontal="center"/>
    </xf>
    <xf numFmtId="49" fontId="42" fillId="7" borderId="16" xfId="0" applyNumberFormat="1" applyFont="1" applyFill="1" applyBorder="1" applyAlignment="1">
      <alignment horizontal="center"/>
    </xf>
    <xf numFmtId="0" fontId="42" fillId="7" borderId="16" xfId="0" applyFont="1" applyFill="1" applyBorder="1" applyAlignment="1">
      <alignment horizontal="center"/>
    </xf>
    <xf numFmtId="0" fontId="2" fillId="9" borderId="0" xfId="0" applyFont="1" applyFill="1" applyAlignment="1">
      <alignment horizontal="center" vertical="top"/>
    </xf>
    <xf numFmtId="0" fontId="2" fillId="9" borderId="0" xfId="0" applyFont="1" applyFill="1"/>
    <xf numFmtId="0" fontId="3" fillId="9" borderId="0" xfId="0" applyFont="1" applyFill="1" applyAlignment="1">
      <alignment horizontal="center"/>
    </xf>
    <xf numFmtId="0" fontId="3" fillId="9" borderId="0" xfId="0" applyFont="1" applyFill="1"/>
    <xf numFmtId="1" fontId="3" fillId="9" borderId="0" xfId="0" applyNumberFormat="1" applyFont="1" applyFill="1" applyAlignment="1">
      <alignment horizontal="center"/>
    </xf>
    <xf numFmtId="0" fontId="41" fillId="9" borderId="0" xfId="0" applyFont="1" applyFill="1" applyAlignment="1">
      <alignment horizontal="center"/>
    </xf>
    <xf numFmtId="0" fontId="41" fillId="9" borderId="0" xfId="0" applyFont="1" applyFill="1"/>
    <xf numFmtId="0" fontId="2" fillId="8" borderId="0" xfId="0" applyFont="1" applyFill="1" applyAlignment="1">
      <alignment horizontal="center" vertical="top"/>
    </xf>
    <xf numFmtId="0" fontId="2" fillId="8" borderId="0" xfId="0" applyFont="1" applyFill="1"/>
    <xf numFmtId="0" fontId="3" fillId="8" borderId="0" xfId="0" applyFont="1" applyFill="1" applyAlignment="1">
      <alignment horizontal="center"/>
    </xf>
    <xf numFmtId="0" fontId="41" fillId="8" borderId="0" xfId="0" applyFont="1" applyFill="1"/>
    <xf numFmtId="0" fontId="14" fillId="8" borderId="0" xfId="0" applyFont="1" applyFill="1"/>
    <xf numFmtId="0" fontId="3" fillId="8" borderId="0" xfId="0" applyFont="1" applyFill="1"/>
    <xf numFmtId="1" fontId="3" fillId="8" borderId="0" xfId="0" applyNumberFormat="1" applyFont="1" applyFill="1" applyAlignment="1">
      <alignment horizontal="center"/>
    </xf>
    <xf numFmtId="0" fontId="41" fillId="8" borderId="0" xfId="0" applyFont="1" applyFill="1" applyAlignment="1">
      <alignment horizontal="center" vertical="center"/>
    </xf>
    <xf numFmtId="0" fontId="14" fillId="9" borderId="0" xfId="0" applyFont="1" applyFill="1"/>
    <xf numFmtId="0" fontId="41" fillId="8" borderId="0" xfId="0" applyFont="1" applyFill="1" applyAlignment="1">
      <alignment horizontal="center"/>
    </xf>
    <xf numFmtId="0" fontId="41" fillId="6" borderId="14" xfId="0" applyFont="1" applyFill="1" applyBorder="1" applyAlignment="1">
      <alignment horizontal="center"/>
    </xf>
    <xf numFmtId="0" fontId="41" fillId="6" borderId="41" xfId="0" applyFont="1" applyFill="1" applyBorder="1" applyAlignment="1">
      <alignment horizontal="center"/>
    </xf>
    <xf numFmtId="0" fontId="41" fillId="6" borderId="16" xfId="0" applyFont="1" applyFill="1" applyBorder="1" applyAlignment="1">
      <alignment horizontal="center"/>
    </xf>
    <xf numFmtId="0" fontId="54" fillId="6" borderId="14" xfId="0" applyFont="1" applyFill="1" applyBorder="1" applyAlignment="1">
      <alignment horizontal="center"/>
    </xf>
    <xf numFmtId="0" fontId="54" fillId="6" borderId="41" xfId="0" applyFont="1" applyFill="1" applyBorder="1" applyAlignment="1">
      <alignment horizontal="center"/>
    </xf>
    <xf numFmtId="0" fontId="42" fillId="3" borderId="16" xfId="0" applyFont="1" applyFill="1" applyBorder="1" applyAlignment="1">
      <alignment horizontal="center"/>
    </xf>
    <xf numFmtId="0" fontId="54" fillId="6" borderId="16" xfId="0" applyFont="1" applyFill="1" applyBorder="1" applyAlignment="1">
      <alignment horizontal="center"/>
    </xf>
    <xf numFmtId="0" fontId="54" fillId="6" borderId="7" xfId="0" applyFont="1" applyFill="1" applyBorder="1" applyAlignment="1">
      <alignment horizontal="center"/>
    </xf>
    <xf numFmtId="0" fontId="55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42" fillId="7" borderId="41" xfId="0" applyFont="1" applyFill="1" applyBorder="1" applyAlignment="1">
      <alignment horizontal="center"/>
    </xf>
    <xf numFmtId="0" fontId="42" fillId="3" borderId="41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left"/>
    </xf>
    <xf numFmtId="0" fontId="11" fillId="4" borderId="41" xfId="0" applyFont="1" applyFill="1" applyBorder="1" applyAlignment="1">
      <alignment horizontal="center"/>
    </xf>
    <xf numFmtId="0" fontId="42" fillId="4" borderId="41" xfId="0" applyFont="1" applyFill="1" applyBorder="1" applyAlignment="1">
      <alignment horizontal="center"/>
    </xf>
    <xf numFmtId="0" fontId="42" fillId="3" borderId="41" xfId="0" applyFont="1" applyFill="1" applyBorder="1" applyAlignment="1">
      <alignment horizontal="left"/>
    </xf>
    <xf numFmtId="0" fontId="42" fillId="3" borderId="14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45" fillId="0" borderId="0" xfId="0" applyFont="1" applyAlignment="1">
      <alignment horizontal="left"/>
    </xf>
    <xf numFmtId="0" fontId="11" fillId="4" borderId="1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42" fillId="2" borderId="4" xfId="0" applyFon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29" fillId="0" borderId="0" xfId="0" applyFont="1"/>
    <xf numFmtId="0" fontId="30" fillId="0" borderId="0" xfId="0" applyFont="1"/>
    <xf numFmtId="49" fontId="11" fillId="6" borderId="14" xfId="0" applyNumberFormat="1" applyFont="1" applyFill="1" applyBorder="1"/>
    <xf numFmtId="0" fontId="11" fillId="6" borderId="14" xfId="0" applyFont="1" applyFill="1" applyBorder="1"/>
    <xf numFmtId="0" fontId="42" fillId="6" borderId="14" xfId="0" applyFont="1" applyFill="1" applyBorder="1"/>
    <xf numFmtId="0" fontId="54" fillId="6" borderId="14" xfId="0" applyFont="1" applyFill="1" applyBorder="1"/>
    <xf numFmtId="0" fontId="41" fillId="6" borderId="14" xfId="0" applyFont="1" applyFill="1" applyBorder="1"/>
    <xf numFmtId="0" fontId="11" fillId="6" borderId="16" xfId="0" applyFont="1" applyFill="1" applyBorder="1"/>
    <xf numFmtId="49" fontId="11" fillId="6" borderId="16" xfId="0" applyNumberFormat="1" applyFont="1" applyFill="1" applyBorder="1"/>
    <xf numFmtId="0" fontId="11" fillId="6" borderId="41" xfId="0" applyFont="1" applyFill="1" applyBorder="1"/>
    <xf numFmtId="0" fontId="42" fillId="6" borderId="41" xfId="0" applyFont="1" applyFill="1" applyBorder="1"/>
    <xf numFmtId="0" fontId="54" fillId="6" borderId="41" xfId="0" applyFont="1" applyFill="1" applyBorder="1"/>
    <xf numFmtId="0" fontId="41" fillId="6" borderId="16" xfId="0" applyFont="1" applyFill="1" applyBorder="1"/>
    <xf numFmtId="0" fontId="41" fillId="6" borderId="41" xfId="0" applyFont="1" applyFill="1" applyBorder="1"/>
    <xf numFmtId="0" fontId="11" fillId="6" borderId="7" xfId="0" applyFont="1" applyFill="1" applyBorder="1"/>
    <xf numFmtId="0" fontId="42" fillId="6" borderId="7" xfId="0" applyFont="1" applyFill="1" applyBorder="1"/>
    <xf numFmtId="0" fontId="54" fillId="6" borderId="7" xfId="0" applyFont="1" applyFill="1" applyBorder="1"/>
    <xf numFmtId="49" fontId="11" fillId="7" borderId="14" xfId="0" applyNumberFormat="1" applyFont="1" applyFill="1" applyBorder="1" applyAlignment="1">
      <alignment horizontal="center"/>
    </xf>
    <xf numFmtId="0" fontId="11" fillId="7" borderId="14" xfId="0" applyFont="1" applyFill="1" applyBorder="1" applyAlignment="1">
      <alignment horizontal="center"/>
    </xf>
    <xf numFmtId="0" fontId="42" fillId="7" borderId="14" xfId="0" applyFont="1" applyFill="1" applyBorder="1" applyAlignment="1">
      <alignment horizontal="center"/>
    </xf>
    <xf numFmtId="0" fontId="11" fillId="7" borderId="41" xfId="0" applyFont="1" applyFill="1" applyBorder="1" applyAlignment="1">
      <alignment horizontal="center"/>
    </xf>
    <xf numFmtId="49" fontId="11" fillId="5" borderId="14" xfId="0" applyNumberFormat="1" applyFont="1" applyFill="1" applyBorder="1" applyAlignment="1">
      <alignment horizontal="center"/>
    </xf>
    <xf numFmtId="0" fontId="42" fillId="5" borderId="14" xfId="0" applyFont="1" applyFill="1" applyBorder="1" applyAlignment="1">
      <alignment horizontal="center"/>
    </xf>
    <xf numFmtId="49" fontId="11" fillId="5" borderId="41" xfId="0" applyNumberFormat="1" applyFont="1" applyFill="1" applyBorder="1" applyAlignment="1">
      <alignment horizontal="center"/>
    </xf>
    <xf numFmtId="0" fontId="42" fillId="4" borderId="14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49" fontId="11" fillId="6" borderId="16" xfId="0" applyNumberFormat="1" applyFont="1" applyFill="1" applyBorder="1" applyAlignment="1">
      <alignment horizontal="center"/>
    </xf>
    <xf numFmtId="0" fontId="11" fillId="6" borderId="41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56" fillId="0" borderId="0" xfId="0" applyFont="1" applyAlignment="1">
      <alignment horizontal="left" vertical="center"/>
    </xf>
    <xf numFmtId="0" fontId="11" fillId="2" borderId="4" xfId="0" applyFont="1" applyFill="1" applyBorder="1" applyAlignment="1">
      <alignment horizontal="left"/>
    </xf>
    <xf numFmtId="0" fontId="11" fillId="4" borderId="16" xfId="0" applyFont="1" applyFill="1" applyBorder="1" applyAlignment="1">
      <alignment horizontal="center" wrapText="1"/>
    </xf>
    <xf numFmtId="0" fontId="54" fillId="6" borderId="14" xfId="0" applyFont="1" applyFill="1" applyBorder="1" applyAlignment="1">
      <alignment horizontal="left"/>
    </xf>
    <xf numFmtId="0" fontId="54" fillId="6" borderId="41" xfId="0" applyFont="1" applyFill="1" applyBorder="1" applyAlignment="1">
      <alignment horizontal="left"/>
    </xf>
    <xf numFmtId="0" fontId="54" fillId="6" borderId="16" xfId="0" applyFont="1" applyFill="1" applyBorder="1" applyAlignment="1">
      <alignment horizontal="left"/>
    </xf>
    <xf numFmtId="0" fontId="57" fillId="0" borderId="7" xfId="0" applyFont="1" applyBorder="1" applyAlignment="1">
      <alignment horizontal="center"/>
    </xf>
    <xf numFmtId="0" fontId="42" fillId="2" borderId="4" xfId="0" applyFont="1" applyFill="1" applyBorder="1" applyAlignment="1">
      <alignment horizontal="left"/>
    </xf>
    <xf numFmtId="0" fontId="11" fillId="5" borderId="41" xfId="0" applyFont="1" applyFill="1" applyBorder="1" applyAlignment="1">
      <alignment horizontal="left"/>
    </xf>
    <xf numFmtId="0" fontId="3" fillId="10" borderId="0" xfId="0" applyFont="1" applyFill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center"/>
    </xf>
    <xf numFmtId="0" fontId="62" fillId="6" borderId="14" xfId="0" applyFont="1" applyFill="1" applyBorder="1" applyAlignment="1">
      <alignment horizontal="center"/>
    </xf>
    <xf numFmtId="0" fontId="62" fillId="6" borderId="16" xfId="0" applyFont="1" applyFill="1" applyBorder="1" applyAlignment="1">
      <alignment horizontal="center"/>
    </xf>
    <xf numFmtId="0" fontId="62" fillId="0" borderId="0" xfId="0" applyFont="1" applyAlignment="1">
      <alignment horizontal="center"/>
    </xf>
    <xf numFmtId="0" fontId="61" fillId="0" borderId="0" xfId="0" applyFont="1"/>
    <xf numFmtId="0" fontId="63" fillId="6" borderId="14" xfId="0" applyFont="1" applyFill="1" applyBorder="1" applyAlignment="1">
      <alignment horizontal="center"/>
    </xf>
    <xf numFmtId="0" fontId="63" fillId="6" borderId="16" xfId="0" applyFont="1" applyFill="1" applyBorder="1" applyAlignment="1">
      <alignment horizontal="center"/>
    </xf>
    <xf numFmtId="0" fontId="0" fillId="1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4" fillId="10" borderId="0" xfId="0" applyFont="1" applyFill="1"/>
    <xf numFmtId="0" fontId="64" fillId="10" borderId="0" xfId="0" applyFont="1" applyFill="1" applyAlignment="1">
      <alignment horizontal="center"/>
    </xf>
    <xf numFmtId="0" fontId="64" fillId="0" borderId="0" xfId="0" applyFont="1"/>
    <xf numFmtId="0" fontId="64" fillId="10" borderId="0" xfId="0" applyFont="1" applyFill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5" fillId="0" borderId="0" xfId="0" applyFont="1" applyAlignment="1">
      <alignment horizontal="center"/>
    </xf>
    <xf numFmtId="0" fontId="2" fillId="11" borderId="0" xfId="0" applyFont="1" applyFill="1" applyAlignment="1">
      <alignment horizontal="center"/>
    </xf>
    <xf numFmtId="0" fontId="2" fillId="11" borderId="0" xfId="0" applyFont="1" applyFill="1" applyAlignment="1">
      <alignment horizontal="left"/>
    </xf>
    <xf numFmtId="0" fontId="3" fillId="11" borderId="0" xfId="0" applyFont="1" applyFill="1" applyAlignment="1">
      <alignment horizontal="center" vertical="center"/>
    </xf>
    <xf numFmtId="0" fontId="3" fillId="11" borderId="0" xfId="0" applyFont="1" applyFill="1"/>
    <xf numFmtId="0" fontId="41" fillId="11" borderId="0" xfId="0" applyFont="1" applyFill="1"/>
    <xf numFmtId="0" fontId="14" fillId="11" borderId="0" xfId="0" applyFont="1" applyFill="1"/>
    <xf numFmtId="0" fontId="3" fillId="11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2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0" fontId="41" fillId="12" borderId="0" xfId="0" applyFont="1" applyFill="1"/>
    <xf numFmtId="0" fontId="14" fillId="12" borderId="0" xfId="0" applyFont="1" applyFill="1"/>
    <xf numFmtId="0" fontId="2" fillId="0" borderId="0" xfId="0" applyFont="1" applyFill="1" applyAlignment="1">
      <alignment horizontal="left"/>
    </xf>
    <xf numFmtId="0" fontId="2" fillId="13" borderId="0" xfId="0" applyFont="1" applyFill="1" applyAlignment="1">
      <alignment horizontal="center"/>
    </xf>
    <xf numFmtId="0" fontId="2" fillId="13" borderId="0" xfId="0" applyFont="1" applyFill="1" applyAlignment="1">
      <alignment horizontal="left"/>
    </xf>
    <xf numFmtId="0" fontId="3" fillId="13" borderId="0" xfId="0" applyFont="1" applyFill="1" applyAlignment="1">
      <alignment horizontal="center"/>
    </xf>
    <xf numFmtId="0" fontId="41" fillId="13" borderId="0" xfId="0" applyFont="1" applyFill="1"/>
    <xf numFmtId="0" fontId="14" fillId="13" borderId="0" xfId="0" applyFont="1" applyFill="1"/>
    <xf numFmtId="0" fontId="64" fillId="0" borderId="0" xfId="0" applyFont="1" applyAlignment="1">
      <alignment horizontal="center"/>
    </xf>
    <xf numFmtId="0" fontId="2" fillId="14" borderId="0" xfId="0" applyFont="1" applyFill="1" applyAlignment="1">
      <alignment horizontal="center"/>
    </xf>
    <xf numFmtId="0" fontId="2" fillId="14" borderId="0" xfId="0" applyFont="1" applyFill="1" applyAlignment="1"/>
    <xf numFmtId="0" fontId="3" fillId="14" borderId="0" xfId="0" applyFont="1" applyFill="1" applyAlignment="1">
      <alignment horizontal="center"/>
    </xf>
    <xf numFmtId="0" fontId="3" fillId="14" borderId="0" xfId="0" applyFont="1" applyFill="1" applyAlignment="1"/>
    <xf numFmtId="1" fontId="3" fillId="14" borderId="0" xfId="0" applyNumberFormat="1" applyFont="1" applyFill="1" applyAlignment="1">
      <alignment horizontal="center"/>
    </xf>
    <xf numFmtId="1" fontId="2" fillId="14" borderId="0" xfId="0" applyNumberFormat="1" applyFont="1" applyFill="1" applyAlignment="1">
      <alignment horizontal="center"/>
    </xf>
    <xf numFmtId="0" fontId="3" fillId="12" borderId="0" xfId="0" applyFont="1" applyFill="1"/>
    <xf numFmtId="1" fontId="3" fillId="12" borderId="0" xfId="0" applyNumberFormat="1" applyFont="1" applyFill="1" applyAlignment="1">
      <alignment horizontal="center"/>
    </xf>
    <xf numFmtId="1" fontId="2" fillId="12" borderId="0" xfId="0" applyNumberFormat="1" applyFont="1" applyFill="1" applyAlignment="1">
      <alignment horizontal="center"/>
    </xf>
    <xf numFmtId="0" fontId="2" fillId="13" borderId="0" xfId="0" applyFont="1" applyFill="1"/>
    <xf numFmtId="0" fontId="16" fillId="13" borderId="0" xfId="0" applyFont="1" applyFill="1"/>
    <xf numFmtId="0" fontId="3" fillId="13" borderId="0" xfId="0" applyFont="1" applyFill="1"/>
    <xf numFmtId="1" fontId="3" fillId="13" borderId="0" xfId="0" applyNumberFormat="1" applyFont="1" applyFill="1" applyAlignment="1">
      <alignment horizontal="center"/>
    </xf>
    <xf numFmtId="1" fontId="2" fillId="13" borderId="0" xfId="0" applyNumberFormat="1" applyFont="1" applyFill="1" applyAlignment="1">
      <alignment horizontal="center"/>
    </xf>
    <xf numFmtId="0" fontId="45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2" fillId="11" borderId="0" xfId="0" applyFont="1" applyFill="1"/>
    <xf numFmtId="0" fontId="2" fillId="12" borderId="0" xfId="0" applyFont="1" applyFill="1"/>
    <xf numFmtId="0" fontId="41" fillId="11" borderId="0" xfId="0" applyFont="1" applyFill="1" applyAlignment="1">
      <alignment horizontal="center"/>
    </xf>
    <xf numFmtId="0" fontId="41" fillId="12" borderId="0" xfId="0" applyFont="1" applyFill="1" applyAlignment="1">
      <alignment horizontal="center"/>
    </xf>
    <xf numFmtId="0" fontId="41" fillId="13" borderId="0" xfId="0" applyFont="1" applyFill="1" applyAlignment="1">
      <alignment horizontal="center"/>
    </xf>
    <xf numFmtId="0" fontId="2" fillId="11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0" fontId="0" fillId="15" borderId="0" xfId="0" applyFill="1"/>
    <xf numFmtId="0" fontId="45" fillId="12" borderId="0" xfId="0" applyFont="1" applyFill="1"/>
    <xf numFmtId="0" fontId="45" fillId="13" borderId="0" xfId="0" applyFont="1" applyFill="1"/>
    <xf numFmtId="0" fontId="45" fillId="13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2" fillId="0" borderId="6" xfId="0" applyFont="1" applyBorder="1"/>
    <xf numFmtId="0" fontId="12" fillId="0" borderId="10" xfId="0" applyFont="1" applyBorder="1"/>
    <xf numFmtId="0" fontId="10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5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2" fillId="0" borderId="5" xfId="0" applyFont="1" applyBorder="1"/>
    <xf numFmtId="0" fontId="12" fillId="0" borderId="9" xfId="0" applyFont="1" applyBorder="1"/>
    <xf numFmtId="0" fontId="10" fillId="3" borderId="12" xfId="0" applyFont="1" applyFill="1" applyBorder="1" applyAlignment="1">
      <alignment horizontal="center" vertical="center"/>
    </xf>
    <xf numFmtId="0" fontId="12" fillId="0" borderId="18" xfId="0" applyFont="1" applyBorder="1"/>
    <xf numFmtId="0" fontId="10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0" fillId="3" borderId="11" xfId="0" applyFont="1" applyFill="1" applyBorder="1" applyAlignment="1">
      <alignment horizontal="center" vertical="center"/>
    </xf>
    <xf numFmtId="0" fontId="12" fillId="0" borderId="15" xfId="0" applyFont="1" applyBorder="1"/>
    <xf numFmtId="0" fontId="12" fillId="0" borderId="17" xfId="0" applyFont="1" applyBorder="1"/>
    <xf numFmtId="0" fontId="10" fillId="4" borderId="21" xfId="0" applyFont="1" applyFill="1" applyBorder="1" applyAlignment="1">
      <alignment horizontal="center" vertical="center"/>
    </xf>
    <xf numFmtId="0" fontId="12" fillId="0" borderId="25" xfId="0" applyFont="1" applyBorder="1"/>
    <xf numFmtId="0" fontId="10" fillId="4" borderId="21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0" fillId="4" borderId="20" xfId="0" applyFont="1" applyFill="1" applyBorder="1" applyAlignment="1">
      <alignment horizontal="center" vertical="center"/>
    </xf>
    <xf numFmtId="0" fontId="12" fillId="0" borderId="23" xfId="0" applyFont="1" applyBorder="1"/>
    <xf numFmtId="0" fontId="12" fillId="0" borderId="24" xfId="0" applyFont="1" applyBorder="1"/>
    <xf numFmtId="0" fontId="10" fillId="5" borderId="28" xfId="0" applyFont="1" applyFill="1" applyBorder="1" applyAlignment="1">
      <alignment horizontal="center" vertical="center"/>
    </xf>
    <xf numFmtId="0" fontId="12" fillId="0" borderId="32" xfId="0" applyFont="1" applyBorder="1"/>
    <xf numFmtId="0" fontId="10" fillId="5" borderId="2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0" fillId="5" borderId="27" xfId="0" applyFont="1" applyFill="1" applyBorder="1" applyAlignment="1">
      <alignment horizontal="center" vertical="center"/>
    </xf>
    <xf numFmtId="0" fontId="12" fillId="0" borderId="30" xfId="0" applyFont="1" applyBorder="1"/>
    <xf numFmtId="0" fontId="12" fillId="0" borderId="31" xfId="0" applyFont="1" applyBorder="1"/>
    <xf numFmtId="0" fontId="28" fillId="0" borderId="0" xfId="0" applyFont="1" applyAlignment="1">
      <alignment horizontal="center"/>
    </xf>
    <xf numFmtId="0" fontId="10" fillId="7" borderId="38" xfId="0" applyFont="1" applyFill="1" applyBorder="1" applyAlignment="1">
      <alignment horizontal="center" vertical="center" wrapText="1"/>
    </xf>
    <xf numFmtId="0" fontId="12" fillId="0" borderId="41" xfId="0" applyFont="1" applyBorder="1"/>
    <xf numFmtId="0" fontId="32" fillId="0" borderId="0" xfId="0" applyFont="1" applyAlignment="1">
      <alignment horizontal="center"/>
    </xf>
    <xf numFmtId="0" fontId="10" fillId="7" borderId="37" xfId="0" applyFont="1" applyFill="1" applyBorder="1" applyAlignment="1">
      <alignment horizontal="center" vertical="center"/>
    </xf>
    <xf numFmtId="0" fontId="12" fillId="0" borderId="39" xfId="0" applyFont="1" applyBorder="1"/>
    <xf numFmtId="0" fontId="12" fillId="0" borderId="40" xfId="0" applyFont="1" applyBorder="1"/>
    <xf numFmtId="0" fontId="10" fillId="7" borderId="38" xfId="0" applyFont="1" applyFill="1" applyBorder="1" applyAlignment="1">
      <alignment horizontal="center" vertical="center"/>
    </xf>
  </cellXfs>
  <cellStyles count="1">
    <cellStyle name="Normálna" xfId="0" builtinId="0"/>
  </cellStyles>
  <dxfs count="570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numFmt numFmtId="1" formatCode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</dxfs>
  <tableStyles count="6" defaultTableStyle="TableStyleMedium2" defaultPivotStyle="PivotStyleLight16">
    <tableStyle name="Seniori-style" pivot="0" count="2" xr9:uid="{00000000-0011-0000-FFFF-FFFF00000000}">
      <tableStyleElement type="firstRowStripe" dxfId="569"/>
      <tableStyleElement type="secondRowStripe" dxfId="568"/>
    </tableStyle>
    <tableStyle name="Mladí jazdci-style" pivot="0" count="2" xr9:uid="{00000000-0011-0000-FFFF-FFFF01000000}">
      <tableStyleElement type="firstRowStripe" dxfId="567"/>
      <tableStyleElement type="secondRowStripe" dxfId="566"/>
    </tableStyle>
    <tableStyle name="Juniori-style" pivot="0" count="2" xr9:uid="{00000000-0011-0000-FFFF-FFFF02000000}">
      <tableStyleElement type="firstRowStripe" dxfId="565"/>
      <tableStyleElement type="secondRowStripe" dxfId="564"/>
    </tableStyle>
    <tableStyle name="Deti-style" pivot="0" count="2" xr9:uid="{00000000-0011-0000-FFFF-FFFF03000000}">
      <tableStyleElement type="firstRowStripe" dxfId="563"/>
      <tableStyleElement type="secondRowStripe" dxfId="562"/>
    </tableStyle>
    <tableStyle name="Kôň roka-style" pivot="0" count="2" xr9:uid="{00000000-0011-0000-FFFF-FFFF04000000}">
      <tableStyleElement type="firstRowStripe" dxfId="561"/>
      <tableStyleElement type="secondRowStripe" dxfId="560"/>
    </tableStyle>
    <tableStyle name="Mladý kôň roka-style" pivot="0" count="2" xr9:uid="{00000000-0011-0000-FFFF-FFFF05000000}">
      <tableStyleElement type="firstRowStripe" dxfId="559"/>
      <tableStyleElement type="secondRowStripe" dxfId="558"/>
    </tableStyle>
  </tableStyles>
  <colors>
    <mruColors>
      <color rgb="FF9B7653"/>
      <color rgb="FFC0C0C0"/>
      <color rgb="FFFFD700"/>
      <color rgb="FF8C62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66675</xdr:rowOff>
    </xdr:from>
    <xdr:ext cx="1133475" cy="12001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104775</xdr:rowOff>
    </xdr:from>
    <xdr:ext cx="1133475" cy="11906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104775</xdr:rowOff>
    </xdr:from>
    <xdr:ext cx="1133475" cy="12001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95250</xdr:rowOff>
    </xdr:from>
    <xdr:ext cx="1143000" cy="1190625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114300</xdr:rowOff>
    </xdr:from>
    <xdr:ext cx="1143000" cy="1190625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104775</xdr:rowOff>
    </xdr:from>
    <xdr:ext cx="1143000" cy="1190625"/>
    <xdr:pic>
      <xdr:nvPicPr>
        <xdr:cNvPr id="2" name="image5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9:GD117" headerRowCount="0">
  <tableColumns count="186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 dataDxfId="557">
      <calculatedColumnFormula>SUM(K61:AAJ61)</calculatedColumnFormula>
    </tableColumn>
    <tableColumn id="10" xr3:uid="{00000000-0010-0000-0000-00000A000000}" name="Column10"/>
    <tableColumn id="11" xr3:uid="{00000000-0010-0000-0000-00000B000000}" name="Column11"/>
    <tableColumn id="13" xr3:uid="{00000000-0010-0000-0000-00000D000000}" name="Column13"/>
    <tableColumn id="15" xr3:uid="{00000000-0010-0000-0000-00000F000000}" name="Column15"/>
    <tableColumn id="16" xr3:uid="{00000000-0010-0000-0000-000010000000}" name="Column16"/>
    <tableColumn id="21" xr3:uid="{00000000-0010-0000-0000-000015000000}" name="Column21"/>
    <tableColumn id="449" xr3:uid="{9F4BEB1B-3743-324F-AD64-3BF98FF848A0}" name="Stĺpec6" dataDxfId="556"/>
    <tableColumn id="22" xr3:uid="{00000000-0010-0000-0000-000016000000}" name="Column22"/>
    <tableColumn id="23" xr3:uid="{00000000-0010-0000-0000-000017000000}" name="Column23"/>
    <tableColumn id="33" xr3:uid="{00000000-0010-0000-0000-000021000000}" name="Column33"/>
    <tableColumn id="35" xr3:uid="{00000000-0010-0000-0000-000023000000}" name="Column35"/>
    <tableColumn id="36" xr3:uid="{00000000-0010-0000-0000-000024000000}" name="Column36"/>
    <tableColumn id="37" xr3:uid="{00000000-0010-0000-0000-000025000000}" name="Column37"/>
    <tableColumn id="38" xr3:uid="{00000000-0010-0000-0000-000026000000}" name="Column38"/>
    <tableColumn id="450" xr3:uid="{3B951ED8-D57E-0A4A-ABF6-906AE2271632}" name="Stĺpec7" dataDxfId="555"/>
    <tableColumn id="39" xr3:uid="{00000000-0010-0000-0000-000027000000}" name="Column39"/>
    <tableColumn id="40" xr3:uid="{00000000-0010-0000-0000-000028000000}" name="Column40"/>
    <tableColumn id="44" xr3:uid="{00000000-0010-0000-0000-00002C000000}" name="Column44"/>
    <tableColumn id="45" xr3:uid="{00000000-0010-0000-0000-00002D000000}" name="Column45"/>
    <tableColumn id="445" xr3:uid="{56E1B30B-C92F-E942-B433-A8341E6F964C}" name="Stĺpec2" dataDxfId="554"/>
    <tableColumn id="46" xr3:uid="{00000000-0010-0000-0000-00002E000000}" name="Column46"/>
    <tableColumn id="451" xr3:uid="{8D82980F-D012-0D4B-A2F5-0427D14CCEDE}" name="Stĺpec8" dataDxfId="553"/>
    <tableColumn id="446" xr3:uid="{358AFC1F-EA0C-6B43-A8DC-9759D7E432C2}" name="Stĺpec3" dataDxfId="552"/>
    <tableColumn id="47" xr3:uid="{00000000-0010-0000-0000-00002F000000}" name="Column47"/>
    <tableColumn id="48" xr3:uid="{00000000-0010-0000-0000-000030000000}" name="Column48"/>
    <tableColumn id="447" xr3:uid="{E70195F2-919A-1F49-A006-85D39ABCE2EF}" name="Stĺpec4" dataDxfId="551"/>
    <tableColumn id="54" xr3:uid="{00000000-0010-0000-0000-000036000000}" name="Column54"/>
    <tableColumn id="57" xr3:uid="{00000000-0010-0000-0000-000039000000}" name="Column57"/>
    <tableColumn id="58" xr3:uid="{00000000-0010-0000-0000-00003A000000}" name="Column58"/>
    <tableColumn id="124" xr3:uid="{28EEB4DD-60F7-D845-8A4F-987002043D22}" name="Stĺpec95" dataDxfId="550"/>
    <tableColumn id="123" xr3:uid="{192F0B4E-63F0-1A4C-8A23-374DA5AC2E02}" name="Stĺpec94" dataDxfId="549"/>
    <tableColumn id="444" xr3:uid="{92E5DC18-8B99-A04B-ADCC-B6E5169A241A}" name="Stĺpec1" dataDxfId="548"/>
    <tableColumn id="62" xr3:uid="{00000000-0010-0000-0000-00003E000000}" name="Column62"/>
    <tableColumn id="63" xr3:uid="{00000000-0010-0000-0000-00003F000000}" name="Column63"/>
    <tableColumn id="67" xr3:uid="{00000000-0010-0000-0000-000043000000}" name="Column67"/>
    <tableColumn id="68" xr3:uid="{00000000-0010-0000-0000-000044000000}" name="Column68"/>
    <tableColumn id="448" xr3:uid="{B65E4F18-ABDE-F64F-81F0-887456EBC277}" name="Stĺpec5" dataDxfId="547"/>
    <tableColumn id="69" xr3:uid="{00000000-0010-0000-0000-000045000000}" name="Column69"/>
    <tableColumn id="455" xr3:uid="{B27AE0A3-21E1-6146-AC92-973585DCCBC8}" name="Stĺpec12" dataDxfId="546"/>
    <tableColumn id="453" xr3:uid="{57B05F75-0603-214C-BC30-6EA2F5DDE0A0}" name="Stĺpec10" dataDxfId="545"/>
    <tableColumn id="70" xr3:uid="{00000000-0010-0000-0000-000046000000}" name="Column70"/>
    <tableColumn id="71" xr3:uid="{00000000-0010-0000-0000-000047000000}" name="Column71"/>
    <tableColumn id="64" xr3:uid="{34DD4F24-FE3E-FE4C-A86C-9F7DCFF5FD3A}" name="Stĺpec44" dataDxfId="544"/>
    <tableColumn id="72" xr3:uid="{00000000-0010-0000-0000-000048000000}" name="Column72"/>
    <tableColumn id="73" xr3:uid="{00000000-0010-0000-0000-000049000000}" name="Column73"/>
    <tableColumn id="74" xr3:uid="{00000000-0010-0000-0000-00004A000000}" name="Column74"/>
    <tableColumn id="77" xr3:uid="{3E901B84-44A6-B043-B3F8-A53D06F72427}" name="Stĺpec49" dataDxfId="543"/>
    <tableColumn id="76" xr3:uid="{DCF47864-85DA-684E-8DDF-9D8A181A0AF8}" name="Stĺpec48" dataDxfId="542"/>
    <tableColumn id="75" xr3:uid="{3042C896-45D7-3947-A010-E3C788423D1C}" name="Stĺpec47" dataDxfId="541"/>
    <tableColumn id="66" xr3:uid="{CC835E7A-17CB-8948-BB72-2F274C3F2EF0}" name="Stĺpec46" dataDxfId="540"/>
    <tableColumn id="65" xr3:uid="{C97063FB-01AA-5441-851C-595389FC3011}" name="Stĺpec45" dataDxfId="539"/>
    <tableColumn id="457" xr3:uid="{DB1210C1-EDF7-1144-B7D8-819E4B341272}" name="Stĺpec9" dataDxfId="538"/>
    <tableColumn id="458" xr3:uid="{168EA154-4FAE-D141-BDD7-5E834906646F}" name="Stĺpec11"/>
    <tableColumn id="459" xr3:uid="{2C967A5A-C280-8942-AF5B-070EECF08C82}" name="Stĺpec13" dataDxfId="537"/>
    <tableColumn id="460" xr3:uid="{B6FA0B17-B0F2-C048-8756-13555A37700D}" name="Stĺpec14"/>
    <tableColumn id="12" xr3:uid="{0783238F-F4F5-584D-8E60-5BC5C6E8AB69}" name="Stĺpec15"/>
    <tableColumn id="14" xr3:uid="{2FFE39C4-6808-8049-94A3-B580F63CA95A}" name="Stĺpec16" dataDxfId="536"/>
    <tableColumn id="17" xr3:uid="{7B003E43-CA4C-BF42-83A2-13067D688470}" name="Stĺpec17" dataDxfId="535"/>
    <tableColumn id="18" xr3:uid="{3C72C1DB-F0C9-544F-998A-3C1A742AE4FC}" name="Stĺpec18" dataDxfId="534"/>
    <tableColumn id="19" xr3:uid="{49A572C3-B4F1-DD40-A469-A88C9341AFA9}" name="Stĺpec19" dataDxfId="533"/>
    <tableColumn id="20" xr3:uid="{9D2C3F6C-85C0-7046-9B1C-CADF3655DC87}" name="Stĺpec20" dataDxfId="532"/>
    <tableColumn id="24" xr3:uid="{F7645F23-3015-3746-B533-822268A48D8E}" name="Stĺpec21" dataDxfId="531"/>
    <tableColumn id="25" xr3:uid="{C60DDA93-DA36-3E40-B38F-468E9AD34AC0}" name="Stĺpec22" dataDxfId="530"/>
    <tableColumn id="26" xr3:uid="{6508C419-4648-5D42-AC85-DC191D50C08A}" name="Stĺpec23" dataDxfId="529"/>
    <tableColumn id="27" xr3:uid="{7D71C56C-F51D-BD48-88E1-AD837F9FA4F4}" name="Stĺpec24" dataDxfId="528"/>
    <tableColumn id="28" xr3:uid="{8A844B25-6C46-1C46-91D8-4B3014D1E856}" name="Stĺpec25" dataDxfId="527"/>
    <tableColumn id="29" xr3:uid="{6C7A986F-330A-6B47-8581-80B39BA770B0}" name="Stĺpec26" dataDxfId="526"/>
    <tableColumn id="30" xr3:uid="{F6E8CFB4-F7C9-384B-B35E-448F081A42F0}" name="Stĺpec27" dataDxfId="525"/>
    <tableColumn id="31" xr3:uid="{8ADFA812-6914-BC4C-A74A-E1B95AD50A19}" name="Stĺpec28" dataDxfId="524"/>
    <tableColumn id="82" xr3:uid="{28BD326E-5B62-124D-AE71-CEBB158821AF}" name="Stĺpec54" dataDxfId="523"/>
    <tableColumn id="81" xr3:uid="{C6486B0A-68C6-B244-8B0B-CDFDD884F719}" name="Stĺpec53" dataDxfId="522"/>
    <tableColumn id="80" xr3:uid="{1466A72E-991C-CA42-AA49-908E6FBB1DD4}" name="Stĺpec52" dataDxfId="521"/>
    <tableColumn id="79" xr3:uid="{EB2F4F52-E5DA-934B-B741-4786AE5841FA}" name="Stĺpec51" dataDxfId="520"/>
    <tableColumn id="78" xr3:uid="{57B62148-CAD9-434B-B9DB-0FF9E0F98A27}" name="Stĺpec50" dataDxfId="519"/>
    <tableColumn id="32" xr3:uid="{21BB3CFC-F0C9-1A41-B03E-1B8C595B778A}" name="Stĺpec29"/>
    <tableColumn id="34" xr3:uid="{A3B7BE38-4D36-D040-A092-6800EB680455}" name="Stĺpec30"/>
    <tableColumn id="41" xr3:uid="{3EB0CDC3-A3A1-9142-9244-72FB794E0BAB}" name="Stĺpec31"/>
    <tableColumn id="60" xr3:uid="{7C7B6D9A-9DD1-2943-8C76-6E07849DEDFE}" name="Stĺpec42"/>
    <tableColumn id="42" xr3:uid="{16C709F5-45D1-FF4B-8DD0-030FEC31C60F}" name="Stĺpec32"/>
    <tableColumn id="43" xr3:uid="{1C0D80D1-5037-E442-892C-CA2B2FDA0A00}" name="Stĺpec33"/>
    <tableColumn id="49" xr3:uid="{82D3DF85-5910-9344-B5CF-0E4DEAE87FCD}" name="Stĺpec34"/>
    <tableColumn id="50" xr3:uid="{19F5DB26-3AC2-AA4C-AB85-516F97815DEA}" name="Stĺpec35"/>
    <tableColumn id="51" xr3:uid="{99BB3B1F-6567-454A-9620-A214527C98DC}" name="Stĺpec36"/>
    <tableColumn id="52" xr3:uid="{BC06FC9F-DA2F-F446-83B0-2BF3DC1F3CF1}" name="Stĺpec37"/>
    <tableColumn id="61" xr3:uid="{CF4034DF-3943-E444-B0EC-C3E5F51C26F6}" name="Stĺpec43"/>
    <tableColumn id="53" xr3:uid="{E3316A1D-9AF8-7F4F-8319-F96ED156CBD2}" name="Stĺpec38"/>
    <tableColumn id="55" xr3:uid="{902F9948-3869-A34B-A702-D5595F9093DD}" name="Stĺpec39" dataDxfId="518"/>
    <tableColumn id="56" xr3:uid="{1159F069-6263-4340-A743-01AD0E9FA1D5}" name="Stĺpec40" dataDxfId="517"/>
    <tableColumn id="59" xr3:uid="{87AC0BE0-1580-2045-87FC-D81C3FB5E896}" name="Stĺpec41" dataDxfId="516"/>
    <tableColumn id="83" xr3:uid="{37DCFEED-7F92-5940-9A46-A4B937FDD306}" name="Stĺpec55" dataDxfId="515"/>
    <tableColumn id="84" xr3:uid="{ED048303-9814-0749-A3A2-4BA60DA4F347}" name="Stĺpec56" dataDxfId="514"/>
    <tableColumn id="85" xr3:uid="{537BA544-9020-C14B-B0D1-12C823F1C058}" name="Stĺpec57" dataDxfId="513"/>
    <tableColumn id="86" xr3:uid="{86B8522C-2653-664A-8CC9-86E3E77D5C09}" name="Stĺpec58" dataDxfId="512"/>
    <tableColumn id="121" xr3:uid="{5309CE61-6336-634F-B0A4-A5C5AC3518DD}" name="Stĺpec93" dataDxfId="511"/>
    <tableColumn id="120" xr3:uid="{C65EB310-A16D-A549-AD65-156E5C213AE5}" name="Stĺpec92" dataDxfId="510"/>
    <tableColumn id="126" xr3:uid="{077035BA-B92B-734D-A928-D41B745424C7}" name="Stĺpec97" dataDxfId="509"/>
    <tableColumn id="125" xr3:uid="{CC90D1CF-943E-2C4A-8CF3-97306F267260}" name="Stĺpec96" dataDxfId="508"/>
    <tableColumn id="87" xr3:uid="{657E3E8B-286E-3340-903E-8D4EC736FB20}" name="Stĺpec59"/>
    <tableColumn id="88" xr3:uid="{D83B9F93-72DA-3946-9243-0C5BE7CD425A}" name="Stĺpec60"/>
    <tableColumn id="89" xr3:uid="{1376A65E-593C-6746-BCCB-AA3D3DEB31F6}" name="Stĺpec61"/>
    <tableColumn id="90" xr3:uid="{64615A7E-689B-254F-A4D4-3C73B7E977D3}" name="Stĺpec62"/>
    <tableColumn id="91" xr3:uid="{DEDEF663-7623-A140-910C-6F97D001C93E}" name="Stĺpec63"/>
    <tableColumn id="92" xr3:uid="{1F05C54E-D2BC-F049-9DB3-8E4BB73342E1}" name="Stĺpec64"/>
    <tableColumn id="93" xr3:uid="{67DECC3E-8851-FC4B-A2E6-73763C392A20}" name="Stĺpec65"/>
    <tableColumn id="94" xr3:uid="{17C239A4-FCCD-EA4F-8152-2B250ACBD9EE}" name="Stĺpec66"/>
    <tableColumn id="128" xr3:uid="{4B186618-5387-9B4B-8C47-E26AFC2359A4}" name="Stĺpec100" dataDxfId="507"/>
    <tableColumn id="127" xr3:uid="{21C5F01C-F0EE-FE40-87D5-37763017F2A9}" name="Stĺpec99" dataDxfId="506"/>
    <tableColumn id="122" xr3:uid="{3413EFF8-DAF3-1A40-93B3-F522C19A6420}" name="Stĺpec98" dataDxfId="505"/>
    <tableColumn id="148" xr3:uid="{62DDE34B-BD8D-CA4F-AFD8-B5EA55205003}" name="Stĺpec120" dataDxfId="504"/>
    <tableColumn id="147" xr3:uid="{CAD22CF5-1468-5846-9BCB-2778048C9CFD}" name="Stĺpec119" dataDxfId="503"/>
    <tableColumn id="146" xr3:uid="{1C59101E-B794-F64B-9EC5-F69E34158462}" name="Stĺpec118" dataDxfId="502"/>
    <tableColumn id="145" xr3:uid="{AA0113A1-EAAC-8440-8148-C5C14F503C97}" name="Stĺpec117" dataDxfId="501"/>
    <tableColumn id="144" xr3:uid="{256C45B2-B86A-0E4A-B639-ADF75DD57195}" name="Stĺpec116" dataDxfId="500"/>
    <tableColumn id="143" xr3:uid="{34DD7A03-13CC-D14F-BA99-11A02794F871}" name="Stĺpec115" dataDxfId="499"/>
    <tableColumn id="142" xr3:uid="{8E15D6BC-C243-174C-8FA8-42B690E11198}" name="Stĺpec114" dataDxfId="498"/>
    <tableColumn id="141" xr3:uid="{F5D98864-8A75-A840-BC04-56BD6E57E84D}" name="Stĺpec113" dataDxfId="497"/>
    <tableColumn id="151" xr3:uid="{B0C74957-C8EF-C640-B906-D9362EE90E3B}" name="Stĺpec123"/>
    <tableColumn id="150" xr3:uid="{56F93C4D-5388-874A-8A89-4ADE0F9F38F3}" name="Stĺpec122"/>
    <tableColumn id="149" xr3:uid="{911065E5-40D6-C342-8C8F-0FA9E3515B0B}" name="Stĺpec121"/>
    <tableColumn id="140" xr3:uid="{60C68C41-A708-9448-A93C-29151414810A}" name="Stĺpec112"/>
    <tableColumn id="139" xr3:uid="{4553DDB8-C4D4-3D4F-99C1-EF89C079464A}" name="Stĺpec111"/>
    <tableColumn id="154" xr3:uid="{03A695FE-F5F8-1748-8C9B-063989125CC1}" name="Stĺpec126"/>
    <tableColumn id="153" xr3:uid="{1482FF05-1F33-6340-B4D9-FA8E02A6123E}" name="Stĺpec125"/>
    <tableColumn id="95" xr3:uid="{27DC30E6-96EA-864A-8A53-C0DF8862690B}" name="Stĺpec67"/>
    <tableColumn id="96" xr3:uid="{5DA3FD4E-24A5-D143-8347-C30ACF81AA4C}" name="Stĺpec68"/>
    <tableColumn id="97" xr3:uid="{D6DCD7D8-DE1E-6A44-A733-7EFE3FA874B1}" name="Stĺpec69"/>
    <tableColumn id="165" xr3:uid="{211E002E-84DC-F34B-9FBA-19C473EE1333}" name="Stĺpec136"/>
    <tableColumn id="164" xr3:uid="{8784F47D-7ADA-8D47-A7D6-958B1714D260}" name="Stĺpec135"/>
    <tableColumn id="163" xr3:uid="{EB5C8A52-BA85-DB44-9FEF-E25F5DA0F48A}" name="Stĺpec134"/>
    <tableColumn id="162" xr3:uid="{F7A05ECC-55AE-6347-9D8C-B986E9FA81C0}" name="Stĺpec133"/>
    <tableColumn id="161" xr3:uid="{C0B65193-CCDB-AB47-9AA8-2D01CFAA2D31}" name="Stĺpec132"/>
    <tableColumn id="160" xr3:uid="{01B0A664-E285-CA48-84A8-46418C5DBF7B}" name="Stĺpec131"/>
    <tableColumn id="159" xr3:uid="{F4686D0F-B041-5741-8A58-B56AE3FC1C57}" name="Stĺpec130"/>
    <tableColumn id="158" xr3:uid="{5E068C2A-74D2-5144-B2A2-CCB0CE3F8B1E}" name="Stĺpec129"/>
    <tableColumn id="157" xr3:uid="{087300E5-EDFA-D047-A404-C12DB17A2FA1}" name="Stĺpec128"/>
    <tableColumn id="156" xr3:uid="{608B3AEE-8E33-9745-9EA6-84149F971144}" name="Stĺpec127"/>
    <tableColumn id="170" xr3:uid="{86106B6E-451D-B147-A614-A0505C89B799}" name="Stĺpec141"/>
    <tableColumn id="169" xr3:uid="{CDCAB96F-3B73-E044-AB9F-01DAF81EAC5C}" name="Stĺpec140"/>
    <tableColumn id="168" xr3:uid="{4D9F7087-B99C-4E4A-A2A7-04F7CE75F0A8}" name="Stĺpec139"/>
    <tableColumn id="167" xr3:uid="{723C6187-5A66-9949-BAD5-197829D8EBF3}" name="Stĺpec138"/>
    <tableColumn id="166" xr3:uid="{830E7277-A611-0144-A913-9C27D832F489}" name="Stĺpec137"/>
    <tableColumn id="155" xr3:uid="{9E3D46E9-262C-804B-8C6E-2C3A07D7E7D4}" name="Stĺpec124"/>
    <tableColumn id="173" xr3:uid="{82F0EDCC-FA14-9C41-BC3F-18657CB60422}" name="Stĺpec144"/>
    <tableColumn id="172" xr3:uid="{F472646A-1A53-3048-9CB0-FAA6B799A8CA}" name="Stĺpec143"/>
    <tableColumn id="171" xr3:uid="{ACC36208-0989-F94C-9C42-AAD37B2DAA67}" name="Stĺpec142"/>
    <tableColumn id="98" xr3:uid="{8D7D8070-9A58-AF4C-B059-0EE3323268D6}" name="Stĺpec70" dataDxfId="496"/>
    <tableColumn id="99" xr3:uid="{05B92BC4-9AE8-E94F-BE86-F2E3FFA1CB7A}" name="Stĺpec71" dataDxfId="495"/>
    <tableColumn id="132" xr3:uid="{C567DED1-8C62-0440-8668-99117C78C268}" name="Stĺpec104" dataDxfId="494"/>
    <tableColumn id="131" xr3:uid="{D57EA90E-524F-B148-9413-C2DA80BE2E1D}" name="Stĺpec103" dataDxfId="493"/>
    <tableColumn id="130" xr3:uid="{45DF0835-A9EA-C749-B526-AE93840644E0}" name="Stĺpec102" dataDxfId="492"/>
    <tableColumn id="129" xr3:uid="{AEB26EB7-B800-AB4A-A42E-83E4164AE40C}" name="Stĺpec101" dataDxfId="491"/>
    <tableColumn id="137" xr3:uid="{B9C46327-3B95-C142-A8E1-A54B529CBAC8}" name="Stĺpec109" dataDxfId="490"/>
    <tableColumn id="136" xr3:uid="{8D9A5B7D-614E-4747-A5E3-140734D076F6}" name="Stĺpec108" dataDxfId="489"/>
    <tableColumn id="135" xr3:uid="{797B5798-A5F5-424D-A22C-57858C1A06E1}" name="Stĺpec107" dataDxfId="488"/>
    <tableColumn id="134" xr3:uid="{5A0D913A-3B39-AB4D-89D9-269F06BE03B2}" name="Stĺpec106" dataDxfId="487"/>
    <tableColumn id="133" xr3:uid="{A1CFFF89-C800-6446-858D-3C0699141D98}" name="Stĺpec105" dataDxfId="486"/>
    <tableColumn id="138" xr3:uid="{62236682-6B78-564A-92A8-1B0B444A700C}" name="Stĺpec110" dataDxfId="485"/>
    <tableColumn id="100" xr3:uid="{478AAF05-5870-2C4E-9935-F2C9658B7785}" name="Stĺpec72"/>
    <tableColumn id="101" xr3:uid="{E004536C-032F-054B-A6CE-06DD24E0A9EA}" name="Stĺpec73"/>
    <tableColumn id="102" xr3:uid="{2712733E-52AE-E745-B706-F5A3E4334BC6}" name="Stĺpec74"/>
    <tableColumn id="103" xr3:uid="{566B0AC9-9458-C24C-8A7E-553886A2C1AB}" name="Stĺpec75"/>
    <tableColumn id="104" xr3:uid="{3B982FFE-766A-244B-A7BF-089D3E1197AC}" name="Stĺpec76"/>
    <tableColumn id="105" xr3:uid="{8D12369E-A917-844A-BBF4-8494B2AF37B8}" name="Stĺpec77"/>
    <tableColumn id="106" xr3:uid="{FB30E4B6-00BD-3F4F-9C83-5B1EBA4D5563}" name="Stĺpec78"/>
    <tableColumn id="107" xr3:uid="{4E631DA5-139F-3148-AC4D-BFA87ECBC3C8}" name="Stĺpec79"/>
    <tableColumn id="108" xr3:uid="{56E41DBD-1FD0-5841-97D8-446E4D2A1EFE}" name="Stĺpec80"/>
    <tableColumn id="109" xr3:uid="{FAFCD055-0917-614C-A86C-C86DB63F1F0E}" name="Stĺpec81"/>
    <tableColumn id="110" xr3:uid="{99A7FCE7-3030-0B41-ACEC-F27AB10AE545}" name="Stĺpec82"/>
    <tableColumn id="111" xr3:uid="{C255CD18-53BB-7141-964A-4868B8B420E6}" name="Stĺpec83"/>
    <tableColumn id="112" xr3:uid="{89557D82-D793-4C4A-95E3-A39E5BE5CD34}" name="Stĺpec84"/>
    <tableColumn id="113" xr3:uid="{AD94F2B4-4A7A-6445-A369-B098888995DE}" name="Stĺpec85"/>
    <tableColumn id="114" xr3:uid="{4528293F-E793-544A-8DE1-7786B66047B4}" name="Stĺpec86"/>
    <tableColumn id="115" xr3:uid="{FEC0C9B4-6C0A-5A45-85EB-F497DA81BA36}" name="Stĺpec87"/>
    <tableColumn id="116" xr3:uid="{3BB1B82D-7E82-2C4D-9259-19B8D2199FCD}" name="Stĺpec88"/>
    <tableColumn id="117" xr3:uid="{A9C9695E-EA3C-8146-AC14-BD103DB010AB}" name="Stĺpec89"/>
    <tableColumn id="118" xr3:uid="{1233F561-8333-DD4A-B3B6-4BF969A09F86}" name="Stĺpec90"/>
    <tableColumn id="119" xr3:uid="{D294F077-6851-0E48-85A8-14CDA1575A7E}" name="Stĺpec91"/>
  </tableColumns>
  <tableStyleInfo name="Seniori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9:IO52" headerRowCount="0">
  <tableColumns count="249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 dataDxfId="484">
      <calculatedColumnFormula>SUM(K9:YO9)</calculatedColumnFormula>
    </tableColumn>
    <tableColumn id="10" xr3:uid="{00000000-0010-0000-0100-00000A000000}" name="Column10"/>
    <tableColumn id="11" xr3:uid="{00000000-0010-0000-0100-00000B000000}" name="Column11"/>
    <tableColumn id="13" xr3:uid="{00000000-0010-0000-0100-00000D000000}" name="Column13"/>
    <tableColumn id="15" xr3:uid="{00000000-0010-0000-0100-00000F000000}" name="Column15"/>
    <tableColumn id="16" xr3:uid="{00000000-0010-0000-0100-000010000000}" name="Column16"/>
    <tableColumn id="21" xr3:uid="{00000000-0010-0000-0100-000015000000}" name="Column21"/>
    <tableColumn id="12" xr3:uid="{A7258743-E046-D444-B30B-42C424662D98}" name="Stĺpec2" dataDxfId="483"/>
    <tableColumn id="22" xr3:uid="{00000000-0010-0000-0100-000016000000}" name="Column22"/>
    <tableColumn id="23" xr3:uid="{00000000-0010-0000-0100-000017000000}" name="Column23"/>
    <tableColumn id="33" xr3:uid="{00000000-0010-0000-0100-000021000000}" name="Column33"/>
    <tableColumn id="35" xr3:uid="{00000000-0010-0000-0100-000023000000}" name="Column35"/>
    <tableColumn id="36" xr3:uid="{00000000-0010-0000-0100-000024000000}" name="Column36"/>
    <tableColumn id="37" xr3:uid="{00000000-0010-0000-0100-000025000000}" name="Column37"/>
    <tableColumn id="38" xr3:uid="{00000000-0010-0000-0100-000026000000}" name="Column38"/>
    <tableColumn id="39" xr3:uid="{00000000-0010-0000-0100-000027000000}" name="Column39"/>
    <tableColumn id="40" xr3:uid="{00000000-0010-0000-0100-000028000000}" name="Column40"/>
    <tableColumn id="41" xr3:uid="{00000000-0010-0000-0100-000029000000}" name="Column41"/>
    <tableColumn id="42" xr3:uid="{00000000-0010-0000-0100-00002A000000}" name="Column42"/>
    <tableColumn id="43" xr3:uid="{00000000-0010-0000-0100-00002B000000}" name="Column43"/>
    <tableColumn id="44" xr3:uid="{00000000-0010-0000-0100-00002C000000}" name="Column44"/>
    <tableColumn id="45" xr3:uid="{00000000-0010-0000-0100-00002D000000}" name="Column45"/>
    <tableColumn id="523" xr3:uid="{4EEFD466-8B31-1D43-B1E7-5EA805CEC343}" name="Stĺpec1" dataDxfId="482"/>
    <tableColumn id="46" xr3:uid="{00000000-0010-0000-0100-00002E000000}" name="Column46"/>
    <tableColumn id="47" xr3:uid="{00000000-0010-0000-0100-00002F000000}" name="Column47"/>
    <tableColumn id="48" xr3:uid="{00000000-0010-0000-0100-000030000000}" name="Column48"/>
    <tableColumn id="49" xr3:uid="{00000000-0010-0000-0100-000031000000}" name="Column49"/>
    <tableColumn id="54" xr3:uid="{00000000-0010-0000-0100-000036000000}" name="Column54"/>
    <tableColumn id="57" xr3:uid="{00000000-0010-0000-0100-000039000000}" name="Column57"/>
    <tableColumn id="58" xr3:uid="{00000000-0010-0000-0100-00003A000000}" name="Column58"/>
    <tableColumn id="154" xr3:uid="{F0E40674-14CB-6F48-9981-C6A3DEA19283}" name="Stĺpec109" dataDxfId="481"/>
    <tableColumn id="153" xr3:uid="{F16A1FDE-FBAD-CD44-A601-AF56FA6836E4}" name="Stĺpec108" dataDxfId="480"/>
    <tableColumn id="14" xr3:uid="{33D68E05-089D-F545-89EF-01DBFF3C7D3B}" name="Stĺpec3" dataDxfId="479"/>
    <tableColumn id="62" xr3:uid="{00000000-0010-0000-0100-00003E000000}" name="Column62"/>
    <tableColumn id="63" xr3:uid="{00000000-0010-0000-0100-00003F000000}" name="Column63"/>
    <tableColumn id="67" xr3:uid="{00000000-0010-0000-0100-000043000000}" name="Column67"/>
    <tableColumn id="68" xr3:uid="{00000000-0010-0000-0100-000044000000}" name="Column68"/>
    <tableColumn id="17" xr3:uid="{DAD84878-9EBB-D343-B4CD-13F9E9AC8047}" name="Stĺpec4" dataDxfId="478"/>
    <tableColumn id="69" xr3:uid="{00000000-0010-0000-0100-000045000000}" name="Column69"/>
    <tableColumn id="19" xr3:uid="{0B7E716F-EB34-4241-B2B0-87687703AF08}" name="Stĺpec6" dataDxfId="477"/>
    <tableColumn id="18" xr3:uid="{B748508F-B410-E64C-96CA-F069F37527AA}" name="Stĺpec5" dataDxfId="476"/>
    <tableColumn id="70" xr3:uid="{00000000-0010-0000-0100-000046000000}" name="Column70"/>
    <tableColumn id="71" xr3:uid="{00000000-0010-0000-0100-000047000000}" name="Column71"/>
    <tableColumn id="88" xr3:uid="{4BCD5F95-5592-8C43-A612-E08AC37F9111}" name="Stĺpec43" dataDxfId="475"/>
    <tableColumn id="72" xr3:uid="{00000000-0010-0000-0100-000048000000}" name="Column72"/>
    <tableColumn id="73" xr3:uid="{00000000-0010-0000-0100-000049000000}" name="Column73"/>
    <tableColumn id="74" xr3:uid="{00000000-0010-0000-0100-00004A000000}" name="Column74"/>
    <tableColumn id="93" xr3:uid="{4D0D5CDF-45A3-7D42-BCF3-C2C8B73BFA8B}" name="Stĺpec48" dataDxfId="474"/>
    <tableColumn id="92" xr3:uid="{2D89D343-440B-B24C-AF57-C3761D37CC7D}" name="Stĺpec47" dataDxfId="473"/>
    <tableColumn id="91" xr3:uid="{8DD74617-6718-1D42-9FF3-BC0E701B4D37}" name="Stĺpec46" dataDxfId="472"/>
    <tableColumn id="90" xr3:uid="{36B19647-584E-A54B-8370-841FC1BAE009}" name="Stĺpec45" dataDxfId="471"/>
    <tableColumn id="89" xr3:uid="{93B6B967-3A58-B64B-B027-9AAE327C146E}" name="Stĺpec44" dataDxfId="470"/>
    <tableColumn id="20" xr3:uid="{4E1E2AB5-1161-624F-8CB8-FEEB9C57995E}" name="Stĺpec7"/>
    <tableColumn id="24" xr3:uid="{D63070AC-2A34-9F4D-BE5F-1E31A2A0339B}" name="Stĺpec8"/>
    <tableColumn id="25" xr3:uid="{4F8ED709-2F77-8742-8AD8-5605C6025EC0}" name="Stĺpec9"/>
    <tableColumn id="26" xr3:uid="{36E65818-1563-7D4F-BD42-8529A2C35605}" name="Stĺpec10"/>
    <tableColumn id="27" xr3:uid="{75733065-2C5F-0E4C-9D60-FB6C01227C47}" name="Stĺpec11"/>
    <tableColumn id="28" xr3:uid="{10ED3F67-76A8-5340-94ED-5D6A6946D04C}" name="Stĺpec12"/>
    <tableColumn id="29" xr3:uid="{09AE0656-4FD7-944B-B915-41AAC2ACB6DB}" name="Stĺpec13"/>
    <tableColumn id="30" xr3:uid="{320F8253-AFC4-B045-8801-CB2C2200DA47}" name="Stĺpec14"/>
    <tableColumn id="31" xr3:uid="{1C384569-9F9A-F845-A3E6-2B726A127D8E}" name="Stĺpec15"/>
    <tableColumn id="32" xr3:uid="{A5FE6A4A-B627-5549-8B16-CD16AE216980}" name="Stĺpec16"/>
    <tableColumn id="34" xr3:uid="{6B9427B5-3DE9-BF4B-8321-4540E0A52F8D}" name="Stĺpec17"/>
    <tableColumn id="50" xr3:uid="{88DDEB3E-EDD1-0A4F-983E-B7D0B3B16FF8}" name="Stĺpec18"/>
    <tableColumn id="51" xr3:uid="{82A0729B-1EF3-9B4F-B6D0-8F0BD59BFF49}" name="Stĺpec19"/>
    <tableColumn id="52" xr3:uid="{DBC8740B-8529-D34C-A9A0-95E37599EFC2}" name="Stĺpec20"/>
    <tableColumn id="53" xr3:uid="{456BA82C-DA25-0248-B88C-62482557E58E}" name="Stĺpec21"/>
    <tableColumn id="55" xr3:uid="{6673CE7A-E51B-9545-93D8-13BFD9D9AED5}" name="Stĺpec22"/>
    <tableColumn id="56" xr3:uid="{28A89C3F-F17C-064D-B6AA-5B82A9E133F7}" name="Stĺpec23"/>
    <tableColumn id="59" xr3:uid="{897D637B-26F7-044A-B8C5-AC626CB3E78A}" name="Stĺpec24"/>
    <tableColumn id="98" xr3:uid="{8E2947AE-15E4-A146-ABE6-A5F30A3751BE}" name="Stĺpec53"/>
    <tableColumn id="97" xr3:uid="{F234CFEC-BA1C-2D4A-B9D7-E329EA1E057F}" name="Stĺpec52"/>
    <tableColumn id="96" xr3:uid="{4CD85595-1034-3344-835D-3054B2A8502C}" name="Stĺpec51"/>
    <tableColumn id="95" xr3:uid="{230B64D1-69D7-0344-95D9-5E4E5FB1F1C4}" name="Stĺpec50"/>
    <tableColumn id="94" xr3:uid="{04D46EC3-502A-FE43-AEEC-8B58D0E67A4D}" name="Stĺpec49"/>
    <tableColumn id="60" xr3:uid="{79F85FB7-00B6-0241-A93F-809553792645}" name="Stĺpec25"/>
    <tableColumn id="61" xr3:uid="{6EE78579-16C9-8340-AB14-94AD4A92675F}" name="Stĺpec26"/>
    <tableColumn id="64" xr3:uid="{E300D390-5072-2C46-B330-68576587992D}" name="Stĺpec27"/>
    <tableColumn id="65" xr3:uid="{060E7D37-5939-364D-8AC6-9954E676E190}" name="Stĺpec28"/>
    <tableColumn id="66" xr3:uid="{1C606D6D-438D-0D43-B0AD-9F90AD3A26ED}" name="Stĺpec29"/>
    <tableColumn id="75" xr3:uid="{28C00F83-0AAA-DF4E-8417-631AED16000E}" name="Stĺpec30"/>
    <tableColumn id="76" xr3:uid="{8F57CDB9-EECC-7240-8C87-9538B072359F}" name="Stĺpec31"/>
    <tableColumn id="77" xr3:uid="{3C6169D7-AAF1-2249-8DD2-EB25D1B6B491}" name="Stĺpec32"/>
    <tableColumn id="78" xr3:uid="{329A0B8E-4E02-864C-B36A-9DA2665C2801}" name="Stĺpec33"/>
    <tableColumn id="79" xr3:uid="{46E21A8D-ABD2-5C4F-AEF5-36305174549D}" name="Stĺpec34"/>
    <tableColumn id="80" xr3:uid="{E93F190A-CB83-CB48-AC8F-66B817AFDB3A}" name="Stĺpec35"/>
    <tableColumn id="81" xr3:uid="{460073C4-A97C-DB49-A288-C8A533A5071D}" name="Stĺpec36"/>
    <tableColumn id="82" xr3:uid="{FEF6E0DB-B9EA-6E42-A999-1E0A29AA9682}" name="Stĺpec37"/>
    <tableColumn id="83" xr3:uid="{621BCCCD-97DF-7544-8D00-F6F8E30B7E09}" name="Stĺpec38"/>
    <tableColumn id="84" xr3:uid="{7EDC91CA-88B3-6249-99F3-B41D448AD7EF}" name="Stĺpec39"/>
    <tableColumn id="85" xr3:uid="{DC462D84-18F6-5143-BD80-EC5645E2B3D6}" name="Stĺpec40"/>
    <tableColumn id="86" xr3:uid="{523E537E-123F-F643-92CA-DE912F765CF1}" name="Stĺpec41"/>
    <tableColumn id="87" xr3:uid="{F1417137-7C64-F64C-838C-6D34C29622AA}" name="Stĺpec42"/>
    <tableColumn id="99" xr3:uid="{52A6975A-CEE3-264E-AACF-9F93ABE0396F}" name="Stĺpec54"/>
    <tableColumn id="152" xr3:uid="{5DA2B247-9EFF-4647-BEF2-93E60615B91C}" name="Stĺpec107"/>
    <tableColumn id="151" xr3:uid="{E3214477-6071-F341-9170-C46438961DDB}" name="Stĺpec106"/>
    <tableColumn id="156" xr3:uid="{0EF2CF81-A8AD-A94A-881F-D1DD837A5F67}" name="Stĺpec111"/>
    <tableColumn id="155" xr3:uid="{295F4E9C-D9F1-FC47-8047-E3DAE268D765}" name="Stĺpec110"/>
    <tableColumn id="100" xr3:uid="{4693F074-E2C8-5142-8498-33E9892436DA}" name="Stĺpec55"/>
    <tableColumn id="101" xr3:uid="{9FFF13FC-2E5D-A947-8322-65FAAFBACD9A}" name="Stĺpec56"/>
    <tableColumn id="102" xr3:uid="{D162A3FD-6EE6-AA47-B8A1-DEDF9FE9A837}" name="Stĺpec57"/>
    <tableColumn id="103" xr3:uid="{14E4C5E6-193C-4C42-A424-9F740E85AD0C}" name="Stĺpec58"/>
    <tableColumn id="104" xr3:uid="{E862A5FC-C7A9-5744-9BFD-47B536DCE584}" name="Stĺpec59"/>
    <tableColumn id="105" xr3:uid="{4A6FD861-2F6F-8E41-B0CC-99E3EB478BFC}" name="Stĺpec60"/>
    <tableColumn id="106" xr3:uid="{D18E1414-F2DA-B140-87BD-1160D367E326}" name="Stĺpec61"/>
    <tableColumn id="107" xr3:uid="{97FDCCD7-302D-5B4F-8EC0-A482B2EB2FE3}" name="Stĺpec62"/>
    <tableColumn id="108" xr3:uid="{00836DAA-3C36-F34E-BA10-285E7A89C2BA}" name="Stĺpec63"/>
    <tableColumn id="109" xr3:uid="{1141C7F9-020D-8446-80B1-2126B5915818}" name="Stĺpec64"/>
    <tableColumn id="110" xr3:uid="{BDAF5AAE-38C6-2A47-8C6F-7BF131EFB003}" name="Stĺpec65"/>
    <tableColumn id="111" xr3:uid="{8DCFE6BE-0648-A542-9AF4-F3C23F2007CB}" name="Stĺpec66"/>
    <tableColumn id="112" xr3:uid="{F319D60D-3EFE-684A-88CD-0EF2FF947CD1}" name="Stĺpec67"/>
    <tableColumn id="113" xr3:uid="{A094C5E6-B54E-024F-AD74-1366AE4E6D56}" name="Stĺpec68"/>
    <tableColumn id="114" xr3:uid="{1BAB6543-313A-3547-BA93-CAFE05E2032C}" name="Stĺpec69"/>
    <tableColumn id="115" xr3:uid="{4E8E903E-C8EE-5A4E-8C51-1817214F395B}" name="Stĺpec70"/>
    <tableColumn id="116" xr3:uid="{0F2484A2-E257-D442-A903-1DCDBF071100}" name="Stĺpec71"/>
    <tableColumn id="117" xr3:uid="{23BC3A6B-48DD-9347-A0B2-230C321635CC}" name="Stĺpec72"/>
    <tableColumn id="118" xr3:uid="{86A4066C-7F49-1348-B484-081296C97BB6}" name="Stĺpec73"/>
    <tableColumn id="119" xr3:uid="{AC76DF7E-1DFA-9A46-B398-1DADD82E2FC3}" name="Stĺpec74"/>
    <tableColumn id="120" xr3:uid="{C036C50E-7247-9C49-A7EC-03F92136317F}" name="Stĺpec75"/>
    <tableColumn id="121" xr3:uid="{64FE86FC-8C30-974F-9E39-3A318A202ACB}" name="Stĺpec76"/>
    <tableColumn id="122" xr3:uid="{D5994230-4FDC-D245-980E-E893495F513F}" name="Stĺpec77"/>
    <tableColumn id="123" xr3:uid="{3A313F28-EC92-0A4B-8F3C-0405F78694AA}" name="Stĺpec78"/>
    <tableColumn id="124" xr3:uid="{4DED52BE-7A55-034A-B554-CA0D473B9F2E}" name="Stĺpec79"/>
    <tableColumn id="125" xr3:uid="{9BF125A2-2C26-3A40-85F1-490A02720BC3}" name="Stĺpec80"/>
    <tableColumn id="126" xr3:uid="{0F982DF9-CCC2-F54C-A36A-0C83EEF1CDD7}" name="Stĺpec81"/>
    <tableColumn id="127" xr3:uid="{632A07F9-048A-8547-B53A-06B460E330E3}" name="Stĺpec82"/>
    <tableColumn id="128" xr3:uid="{8C3364AF-BDDB-D244-902A-2E3E8378C7BF}" name="Stĺpec83"/>
    <tableColumn id="129" xr3:uid="{ACE4D9DC-F1DC-2744-91B9-E2F68F349990}" name="Stĺpec84"/>
    <tableColumn id="130" xr3:uid="{086EC38F-890E-A648-BBF4-CE3F6A0B22ED}" name="Stĺpec85"/>
    <tableColumn id="131" xr3:uid="{B092BB31-A551-D840-84FE-330B72556944}" name="Stĺpec86"/>
    <tableColumn id="132" xr3:uid="{D6FAC4D2-C7E1-C442-90DC-30864FFD7C42}" name="Stĺpec87"/>
    <tableColumn id="133" xr3:uid="{BD90CC9A-CAF4-124A-B7AC-CE5A1EFB2916}" name="Stĺpec88"/>
    <tableColumn id="134" xr3:uid="{3F2A8FDA-1C26-684E-AFAF-617169EEEE6A}" name="Stĺpec89"/>
    <tableColumn id="135" xr3:uid="{0F032C9E-6F79-8249-BA47-56A7C965888F}" name="Stĺpec90"/>
    <tableColumn id="136" xr3:uid="{A53C4798-B01C-4140-87CF-79E75099A290}" name="Stĺpec91"/>
    <tableColumn id="137" xr3:uid="{E6A91697-39B6-7049-B24B-B7A466BB4E02}" name="Stĺpec92"/>
    <tableColumn id="138" xr3:uid="{BF1A907E-0DB4-F54F-9CE4-CF2CF1A5789E}" name="Stĺpec93"/>
    <tableColumn id="139" xr3:uid="{342E7128-FBEE-9C4A-A3AB-363806999255}" name="Stĺpec94"/>
    <tableColumn id="140" xr3:uid="{8671A42D-1AF8-9C46-8C46-3D04E25573F4}" name="Stĺpec95"/>
    <tableColumn id="141" xr3:uid="{C4C68EEB-C69B-AE43-B310-0C84FDBB6528}" name="Stĺpec96"/>
    <tableColumn id="142" xr3:uid="{2E976875-31D8-EC4E-BE19-6CB2317F2BF3}" name="Stĺpec97"/>
    <tableColumn id="143" xr3:uid="{FFFD8D2D-0E06-184A-B296-0057F7FAB973}" name="Stĺpec98"/>
    <tableColumn id="144" xr3:uid="{F6B3DE76-7993-6843-94F3-4C7F1D9E6BC4}" name="Stĺpec99"/>
    <tableColumn id="145" xr3:uid="{80E54671-B2F8-974E-BC2D-6F99B66D4732}" name="Stĺpec100"/>
    <tableColumn id="146" xr3:uid="{3C666242-F318-B443-A0AC-026899A04137}" name="Stĺpec101"/>
    <tableColumn id="147" xr3:uid="{0134BD33-B720-F040-9926-719957882815}" name="Stĺpec102"/>
    <tableColumn id="148" xr3:uid="{F4E9C22C-3E1F-E244-8E6F-5C7266F3BD50}" name="Stĺpec103"/>
    <tableColumn id="149" xr3:uid="{7E125858-1B95-FC4B-AF72-23506CECC065}" name="Stĺpec104"/>
    <tableColumn id="150" xr3:uid="{2BACEA6B-F1B3-CE4C-B912-F69FB9DEAC68}" name="Stĺpec105"/>
    <tableColumn id="157" xr3:uid="{4525517B-894B-47AC-91A5-C519DED22B10}" name="Sloupec1"/>
    <tableColumn id="158" xr3:uid="{4EF02C7B-3F30-4E6B-850D-9DEB4767F20D}" name="Sloupec2"/>
    <tableColumn id="159" xr3:uid="{2F543826-536F-4CD6-8DBF-9D1AE7B36CA6}" name="Sloupec3"/>
    <tableColumn id="160" xr3:uid="{F88CF669-6FB9-4348-B764-2E6D3C203A36}" name="Sloupec4"/>
    <tableColumn id="161" xr3:uid="{091A22F8-9BFB-4844-814F-742FAE4B20F8}" name="Sloupec5"/>
    <tableColumn id="162" xr3:uid="{9EF335D5-7E5A-4361-BCF5-9F8BEF6DE6CC}" name="Sloupec6"/>
    <tableColumn id="163" xr3:uid="{19C9AFF3-9FA3-465B-AF24-87C73932189D}" name="Sloupec7"/>
    <tableColumn id="164" xr3:uid="{2F29BA90-4DBE-40C7-9783-E19468154553}" name="Sloupec8"/>
    <tableColumn id="165" xr3:uid="{3C987123-24C5-439D-ABD5-1A76725DE0B0}" name="Sloupec9"/>
    <tableColumn id="166" xr3:uid="{BE313DAD-ABD2-4706-BEC4-0AD9602D8971}" name="Sloupec10"/>
    <tableColumn id="167" xr3:uid="{E0DAD98C-3A50-4870-B366-B416E1BDE759}" name="Sloupec11"/>
    <tableColumn id="168" xr3:uid="{F17BFFAE-1071-447A-86D9-46099F46D763}" name="Sloupec12"/>
    <tableColumn id="169" xr3:uid="{36196BAA-F7CA-410D-B32B-FF777FE9FD00}" name="Sloupec13"/>
    <tableColumn id="170" xr3:uid="{DF03F3EF-D2E4-49AF-8B46-707BF733307F}" name="Sloupec14"/>
    <tableColumn id="171" xr3:uid="{C587501C-0342-45E4-A5BD-E66C34A6529E}" name="Sloupec15"/>
    <tableColumn id="172" xr3:uid="{3AD45196-ABE6-4BCA-8F4A-F13B4E6A61E5}" name="Sloupec16"/>
    <tableColumn id="173" xr3:uid="{A120AFC4-1D20-4F58-BB2E-E168A0DA6744}" name="Sloupec17"/>
    <tableColumn id="174" xr3:uid="{BD9D42D3-0E2D-447B-BDFA-CCA1B4F29CC4}" name="Sloupec18"/>
    <tableColumn id="175" xr3:uid="{4DBC1FC6-D20E-4A26-9847-03220DD82EDA}" name="Sloupec19"/>
    <tableColumn id="176" xr3:uid="{FD18A227-C2A7-4562-95DA-1841A4F943C5}" name="Sloupec20"/>
    <tableColumn id="177" xr3:uid="{6ADCB162-3BCB-4427-A2B1-0813F261B3D1}" name="Sloupec21"/>
    <tableColumn id="178" xr3:uid="{E3BF2593-53D6-430E-BEC5-EED58E5FC70C}" name="Sloupec22"/>
    <tableColumn id="179" xr3:uid="{A3FA7D2B-3A81-434F-AE84-CA986E00357A}" name="Sloupec23"/>
    <tableColumn id="180" xr3:uid="{C6A4780C-5EFD-442A-AF3F-60D517041936}" name="Sloupec24"/>
    <tableColumn id="181" xr3:uid="{7540CBE6-BFE5-481A-8B71-474DC1CFDADD}" name="Sloupec25"/>
    <tableColumn id="182" xr3:uid="{7D2FACC3-DE88-4792-83F0-5FEEA92D9A9A}" name="Sloupec26"/>
    <tableColumn id="183" xr3:uid="{4B99A50A-6061-499D-B255-79C385A2BA09}" name="Sloupec27"/>
    <tableColumn id="184" xr3:uid="{2962662B-B737-44DF-98A0-30E2746B8AE5}" name="Sloupec28"/>
    <tableColumn id="185" xr3:uid="{F7859A1C-FDBB-4293-AA52-E27EA2271B3D}" name="Sloupec29"/>
    <tableColumn id="186" xr3:uid="{ADDA3906-83B5-4520-B58E-AEC8482F0B1D}" name="Sloupec30"/>
    <tableColumn id="187" xr3:uid="{7C896A42-F046-448D-8D50-45ECC0A09F62}" name="Sloupec31"/>
    <tableColumn id="188" xr3:uid="{D4796322-6E48-4041-8E04-CDEF4D8D94E0}" name="Sloupec32"/>
    <tableColumn id="189" xr3:uid="{7242EB23-D0E2-4F76-9F88-5229268522B3}" name="Sloupec33"/>
    <tableColumn id="190" xr3:uid="{803306BB-3FAC-4D68-A28C-A126EA31267C}" name="Sloupec34"/>
    <tableColumn id="191" xr3:uid="{EF2C3926-A5DA-403E-81F7-312BCF65B4EB}" name="Sloupec35"/>
    <tableColumn id="192" xr3:uid="{564DD74F-1DED-4B70-8686-18DFFAE8022D}" name="Sloupec36"/>
    <tableColumn id="193" xr3:uid="{65EB433A-D3D9-4032-A330-8D40EF5CFFBB}" name="Sloupec37"/>
    <tableColumn id="194" xr3:uid="{E62BD6E4-7095-4810-9F65-C04D52C4ACB0}" name="Sloupec38"/>
    <tableColumn id="195" xr3:uid="{A0C3DF3F-B744-4E20-9C00-A012D78452A2}" name="Sloupec39"/>
    <tableColumn id="196" xr3:uid="{0DC50EC0-94FB-47B3-BF57-61EFA11A7731}" name="Sloupec40"/>
    <tableColumn id="197" xr3:uid="{FBCAF7DC-C0C1-4F91-827A-F8B350C97E2F}" name="Sloupec41"/>
    <tableColumn id="198" xr3:uid="{2723B395-F9EF-4EA9-826F-AE23B9446246}" name="Sloupec42"/>
    <tableColumn id="199" xr3:uid="{89406BCE-B265-472E-B7BC-848CE475690F}" name="Sloupec43"/>
    <tableColumn id="200" xr3:uid="{C98ED0C4-24A6-4672-A01E-2B6F0BE85CE2}" name="Sloupec44"/>
    <tableColumn id="201" xr3:uid="{AD3803BA-F683-46E3-AEB2-F59305950312}" name="Sloupec45"/>
    <tableColumn id="202" xr3:uid="{CCC83ADD-A97F-4BB0-8C4A-9CC038123C2C}" name="Sloupec46"/>
    <tableColumn id="203" xr3:uid="{DB8FB857-48F4-4DAC-AD06-C229B8E3B172}" name="Sloupec47"/>
    <tableColumn id="204" xr3:uid="{CF990F6D-2C06-43F8-A63A-7EAEC321303E}" name="Sloupec48"/>
    <tableColumn id="205" xr3:uid="{E7466BC3-47D4-4A4B-BF3E-59B1CDED8B87}" name="Sloupec49"/>
    <tableColumn id="206" xr3:uid="{FD60C5B2-F7F2-4F81-AEFC-838313194BA8}" name="Sloupec50"/>
    <tableColumn id="207" xr3:uid="{9AEE5507-A3D8-4468-8B92-52C8EA11052C}" name="Sloupec51"/>
    <tableColumn id="208" xr3:uid="{C472FE89-325D-4F68-A045-D40F610F921D}" name="Sloupec52"/>
    <tableColumn id="209" xr3:uid="{8FFDCEBD-ABF1-41A0-BF54-DF35BCD39619}" name="Sloupec53"/>
    <tableColumn id="210" xr3:uid="{CD3C334F-AAAF-4199-BD61-5F559A072921}" name="Sloupec54"/>
    <tableColumn id="211" xr3:uid="{798B26BA-25E0-4102-BC38-6F539F04665E}" name="Sloupec55"/>
    <tableColumn id="212" xr3:uid="{B9C06A83-E578-4A7B-9F57-C1B79A1D7716}" name="Sloupec56"/>
    <tableColumn id="213" xr3:uid="{B8378B72-875D-4110-A1FC-8867E5BEB2DD}" name="Sloupec57"/>
    <tableColumn id="214" xr3:uid="{F2072D14-AD7A-4CD1-9D09-F3129A9F7ECF}" name="Sloupec58"/>
    <tableColumn id="215" xr3:uid="{F393F91D-7527-44F0-8D36-A43148D688B4}" name="Sloupec59"/>
    <tableColumn id="216" xr3:uid="{CD02D5F6-54A4-4BA9-8122-9894BFDB4DB0}" name="Sloupec60"/>
    <tableColumn id="217" xr3:uid="{6A6EB5D9-83EB-474A-B9CF-82E379803904}" name="Sloupec61"/>
    <tableColumn id="218" xr3:uid="{AF274AF1-8C7F-47D7-AEF8-1256DBD18C8A}" name="Sloupec62"/>
    <tableColumn id="219" xr3:uid="{42C2778A-E558-4491-967C-989B01D7EA0A}" name="Sloupec63"/>
    <tableColumn id="220" xr3:uid="{FE0865A9-21F6-4029-BB7B-65B27B32F749}" name="Sloupec64"/>
    <tableColumn id="221" xr3:uid="{21182852-A9BA-4E7F-88B6-5DDAEB4089F2}" name="Sloupec65"/>
    <tableColumn id="222" xr3:uid="{DE61C183-0129-407B-A9DB-1BB4A1ABF30D}" name="Sloupec66"/>
    <tableColumn id="223" xr3:uid="{ED70B377-0AC3-4E1D-9443-DCE0AF406082}" name="Sloupec67"/>
    <tableColumn id="224" xr3:uid="{78C5D4B1-22D1-4D72-9294-2D8EEE399CB1}" name="Sloupec68"/>
    <tableColumn id="225" xr3:uid="{C8552287-C741-4837-8B9D-56AEBFB0D6E7}" name="Sloupec69"/>
    <tableColumn id="226" xr3:uid="{4402703D-59B9-4EBC-84FA-DE0C791F7BEB}" name="Sloupec70"/>
    <tableColumn id="227" xr3:uid="{CAFC182D-E677-41B0-9497-9A7192798D9C}" name="Sloupec71"/>
    <tableColumn id="228" xr3:uid="{564BC55A-0293-43A9-990E-C30C77546FB0}" name="Sloupec72"/>
    <tableColumn id="229" xr3:uid="{24898A10-A003-4E29-A6FB-0D031B049428}" name="Sloupec73"/>
    <tableColumn id="230" xr3:uid="{5A35C00A-3F91-4538-9DDB-E1951D249558}" name="Sloupec74"/>
    <tableColumn id="231" xr3:uid="{3A3C6592-65C8-46B4-AA68-B3F5C4E28E08}" name="Sloupec75"/>
    <tableColumn id="232" xr3:uid="{494101F2-4B19-4AA3-9915-015F4AF32A0A}" name="Sloupec76"/>
    <tableColumn id="233" xr3:uid="{554629E3-C1B6-4408-9ECD-440E049763F6}" name="Sloupec77"/>
    <tableColumn id="234" xr3:uid="{AE0089B3-CE8B-457F-A1B6-A53734698FCF}" name="Sloupec78"/>
    <tableColumn id="235" xr3:uid="{43EE967A-8EB8-47AF-B4AD-50628DCFE66B}" name="Sloupec79"/>
    <tableColumn id="236" xr3:uid="{08177ABD-20FD-4FF1-B9F3-A37DEA17E6F4}" name="Sloupec80"/>
    <tableColumn id="237" xr3:uid="{ABD701D3-9BD7-4C62-BDEF-99F6E08A7E6A}" name="Sloupec81"/>
    <tableColumn id="238" xr3:uid="{C5770AA1-2F4F-46AE-B16B-A3BD58752A83}" name="Sloupec82"/>
    <tableColumn id="239" xr3:uid="{65E2C410-B1B9-4405-A278-381F5D18354E}" name="Sloupec83"/>
    <tableColumn id="240" xr3:uid="{E2ABC12C-0283-4EFF-B488-09B72B546AAC}" name="Sloupec84"/>
    <tableColumn id="241" xr3:uid="{B9F38530-BE75-43B0-82A2-A7FBF491CD50}" name="Sloupec85"/>
    <tableColumn id="242" xr3:uid="{D9E76E28-653A-4DEC-88AA-0B9736D58DDF}" name="Sloupec86"/>
    <tableColumn id="243" xr3:uid="{5E47BA46-CE67-481C-B3B2-E64B40FA66BD}" name="Sloupec87"/>
    <tableColumn id="244" xr3:uid="{DCB4C82A-8B02-464B-886A-CB1CBEDB3134}" name="Sloupec88"/>
    <tableColumn id="245" xr3:uid="{E8A501E1-DFF8-4E32-AA14-D429AE277168}" name="Sloupec89"/>
    <tableColumn id="246" xr3:uid="{5FB5DFE1-C754-472A-86AA-D31F4BEBE3E6}" name="Sloupec90"/>
    <tableColumn id="247" xr3:uid="{60F12A5F-6A7F-41A7-A795-D3F665F182AF}" name="Sloupec91"/>
    <tableColumn id="248" xr3:uid="{421179CA-4C45-4796-885B-0B5E9CB8B851}" name="Sloupec92"/>
  </tableColumns>
  <tableStyleInfo name="Mladí jazdci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9:GV88" headerRowCount="0">
  <tableColumns count="204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  <tableColumn id="9" xr3:uid="{00000000-0010-0000-0200-000009000000}" name="Column9" dataDxfId="469">
      <calculatedColumnFormula>SUM(K9:YO9)</calculatedColumnFormula>
    </tableColumn>
    <tableColumn id="10" xr3:uid="{00000000-0010-0000-0200-00000A000000}" name="Column10" dataDxfId="468">
      <calculatedColumnFormula>Juniori!$I9</calculatedColumnFormula>
    </tableColumn>
    <tableColumn id="11" xr3:uid="{00000000-0010-0000-0200-00000B000000}" name="Column11"/>
    <tableColumn id="12" xr3:uid="{00000000-0010-0000-0200-00000C000000}" name="Column12"/>
    <tableColumn id="13" xr3:uid="{00000000-0010-0000-0200-00000D000000}" name="Column13"/>
    <tableColumn id="14" xr3:uid="{00000000-0010-0000-0200-00000E000000}" name="Column14"/>
    <tableColumn id="15" xr3:uid="{00000000-0010-0000-0200-00000F000000}" name="Column15"/>
    <tableColumn id="16" xr3:uid="{00000000-0010-0000-0200-000010000000}" name="Column16"/>
    <tableColumn id="17" xr3:uid="{00000000-0010-0000-0200-000011000000}" name="Column17" dataDxfId="467"/>
    <tableColumn id="18" xr3:uid="{00000000-0010-0000-0200-000012000000}" name="Column18" dataDxfId="466"/>
    <tableColumn id="19" xr3:uid="{00000000-0010-0000-0200-000013000000}" name="Column19" dataDxfId="465"/>
    <tableColumn id="20" xr3:uid="{00000000-0010-0000-0200-000014000000}" name="Column20" dataDxfId="464"/>
    <tableColumn id="21" xr3:uid="{00000000-0010-0000-0200-000015000000}" name="Column21" dataDxfId="463"/>
    <tableColumn id="22" xr3:uid="{00000000-0010-0000-0200-000016000000}" name="Column22" dataDxfId="462"/>
    <tableColumn id="23" xr3:uid="{00000000-0010-0000-0200-000017000000}" name="Column23" dataDxfId="461"/>
    <tableColumn id="24" xr3:uid="{00000000-0010-0000-0200-000018000000}" name="Column24" dataDxfId="460"/>
    <tableColumn id="25" xr3:uid="{00000000-0010-0000-0200-000019000000}" name="Column25" dataDxfId="459"/>
    <tableColumn id="26" xr3:uid="{00000000-0010-0000-0200-00001A000000}" name="Column26" dataDxfId="458"/>
    <tableColumn id="27" xr3:uid="{00000000-0010-0000-0200-00001B000000}" name="Column27" dataDxfId="457"/>
    <tableColumn id="28" xr3:uid="{00000000-0010-0000-0200-00001C000000}" name="Column28" dataDxfId="456"/>
    <tableColumn id="29" xr3:uid="{00000000-0010-0000-0200-00001D000000}" name="Column29" dataDxfId="455"/>
    <tableColumn id="30" xr3:uid="{00000000-0010-0000-0200-00001E000000}" name="Column30" dataDxfId="454"/>
    <tableColumn id="31" xr3:uid="{00000000-0010-0000-0200-00001F000000}" name="Column31" dataDxfId="453"/>
    <tableColumn id="32" xr3:uid="{00000000-0010-0000-0200-000020000000}" name="Column32" dataDxfId="452"/>
    <tableColumn id="33" xr3:uid="{00000000-0010-0000-0200-000021000000}" name="Column33"/>
    <tableColumn id="34" xr3:uid="{00000000-0010-0000-0200-000022000000}" name="Column34"/>
    <tableColumn id="35" xr3:uid="{00000000-0010-0000-0200-000023000000}" name="Column35"/>
    <tableColumn id="36" xr3:uid="{00000000-0010-0000-0200-000024000000}" name="Column36"/>
    <tableColumn id="37" xr3:uid="{00000000-0010-0000-0200-000025000000}" name="Column37"/>
    <tableColumn id="38" xr3:uid="{00000000-0010-0000-0200-000026000000}" name="Column38"/>
    <tableColumn id="165" xr3:uid="{C84A5B37-D31D-6A46-80ED-5094EAE77293}" name="Stĺpec113" dataDxfId="451"/>
    <tableColumn id="164" xr3:uid="{2FB1FD7D-4951-644D-9545-5EDA56E40F91}" name="Stĺpec112" dataDxfId="450"/>
    <tableColumn id="39" xr3:uid="{00000000-0010-0000-0200-000027000000}" name="Column39"/>
    <tableColumn id="40" xr3:uid="{00000000-0010-0000-0200-000028000000}" name="Column40"/>
    <tableColumn id="41" xr3:uid="{00000000-0010-0000-0200-000029000000}" name="Column41"/>
    <tableColumn id="42" xr3:uid="{00000000-0010-0000-0200-00002A000000}" name="Column42"/>
    <tableColumn id="43" xr3:uid="{00000000-0010-0000-0200-00002B000000}" name="Column43"/>
    <tableColumn id="44" xr3:uid="{00000000-0010-0000-0200-00002C000000}" name="Column44"/>
    <tableColumn id="45" xr3:uid="{00000000-0010-0000-0200-00002D000000}" name="Column45"/>
    <tableColumn id="46" xr3:uid="{00000000-0010-0000-0200-00002E000000}" name="Column46"/>
    <tableColumn id="47" xr3:uid="{00000000-0010-0000-0200-00002F000000}" name="Column47"/>
    <tableColumn id="48" xr3:uid="{00000000-0010-0000-0200-000030000000}" name="Column48"/>
    <tableColumn id="49" xr3:uid="{00000000-0010-0000-0200-000031000000}" name="Column49"/>
    <tableColumn id="83" xr3:uid="{BF59506D-6018-6348-8BFB-C13A7B1B3C86}" name="Stĺpec31" dataDxfId="449"/>
    <tableColumn id="50" xr3:uid="{00000000-0010-0000-0200-000032000000}" name="Column50"/>
    <tableColumn id="51" xr3:uid="{00000000-0010-0000-0200-000033000000}" name="Column51" dataDxfId="448"/>
    <tableColumn id="52" xr3:uid="{00000000-0010-0000-0200-000034000000}" name="Column52" dataDxfId="447"/>
    <tableColumn id="88" xr3:uid="{158510C5-3A53-6B4C-8132-92165FFA7749}" name="Stĺpec36" dataDxfId="446"/>
    <tableColumn id="87" xr3:uid="{C5F991C3-1E40-E246-99F7-847BBA622966}" name="Stĺpec35" dataDxfId="445"/>
    <tableColumn id="86" xr3:uid="{D882EC86-2C9C-304E-BC73-93225FAD2ADD}" name="Stĺpec34" dataDxfId="444"/>
    <tableColumn id="85" xr3:uid="{836CCA44-9168-1B4F-9230-E0D3A1217DB1}" name="Stĺpec33" dataDxfId="443"/>
    <tableColumn id="84" xr3:uid="{697CFCFF-F5A5-9B49-AEA8-1CEFF67DE50B}" name="Stĺpec32" dataDxfId="442"/>
    <tableColumn id="53" xr3:uid="{E4FF4FB7-741B-014F-9233-08655B0D9F48}" name="Stĺpec1" dataDxfId="441"/>
    <tableColumn id="54" xr3:uid="{7817408B-CDFE-9842-8320-859FD9C2C8DC}" name="Stĺpec2" dataDxfId="440"/>
    <tableColumn id="55" xr3:uid="{56DD2A4A-DED9-2A46-8676-58C67A05F75B}" name="Stĺpec3" dataDxfId="439"/>
    <tableColumn id="56" xr3:uid="{29922C8B-5D30-2C43-9A36-744B8706D2BC}" name="Stĺpec4" dataDxfId="438"/>
    <tableColumn id="57" xr3:uid="{5418BCEA-0B2E-0D4A-BCD9-7FF860A5EEE5}" name="Stĺpec5" dataDxfId="437"/>
    <tableColumn id="58" xr3:uid="{1F5F9489-69A9-8E4E-8353-F10017CB8C49}" name="Stĺpec6" dataDxfId="436"/>
    <tableColumn id="59" xr3:uid="{2636C972-9D96-EF4C-AE7F-7F5567CE2A3C}" name="Stĺpec7"/>
    <tableColumn id="60" xr3:uid="{87E16831-8411-5642-80C1-4BBF350CDBF8}" name="Stĺpec8"/>
    <tableColumn id="61" xr3:uid="{82CA8BBF-1CF3-174E-A843-C7D3C095BA0D}" name="Stĺpec9" dataDxfId="435"/>
    <tableColumn id="62" xr3:uid="{D8BF2749-240F-AB45-9F31-7B2E9B976735}" name="Stĺpec10"/>
    <tableColumn id="63" xr3:uid="{089165AD-ABAB-7547-B883-1176CE360191}" name="Stĺpec11"/>
    <tableColumn id="64" xr3:uid="{C0A41A92-8A13-324B-94C0-3D51C7F90711}" name="Stĺpec12"/>
    <tableColumn id="65" xr3:uid="{36FEDA1B-A7B5-3F4A-BD9D-2102B5EC51AE}" name="Stĺpec13"/>
    <tableColumn id="66" xr3:uid="{CC8220DD-D5BF-4E45-91D8-BD84DFF5FC57}" name="Stĺpec14" dataDxfId="434"/>
    <tableColumn id="67" xr3:uid="{9D8BD50E-A59A-4E40-9B1E-473B48814418}" name="Stĺpec15" dataDxfId="433"/>
    <tableColumn id="68" xr3:uid="{86BC348E-B3CD-AA48-9047-F782F1E4922D}" name="Stĺpec16" dataDxfId="432"/>
    <tableColumn id="69" xr3:uid="{F6E0F3AD-5C66-414A-9872-66A7857D3FA6}" name="Stĺpec17" dataDxfId="431"/>
    <tableColumn id="70" xr3:uid="{000DE64E-3EDF-9144-B206-BD24ADA016F0}" name="Stĺpec18" dataDxfId="430"/>
    <tableColumn id="93" xr3:uid="{20C33F2C-1A0B-EE4D-843B-9B76D91E2F4F}" name="Stĺpec41" dataDxfId="429"/>
    <tableColumn id="92" xr3:uid="{15499846-3A2E-F445-8CA6-AD11CDF7870B}" name="Stĺpec40" dataDxfId="428"/>
    <tableColumn id="91" xr3:uid="{6283D022-96CA-8C45-BE20-DFBA1F7FC467}" name="Stĺpec39" dataDxfId="427"/>
    <tableColumn id="90" xr3:uid="{C5CD2979-73BC-8146-9CED-620BFEE97521}" name="Stĺpec38" dataDxfId="426"/>
    <tableColumn id="89" xr3:uid="{038D5CC5-7FF7-EF42-A396-F0FBC7571A3F}" name="Stĺpec37" dataDxfId="425"/>
    <tableColumn id="71" xr3:uid="{E4684EDD-2636-9849-99C8-DC0AE309FEEC}" name="Stĺpec19" dataDxfId="424"/>
    <tableColumn id="72" xr3:uid="{C55D94BA-6769-9343-B0EC-4BB6B71DD47C}" name="Stĺpec20" dataDxfId="423"/>
    <tableColumn id="73" xr3:uid="{B6E2A570-9FBF-4849-B475-6709447AC258}" name="Stĺpec21" dataDxfId="422"/>
    <tableColumn id="74" xr3:uid="{33AF0A1C-3FDA-D640-9A22-AB5307688051}" name="Stĺpec22" dataDxfId="421"/>
    <tableColumn id="75" xr3:uid="{B11E2FF8-1537-1940-9BB9-8F94A7FAF4EF}" name="Stĺpec23" dataDxfId="420"/>
    <tableColumn id="76" xr3:uid="{E6F68074-E10E-C043-BB70-304688634021}" name="Stĺpec24" dataDxfId="419"/>
    <tableColumn id="77" xr3:uid="{D442C41F-6353-0749-A3FB-8E7FE4549B7F}" name="Stĺpec25" dataDxfId="418"/>
    <tableColumn id="78" xr3:uid="{34AD7D75-4486-7A40-8C3F-C2B68BA47137}" name="Stĺpec26" dataDxfId="417"/>
    <tableColumn id="79" xr3:uid="{00EF4BB6-3FA7-8643-B41E-0064DE8D733B}" name="Stĺpec27" dataDxfId="416"/>
    <tableColumn id="80" xr3:uid="{7603B4DA-2A53-B84A-9D05-475E60B94ECA}" name="Stĺpec28"/>
    <tableColumn id="81" xr3:uid="{D11DF84C-2CF2-4C4E-B159-911419CA8BD1}" name="Stĺpec29"/>
    <tableColumn id="82" xr3:uid="{99291CC6-718A-A144-A31D-43491E10CCCD}" name="Stĺpec30"/>
    <tableColumn id="94" xr3:uid="{A544F34D-9DE2-214B-BBA2-D7CE4AF38E9D}" name="Stĺpec42"/>
    <tableColumn id="95" xr3:uid="{369A730C-8516-5F40-BE54-AE710D4508BA}" name="Stĺpec43" dataDxfId="415"/>
    <tableColumn id="96" xr3:uid="{5CAB772F-465B-6D43-A691-B3AB8BB09078}" name="Stĺpec44" dataDxfId="414"/>
    <tableColumn id="97" xr3:uid="{860407B3-88E6-3846-8773-29E9C4CB648A}" name="Stĺpec45" dataDxfId="413"/>
    <tableColumn id="98" xr3:uid="{0C84BC69-91F8-D344-ACF6-5255E8B1DD06}" name="Stĺpec46" dataDxfId="412"/>
    <tableColumn id="99" xr3:uid="{8D7688E6-E70D-C54D-845A-16C1A0FF98FE}" name="Stĺpec47" dataDxfId="411"/>
    <tableColumn id="100" xr3:uid="{F8096485-6013-E743-BD67-0B3D27415A83}" name="Stĺpec48"/>
    <tableColumn id="163" xr3:uid="{70D680F0-FFB3-3049-9B2F-310F0179D8E8}" name="Stĺpec111"/>
    <tableColumn id="162" xr3:uid="{34EB5B05-B0C9-9C4C-A85D-8AB41E5AC2C2}" name="Stĺpec110"/>
    <tableColumn id="167" xr3:uid="{B8B7BC37-31DE-764E-B6D0-EB8BD55ACA80}" name="Stĺpec115"/>
    <tableColumn id="166" xr3:uid="{A4B75B31-C24B-9140-82DA-A07651C5916F}" name="Stĺpec114"/>
    <tableColumn id="101" xr3:uid="{01E1BB16-4B62-5749-BBFF-726B979FDA6C}" name="Stĺpec49"/>
    <tableColumn id="102" xr3:uid="{DB1BEDCC-3491-2F4E-AEAC-6AB3B3DCA75A}" name="Stĺpec50"/>
    <tableColumn id="103" xr3:uid="{F4FF63F8-FC58-EA4D-8126-708009A67CF7}" name="Stĺpec51"/>
    <tableColumn id="104" xr3:uid="{C9BC5E6F-3777-964E-9A5B-77343FF27CB6}" name="Stĺpec52"/>
    <tableColumn id="105" xr3:uid="{26456F28-0AEB-CA4F-BC31-0D13963DB6D1}" name="Stĺpec53"/>
    <tableColumn id="106" xr3:uid="{1A25EF8E-6CCB-D340-9CB1-66BA3720ADD0}" name="Stĺpec54"/>
    <tableColumn id="107" xr3:uid="{C3C4AB30-2DAF-8B4D-84AB-C64236F194E6}" name="Stĺpec55"/>
    <tableColumn id="108" xr3:uid="{AF926074-ECA4-AE45-AA7B-B9A3B902A304}" name="Stĺpec56"/>
    <tableColumn id="109" xr3:uid="{3BE374FB-A025-EB43-8CAC-46805CC289A4}" name="Stĺpec57"/>
    <tableColumn id="110" xr3:uid="{0CC11F66-DEE8-CA4A-88EB-1428E0A54071}" name="Stĺpec58"/>
    <tableColumn id="111" xr3:uid="{630F7D08-E3EA-F64B-97DC-1185F52494AC}" name="Stĺpec59"/>
    <tableColumn id="112" xr3:uid="{68A5D261-71B7-AA4C-8A36-3F9C1DCF3322}" name="Stĺpec60"/>
    <tableColumn id="113" xr3:uid="{7DECB44F-FC97-5C48-85DF-80C127E7D88F}" name="Stĺpec61"/>
    <tableColumn id="114" xr3:uid="{2BFCB727-A870-4140-A945-EBFB54BFA8F7}" name="Stĺpec62"/>
    <tableColumn id="115" xr3:uid="{F483A088-5A44-9042-8577-9F5817301AF3}" name="Stĺpec63"/>
    <tableColumn id="116" xr3:uid="{764695E9-DE82-CF43-8C11-E4399ED5B068}" name="Stĺpec64"/>
    <tableColumn id="117" xr3:uid="{9A6AA29C-0B17-A044-9F9E-7DDBF9A95982}" name="Stĺpec65"/>
    <tableColumn id="118" xr3:uid="{587FBD86-F322-7141-9471-E49F0822B9F1}" name="Stĺpec66"/>
    <tableColumn id="119" xr3:uid="{48E9799C-8E4C-B949-8CA2-A67470BE8488}" name="Stĺpec67"/>
    <tableColumn id="120" xr3:uid="{461B1AF5-6406-EB4F-AA9C-1C81F2BA119F}" name="Stĺpec68"/>
    <tableColumn id="121" xr3:uid="{5B0EAD3F-D4BE-6641-A17F-F2CBD490E85E}" name="Stĺpec69"/>
    <tableColumn id="122" xr3:uid="{9BA2C135-B57C-A948-BB9C-9C846599A92D}" name="Stĺpec70"/>
    <tableColumn id="123" xr3:uid="{87277F2C-7862-FD41-A497-5AB61963A1F1}" name="Stĺpec71"/>
    <tableColumn id="124" xr3:uid="{B5EA9DBE-182A-3243-A9B1-8E6B84E20252}" name="Stĺpec72"/>
    <tableColumn id="125" xr3:uid="{AAF74DBA-5984-0247-BD5A-14A5E0298507}" name="Stĺpec73"/>
    <tableColumn id="126" xr3:uid="{86AE41DF-C8F7-3F46-875C-2587D0998D20}" name="Stĺpec74"/>
    <tableColumn id="127" xr3:uid="{F1B93E07-C71E-A64F-B988-F8FF4DCF9496}" name="Stĺpec75"/>
    <tableColumn id="128" xr3:uid="{CAFDEA8D-6EE8-7A41-8AE7-53C58371AEDE}" name="Stĺpec76"/>
    <tableColumn id="129" xr3:uid="{AD0AE198-E1E3-0444-9BB3-02EC8942EEF1}" name="Stĺpec77"/>
    <tableColumn id="130" xr3:uid="{F6BE0868-4ACD-E643-BF52-9199B42C6891}" name="Stĺpec78"/>
    <tableColumn id="131" xr3:uid="{029D0B1A-FD8E-6D47-9052-E64611559B5A}" name="Stĺpec79"/>
    <tableColumn id="132" xr3:uid="{66F8C698-0F40-D943-9C88-C492F280B143}" name="Stĺpec80"/>
    <tableColumn id="133" xr3:uid="{A2DB0981-134A-504F-AEB1-D816F22E7FDE}" name="Stĺpec81"/>
    <tableColumn id="134" xr3:uid="{D0A6A93E-14EB-1642-AB48-6BE243005361}" name="Stĺpec82"/>
    <tableColumn id="135" xr3:uid="{3460590E-1FC8-3045-8772-0A7F22E449BC}" name="Stĺpec83"/>
    <tableColumn id="136" xr3:uid="{565EE0A6-3013-E948-86A3-B0243A956306}" name="Stĺpec84"/>
    <tableColumn id="137" xr3:uid="{9C1EEAE9-0146-3845-A2F6-6AB6BC06E53F}" name="Stĺpec85"/>
    <tableColumn id="138" xr3:uid="{987EDDF4-5873-4C4E-B995-B631E4CF4A37}" name="Stĺpec86"/>
    <tableColumn id="139" xr3:uid="{88A3B63E-F20F-2944-BD49-8DC339B59E39}" name="Stĺpec87"/>
    <tableColumn id="140" xr3:uid="{22D0BD1B-8864-1344-8CA3-3879EEF25880}" name="Stĺpec88"/>
    <tableColumn id="141" xr3:uid="{F9995F03-9AB6-2046-9904-8F213C90EA78}" name="Stĺpec89"/>
    <tableColumn id="142" xr3:uid="{13478865-FD42-624B-AA70-94C56BE4C26B}" name="Stĺpec90"/>
    <tableColumn id="143" xr3:uid="{D54C2EFD-1EE0-D24F-996F-D409C7E163AE}" name="Stĺpec91"/>
    <tableColumn id="144" xr3:uid="{C2A6284F-4B96-BC42-857E-10981A79F427}" name="Stĺpec92"/>
    <tableColumn id="145" xr3:uid="{3054C708-2DF5-DC43-B44F-3CA3390E3637}" name="Stĺpec93"/>
    <tableColumn id="146" xr3:uid="{7469476E-2E7F-124D-B81C-FFD2BAD57587}" name="Stĺpec94"/>
    <tableColumn id="147" xr3:uid="{28FA2D0C-6DDA-CB4D-BEB0-D4636B8EB4BC}" name="Stĺpec95"/>
    <tableColumn id="148" xr3:uid="{7AE3E3E2-E269-FD41-BDD2-F2360A9D0921}" name="Stĺpec96"/>
    <tableColumn id="149" xr3:uid="{A4B969FA-283A-924E-A2E5-7891D258355A}" name="Stĺpec97"/>
    <tableColumn id="150" xr3:uid="{A6BBEC18-7887-A643-A7DD-C77DA2791E7F}" name="Stĺpec98"/>
    <tableColumn id="151" xr3:uid="{4B99F3E0-3430-DC40-A83D-BD28A41B3CA7}" name="Stĺpec99"/>
    <tableColumn id="152" xr3:uid="{4E345576-38D7-C447-B8E3-B81280946E05}" name="Stĺpec100"/>
    <tableColumn id="153" xr3:uid="{8F36D6E2-F460-0E42-8AD3-79389BA16B17}" name="Stĺpec101"/>
    <tableColumn id="154" xr3:uid="{6E42DBE9-4995-D942-B6B9-ADA7F921F3A6}" name="Stĺpec102"/>
    <tableColumn id="155" xr3:uid="{583CE86E-BDC7-454A-87BF-2D2E8CC1CE95}" name="Stĺpec103"/>
    <tableColumn id="156" xr3:uid="{C970B0EB-F67E-D646-8908-0D515B0AE559}" name="Stĺpec104"/>
    <tableColumn id="157" xr3:uid="{34CD3F50-FE8C-1145-BBB5-C4A7423997D3}" name="Stĺpec105"/>
    <tableColumn id="158" xr3:uid="{6696DF72-4A90-C040-A6A5-7E14397E867D}" name="Stĺpec106"/>
    <tableColumn id="159" xr3:uid="{7C55618E-3FB2-2948-A768-57907D570393}" name="Stĺpec107"/>
    <tableColumn id="160" xr3:uid="{CCD5EE0D-9914-6847-8615-9DEC8A5AE951}" name="Stĺpec108"/>
    <tableColumn id="161" xr3:uid="{0C6F8563-D1CB-6842-BA88-A68C2C2D4EDE}" name="Stĺpec109"/>
    <tableColumn id="168" xr3:uid="{FC919E03-8DC3-C34D-B676-8827437B48C5}" name="Stĺpec116"/>
    <tableColumn id="169" xr3:uid="{923248D8-6B96-0A44-96B4-02B1DF8AE4CB}" name="Stĺpec117"/>
    <tableColumn id="170" xr3:uid="{55B87DC1-3B6A-594A-8BB0-781D0E586589}" name="Stĺpec118"/>
    <tableColumn id="171" xr3:uid="{92F3E553-B6C3-3E49-A287-E482B392518F}" name="Stĺpec119"/>
    <tableColumn id="172" xr3:uid="{EC8C2442-FD6C-3845-816E-4DD8CC4777EC}" name="Stĺpec120"/>
    <tableColumn id="173" xr3:uid="{6747015F-3039-BD47-A313-7C737934C170}" name="Stĺpec121"/>
    <tableColumn id="174" xr3:uid="{03B21EC8-5E8F-6D4E-A212-EFBDB86363E2}" name="Stĺpec122"/>
    <tableColumn id="175" xr3:uid="{23988AEB-A751-4E4A-ACD5-5F80C13DBDB4}" name="Stĺpec123"/>
    <tableColumn id="176" xr3:uid="{8CCFEB37-820C-254A-944D-63C5F3BA3D73}" name="Stĺpec124"/>
    <tableColumn id="177" xr3:uid="{20BF7D80-4345-C94E-990B-DEF3FBC04704}" name="Stĺpec125"/>
    <tableColumn id="178" xr3:uid="{E6D02E83-FA32-A34F-BAFB-9D683B8B88DB}" name="Stĺpec126"/>
    <tableColumn id="179" xr3:uid="{6887D65D-1B6B-2244-819C-3D31812BFC3C}" name="Stĺpec127"/>
    <tableColumn id="180" xr3:uid="{2CA624EB-E992-9841-B5DC-B2D9E00F80A8}" name="Stĺpec128"/>
    <tableColumn id="181" xr3:uid="{2BC09DEE-2A5D-E044-A638-284315B52883}" name="Stĺpec129"/>
    <tableColumn id="182" xr3:uid="{861FC85F-5E3B-BA4F-A7A7-61D5F9E64BB2}" name="Stĺpec130"/>
    <tableColumn id="183" xr3:uid="{874E059E-43A9-8840-BCD2-6787AF09AA4D}" name="Stĺpec131"/>
    <tableColumn id="184" xr3:uid="{747A2A8A-8547-0844-8D93-2AA6E309B470}" name="Stĺpec132"/>
    <tableColumn id="185" xr3:uid="{55677301-3566-BC4A-943D-50CB8E4B5238}" name="Stĺpec133"/>
    <tableColumn id="186" xr3:uid="{4006FF07-5BD5-3D47-8B23-02B70EF5A5CC}" name="Stĺpec134"/>
    <tableColumn id="187" xr3:uid="{1D086E5B-3B7E-1A45-999F-1984A044545D}" name="Stĺpec135"/>
    <tableColumn id="188" xr3:uid="{016E29E5-B2B0-AE4E-B45D-980DD3EDC668}" name="Stĺpec136"/>
    <tableColumn id="189" xr3:uid="{8E794DDB-E2A1-9A46-8C07-69A251A791EE}" name="Stĺpec137"/>
    <tableColumn id="190" xr3:uid="{8555D582-824B-7141-A5EC-2E8D601CD358}" name="Stĺpec138"/>
    <tableColumn id="191" xr3:uid="{A5459E87-14C1-4442-A0FE-1F8102742DC9}" name="Stĺpec139"/>
    <tableColumn id="192" xr3:uid="{C3222570-0801-4A43-ABD5-8B8F5EF8BFAE}" name="Stĺpec140"/>
    <tableColumn id="193" xr3:uid="{ED40DD23-E9D1-4843-BA26-51CFBC23FDCB}" name="Stĺpec141"/>
    <tableColumn id="194" xr3:uid="{094D52F1-3982-234F-B4BC-E829EF02DC58}" name="Stĺpec142"/>
    <tableColumn id="195" xr3:uid="{3862C087-61D8-C046-AF90-58398388A1A4}" name="Stĺpec143"/>
    <tableColumn id="196" xr3:uid="{3227422D-8A0D-6544-B51F-5886FE6D1420}" name="Stĺpec144"/>
    <tableColumn id="197" xr3:uid="{6CD3D351-016F-264B-9147-011740C18D60}" name="Stĺpec145"/>
    <tableColumn id="198" xr3:uid="{107A5281-B929-A44E-9B54-C7B731514A2C}" name="Stĺpec146"/>
    <tableColumn id="199" xr3:uid="{262BD49A-2D88-644E-8593-D8BA5F3FC54D}" name="Stĺpec147"/>
    <tableColumn id="200" xr3:uid="{8762AC9B-B5CE-8547-8957-32A197DE0175}" name="Stĺpec148"/>
    <tableColumn id="201" xr3:uid="{429F0CCC-EE61-1E4E-84B1-DDB0AA038D2F}" name="Stĺpec149"/>
    <tableColumn id="202" xr3:uid="{A0E3A921-B113-614F-9DAD-89C75735F30F}" name="Stĺpec150"/>
    <tableColumn id="203" xr3:uid="{2502039C-2706-1D42-AC07-1D780601FC00}" name="Stĺpec151"/>
    <tableColumn id="204" xr3:uid="{2B2940C0-BCBB-D745-B91B-24252AAA21DA}" name="Stĺpec152"/>
  </tableColumns>
  <tableStyleInfo name="Juniori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9:FO88" headerRowCount="0">
  <tableColumns count="171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  <tableColumn id="5" xr3:uid="{00000000-0010-0000-0300-000005000000}" name="Column5"/>
    <tableColumn id="6" xr3:uid="{00000000-0010-0000-0300-000006000000}" name="Column6"/>
    <tableColumn id="7" xr3:uid="{00000000-0010-0000-0300-000007000000}" name="Column7"/>
    <tableColumn id="8" xr3:uid="{00000000-0010-0000-0300-000008000000}" name="Column8"/>
    <tableColumn id="9" xr3:uid="{00000000-0010-0000-0300-000009000000}" name="Column9" dataDxfId="410">
      <calculatedColumnFormula>SUM(K9:YO9)</calculatedColumnFormula>
    </tableColumn>
    <tableColumn id="10" xr3:uid="{00000000-0010-0000-0300-00000A000000}" name="Column10"/>
    <tableColumn id="11" xr3:uid="{00000000-0010-0000-0300-00000B000000}" name="Column11" dataDxfId="409"/>
    <tableColumn id="13" xr3:uid="{00000000-0010-0000-0300-00000D000000}" name="Column13" dataDxfId="408"/>
    <tableColumn id="15" xr3:uid="{00000000-0010-0000-0300-00000F000000}" name="Column15" dataDxfId="407"/>
    <tableColumn id="16" xr3:uid="{00000000-0010-0000-0300-000010000000}" name="Column16" dataDxfId="406"/>
    <tableColumn id="21" xr3:uid="{00000000-0010-0000-0300-000015000000}" name="Column21" dataDxfId="405"/>
    <tableColumn id="526" xr3:uid="{A598D62C-6737-B141-993B-F213B1D6777D}" name="Stĺpec4" dataDxfId="404"/>
    <tableColumn id="22" xr3:uid="{00000000-0010-0000-0300-000016000000}" name="Column22" dataDxfId="403"/>
    <tableColumn id="23" xr3:uid="{00000000-0010-0000-0300-000017000000}" name="Column23" dataDxfId="402"/>
    <tableColumn id="33" xr3:uid="{00000000-0010-0000-0300-000021000000}" name="Column33" dataDxfId="401"/>
    <tableColumn id="34" xr3:uid="{00000000-0010-0000-0300-000022000000}" name="Column34" dataDxfId="400"/>
    <tableColumn id="35" xr3:uid="{00000000-0010-0000-0300-000023000000}" name="Column35" dataDxfId="399"/>
    <tableColumn id="36" xr3:uid="{00000000-0010-0000-0300-000024000000}" name="Column36" dataDxfId="398"/>
    <tableColumn id="37" xr3:uid="{00000000-0010-0000-0300-000025000000}" name="Column37" dataDxfId="397"/>
    <tableColumn id="38" xr3:uid="{00000000-0010-0000-0300-000026000000}" name="Column38" dataDxfId="396"/>
    <tableColumn id="39" xr3:uid="{00000000-0010-0000-0300-000027000000}" name="Column39" dataDxfId="395"/>
    <tableColumn id="40" xr3:uid="{00000000-0010-0000-0300-000028000000}" name="Column40" dataDxfId="394"/>
    <tableColumn id="44" xr3:uid="{00000000-0010-0000-0300-00002C000000}" name="Column44" dataDxfId="393"/>
    <tableColumn id="45" xr3:uid="{00000000-0010-0000-0300-00002D000000}" name="Column45" dataDxfId="392"/>
    <tableColumn id="46" xr3:uid="{00000000-0010-0000-0300-00002E000000}" name="Column46" dataDxfId="391"/>
    <tableColumn id="523" xr3:uid="{1EA05A10-CC91-8144-BF75-1249F7EF995E}" name="Stĺpec1" dataDxfId="390"/>
    <tableColumn id="528" xr3:uid="{48DF5B36-BC92-7949-B57C-AB8E8DB9E035}" name="Stĺpec6" dataDxfId="389"/>
    <tableColumn id="527" xr3:uid="{F9CF2D49-14E7-3540-AE12-C14F805D94DE}" name="Stĺpec5" dataDxfId="388"/>
    <tableColumn id="47" xr3:uid="{00000000-0010-0000-0300-00002F000000}" name="Column47" dataDxfId="387"/>
    <tableColumn id="48" xr3:uid="{00000000-0010-0000-0300-000030000000}" name="Column48" dataDxfId="386"/>
    <tableColumn id="524" xr3:uid="{2D6BA568-A9EE-8E4C-85F1-20E1A04A22C4}" name="Stĺpec2" dataDxfId="385"/>
    <tableColumn id="54" xr3:uid="{00000000-0010-0000-0300-000036000000}" name="Column54" dataDxfId="384"/>
    <tableColumn id="55" xr3:uid="{00000000-0010-0000-0300-000037000000}" name="Column55" dataDxfId="383"/>
    <tableColumn id="56" xr3:uid="{00000000-0010-0000-0300-000038000000}" name="Column56" dataDxfId="382"/>
    <tableColumn id="134" xr3:uid="{1E432DD1-0329-CA4C-A7A7-5682B1EA9E6F}" name="Stĺpec94" dataDxfId="381"/>
    <tableColumn id="133" xr3:uid="{85766FF3-6FAC-2345-8B8A-B909478E4655}" name="Stĺpec93" dataDxfId="380"/>
    <tableColumn id="57" xr3:uid="{00000000-0010-0000-0300-000039000000}" name="Column57" dataDxfId="379"/>
    <tableColumn id="58" xr3:uid="{00000000-0010-0000-0300-00003A000000}" name="Column58" dataDxfId="378"/>
    <tableColumn id="61" xr3:uid="{00000000-0010-0000-0300-00003D000000}" name="Column61" dataDxfId="377"/>
    <tableColumn id="62" xr3:uid="{00000000-0010-0000-0300-00003E000000}" name="Column62" dataDxfId="376"/>
    <tableColumn id="63" xr3:uid="{00000000-0010-0000-0300-00003F000000}" name="Column63" dataDxfId="375"/>
    <tableColumn id="525" xr3:uid="{45E3995D-1D1F-A841-9A57-AD842D86FEF5}" name="Stĺpec3" dataDxfId="374"/>
    <tableColumn id="67" xr3:uid="{00000000-0010-0000-0300-000043000000}" name="Column67" dataDxfId="373"/>
    <tableColumn id="68" xr3:uid="{00000000-0010-0000-0300-000044000000}" name="Column68" dataDxfId="372"/>
    <tableColumn id="69" xr3:uid="{00000000-0010-0000-0300-000045000000}" name="Column69" dataDxfId="371"/>
    <tableColumn id="70" xr3:uid="{00000000-0010-0000-0300-000046000000}" name="Column70" dataDxfId="370"/>
    <tableColumn id="71" xr3:uid="{00000000-0010-0000-0300-000047000000}" name="Column71" dataDxfId="369"/>
    <tableColumn id="77" xr3:uid="{CC9EEBE5-2BCC-0846-9314-79740D186A64}" name="Stĺpec37" dataDxfId="368"/>
    <tableColumn id="72" xr3:uid="{00000000-0010-0000-0300-000048000000}" name="Column72" dataDxfId="367"/>
    <tableColumn id="73" xr3:uid="{00000000-0010-0000-0300-000049000000}" name="Column73" dataDxfId="366"/>
    <tableColumn id="74" xr3:uid="{00000000-0010-0000-0300-00004A000000}" name="Column74" dataDxfId="365"/>
    <tableColumn id="82" xr3:uid="{0BE0AE0F-694D-5B4E-B4CA-4B0B7BA377A4}" name="Stĺpec42" dataDxfId="364"/>
    <tableColumn id="81" xr3:uid="{66BCD1A8-396C-344D-AA46-A69F4868814B}" name="Stĺpec41" dataDxfId="363"/>
    <tableColumn id="80" xr3:uid="{703A716F-84D0-F741-80B3-721437B9A4BC}" name="Stĺpec40" dataDxfId="362"/>
    <tableColumn id="79" xr3:uid="{7DADE7E1-8EF4-0243-8799-9CD8B635DAE1}" name="Stĺpec39" dataDxfId="361"/>
    <tableColumn id="78" xr3:uid="{A5BF06C3-3C70-6146-9B30-A87DFD9A153C}" name="Stĺpec38" dataDxfId="360"/>
    <tableColumn id="12" xr3:uid="{1BE47433-342B-454B-A597-A6D9589334A4}" name="Stĺpec7" dataDxfId="359"/>
    <tableColumn id="14" xr3:uid="{3C160476-E2B7-0D44-BE12-8C9EE95CA57B}" name="Stĺpec8" dataDxfId="358"/>
    <tableColumn id="17" xr3:uid="{A37FD482-BD01-6E48-9850-E98D91988CA5}" name="Stĺpec9" dataDxfId="357"/>
    <tableColumn id="18" xr3:uid="{FDEF5372-F286-0249-BBD1-8FEF73527948}" name="Stĺpec10" dataDxfId="356"/>
    <tableColumn id="19" xr3:uid="{7EB2B6D1-866D-A24E-B614-CDC613EB19A3}" name="Stĺpec11" dataDxfId="355"/>
    <tableColumn id="20" xr3:uid="{0BFEBF1C-3FDF-3142-9911-6A8CD205ACA7}" name="Stĺpec12" dataDxfId="354"/>
    <tableColumn id="24" xr3:uid="{D45D6908-FEDE-C74F-A492-EC96DCFD7C9A}" name="Stĺpec13" dataDxfId="353"/>
    <tableColumn id="25" xr3:uid="{D12CDF2D-FE14-0A4C-961D-5246C27BA70C}" name="Stĺpec14" dataDxfId="352"/>
    <tableColumn id="26" xr3:uid="{DD4A9FFB-7F9F-CA4C-87BE-D16BF063BB6C}" name="Stĺpec15" dataDxfId="351"/>
    <tableColumn id="27" xr3:uid="{C48AEA12-3E75-954D-B080-9310A2C608CB}" name="Stĺpec16" dataDxfId="350"/>
    <tableColumn id="28" xr3:uid="{27F89891-021C-E44C-BD93-227A9B1B5F46}" name="Stĺpec17" dataDxfId="349"/>
    <tableColumn id="29" xr3:uid="{B548CE22-79F0-3146-84D3-DA70F17D1AE7}" name="Stĺpec18" dataDxfId="348"/>
    <tableColumn id="30" xr3:uid="{66DB0066-2176-9B4E-932E-3604641F5B00}" name="Stĺpec19" dataDxfId="347"/>
    <tableColumn id="31" xr3:uid="{FD917E64-38C9-3D48-956F-B39277D4E913}" name="Stĺpec20" dataDxfId="346"/>
    <tableColumn id="32" xr3:uid="{75776AEB-4E10-5C43-BF85-D2FB59DE3F6D}" name="Stĺpec21" dataDxfId="345"/>
    <tableColumn id="41" xr3:uid="{8B49037F-1479-EA4B-B871-52EF62EC64F5}" name="Stĺpec22" dataDxfId="344"/>
    <tableColumn id="42" xr3:uid="{1F0B65B3-B54E-8A42-BE51-1F88A9AE1D33}" name="Stĺpec23" dataDxfId="343"/>
    <tableColumn id="43" xr3:uid="{F5EBBC89-1B46-D54E-83C8-45185C492201}" name="Stĺpec24" dataDxfId="342"/>
    <tableColumn id="86" xr3:uid="{5B63A1E9-65E7-DD4A-A5E0-AF4EB8FA8565}" name="Stĺpec46" dataDxfId="341"/>
    <tableColumn id="85" xr3:uid="{B0222442-B4AF-364B-AD0A-1D2A9C0638FB}" name="Stĺpec45" dataDxfId="340"/>
    <tableColumn id="84" xr3:uid="{7486304A-072A-8D4B-9B64-9C99336017A4}" name="Stĺpec44" dataDxfId="339"/>
    <tableColumn id="83" xr3:uid="{017AD5AE-FA5F-E949-A72D-FEADAE9A4234}" name="Stĺpec43" dataDxfId="338"/>
    <tableColumn id="87" xr3:uid="{1511DBCB-8723-F94F-BEF9-E5B67F56E82D}" name="Stĺpec47" dataDxfId="337"/>
    <tableColumn id="49" xr3:uid="{2C099359-EB90-EC45-9A3F-542AA2F9E420}" name="Stĺpec25" dataDxfId="336"/>
    <tableColumn id="50" xr3:uid="{BC535634-A44E-404E-AC14-9C1E34562DDA}" name="Stĺpec26" dataDxfId="335"/>
    <tableColumn id="51" xr3:uid="{6112D5E6-555C-804C-B326-E988660B5A33}" name="Stĺpec27" dataDxfId="334"/>
    <tableColumn id="52" xr3:uid="{062AB08D-387F-144A-B32B-5CF2882C99D2}" name="Stĺpec28" dataDxfId="333"/>
    <tableColumn id="53" xr3:uid="{557114D5-F0C0-C14C-B157-E6133759AEC9}" name="Stĺpec29" dataDxfId="332"/>
    <tableColumn id="59" xr3:uid="{721BFEA0-20D0-5643-B4DD-0026A0E92CFB}" name="Stĺpec30" dataDxfId="331"/>
    <tableColumn id="60" xr3:uid="{23E2B49E-0B0A-694F-BFBF-5BC8DC17240C}" name="Stĺpec31" dataDxfId="330"/>
    <tableColumn id="64" xr3:uid="{B32F0520-A053-614D-8FDB-1DEA7C43700D}" name="Stĺpec32" dataDxfId="329"/>
    <tableColumn id="65" xr3:uid="{B2136468-1CDB-BA43-AE07-5B69C9445236}" name="Stĺpec33" dataDxfId="328"/>
    <tableColumn id="66" xr3:uid="{23A55EBB-F572-E14D-AFC9-3A035B265698}" name="Stĺpec34" dataDxfId="327"/>
    <tableColumn id="75" xr3:uid="{8218F7AA-9849-6147-9993-595365816877}" name="Stĺpec35" dataDxfId="326"/>
    <tableColumn id="76" xr3:uid="{31CF3550-A837-9C47-9C7E-98803AFCA0BC}" name="Stĺpec36"/>
    <tableColumn id="88" xr3:uid="{FA0F7591-E876-3E47-BD39-1E19D21B2184}" name="Stĺpec48" dataDxfId="325"/>
    <tableColumn id="89" xr3:uid="{87E0049C-5CCC-694F-8C18-43C1A077CDD0}" name="Stĺpec49" dataDxfId="324"/>
    <tableColumn id="90" xr3:uid="{B55A6CA9-A174-804E-A6AB-DDC8036D3033}" name="Stĺpec50" dataDxfId="323"/>
    <tableColumn id="91" xr3:uid="{7A6A00F2-6789-3848-B6DB-E854F36D9510}" name="Stĺpec51" dataDxfId="322"/>
    <tableColumn id="92" xr3:uid="{65CAB411-10C7-2944-876E-C4DFCB4D8F14}" name="Stĺpec52" dataDxfId="321"/>
    <tableColumn id="93" xr3:uid="{5D03BDF2-074B-7440-B730-E94FAA705D80}" name="Stĺpec53" dataDxfId="320"/>
    <tableColumn id="94" xr3:uid="{9FC5D6DC-7D35-2E4D-A062-B58AA9B9501E}" name="Stĺpec54" dataDxfId="319"/>
    <tableColumn id="132" xr3:uid="{2429131C-C75D-0B44-8321-3E12EC298F33}" name="Stĺpec92" dataDxfId="318"/>
    <tableColumn id="131" xr3:uid="{6E4E88E2-8238-F241-8375-235B149923DB}" name="Stĺpec91" dataDxfId="317"/>
    <tableColumn id="136" xr3:uid="{EF17104A-967B-BC4B-8CE9-435992175012}" name="Stĺpec96" dataDxfId="316"/>
    <tableColumn id="135" xr3:uid="{94828169-EC8F-5D41-A4F4-6ED99A2300B3}" name="Stĺpec95" dataDxfId="315"/>
    <tableColumn id="95" xr3:uid="{866752E6-77B6-B84D-924B-87C93ABA2939}" name="Stĺpec55" dataDxfId="314"/>
    <tableColumn id="96" xr3:uid="{49DD693E-6070-284D-AB08-3E5E814B0128}" name="Stĺpec56" dataDxfId="313"/>
    <tableColumn id="97" xr3:uid="{C7079539-D153-D54A-B674-897A87D4ED75}" name="Stĺpec57" dataDxfId="312"/>
    <tableColumn id="98" xr3:uid="{FA2673AE-2B75-0541-969D-F5842850EDC0}" name="Stĺpec58" dataDxfId="311"/>
    <tableColumn id="99" xr3:uid="{E49B96D6-AF97-C841-BC8F-91E4762E6650}" name="Stĺpec59" dataDxfId="310"/>
    <tableColumn id="100" xr3:uid="{3173A0CF-B1EF-CB42-91BA-247B030058DD}" name="Stĺpec60" dataDxfId="309"/>
    <tableColumn id="101" xr3:uid="{B7975D48-8C98-4C48-AC5A-20E44028523E}" name="Stĺpec61" dataDxfId="308"/>
    <tableColumn id="102" xr3:uid="{2CE3760A-F712-1A46-8EF6-69C04589FC99}" name="Stĺpec62" dataDxfId="307"/>
    <tableColumn id="103" xr3:uid="{86031C8A-82D3-AB40-A2EF-DD14A5FEE0BF}" name="Stĺpec63" dataDxfId="306"/>
    <tableColumn id="104" xr3:uid="{2AE889DB-27AC-4946-8258-656F854E119C}" name="Stĺpec64" dataDxfId="305"/>
    <tableColumn id="105" xr3:uid="{F3E57C63-C8D7-9F42-92E2-C987A57A13AF}" name="Stĺpec65" dataDxfId="304"/>
    <tableColumn id="106" xr3:uid="{EAB0865C-7516-D14F-864D-84800344A5D8}" name="Stĺpec66" dataDxfId="303"/>
    <tableColumn id="107" xr3:uid="{7FB69F3A-3C7A-0D42-92EC-FA01BEFE6A84}" name="Stĺpec67" dataDxfId="302"/>
    <tableColumn id="108" xr3:uid="{394A75A1-1E61-8F48-937B-402CC3F05EA8}" name="Stĺpec68" dataDxfId="301"/>
    <tableColumn id="109" xr3:uid="{B3808529-B708-6C45-8828-E511C95C9EF0}" name="Stĺpec69" dataDxfId="300"/>
    <tableColumn id="110" xr3:uid="{38456811-D9FC-B443-891F-D5BD9F65AAD4}" name="Stĺpec70" dataDxfId="299"/>
    <tableColumn id="111" xr3:uid="{AC789B3E-541E-594B-B375-CA858F797DF1}" name="Stĺpec71" dataDxfId="298"/>
    <tableColumn id="112" xr3:uid="{3A9476E0-2B64-7646-9811-086B94C1B8F9}" name="Stĺpec72" dataDxfId="297"/>
    <tableColumn id="113" xr3:uid="{30025A05-30D0-B241-A4CE-280232343217}" name="Stĺpec73" dataDxfId="296"/>
    <tableColumn id="114" xr3:uid="{26F40399-EFFA-4547-BC2E-8CF8AF522D70}" name="Stĺpec74" dataDxfId="295"/>
    <tableColumn id="115" xr3:uid="{D11F3509-E47B-0A4C-947D-8342F0E6EDA1}" name="Stĺpec75" dataDxfId="294"/>
    <tableColumn id="116" xr3:uid="{B45ACFE9-1F6B-354C-B060-C5D1C5703FAE}" name="Stĺpec76" dataDxfId="293"/>
    <tableColumn id="117" xr3:uid="{7FC59D52-4D68-204F-A528-6F39B6E89D63}" name="Stĺpec77" dataDxfId="292"/>
    <tableColumn id="118" xr3:uid="{EA9720DE-11AA-5242-818C-2DCDF7DF8DD2}" name="Stĺpec78" dataDxfId="291"/>
    <tableColumn id="119" xr3:uid="{F4D44ADC-4F8B-C84F-8ABF-ADCE7DCA3FBA}" name="Stĺpec79" dataDxfId="290"/>
    <tableColumn id="120" xr3:uid="{363B0702-DA4A-064D-9A7F-7BFC711707D3}" name="Stĺpec80" dataDxfId="289"/>
    <tableColumn id="121" xr3:uid="{55A4311D-45C0-CB48-AF6C-E5EDC43FC41D}" name="Stĺpec81" dataDxfId="288"/>
    <tableColumn id="122" xr3:uid="{75482C6C-8AF7-8A43-8166-587B679037E7}" name="Stĺpec82" dataDxfId="287"/>
    <tableColumn id="123" xr3:uid="{1606F1C4-D86F-6D42-BB36-255C60C7E598}" name="Stĺpec83" dataDxfId="286"/>
    <tableColumn id="124" xr3:uid="{0D118BD3-CE9A-6C43-9585-261DB837BF9B}" name="Stĺpec84" dataDxfId="285"/>
    <tableColumn id="125" xr3:uid="{772489B9-CE11-F04D-AE95-D00D87C44F14}" name="Stĺpec85" dataDxfId="284"/>
    <tableColumn id="126" xr3:uid="{5D891074-3E01-C04E-AAE1-2C49206516DB}" name="Stĺpec86" dataDxfId="283"/>
    <tableColumn id="127" xr3:uid="{2AEAEBAA-A76A-FC48-AC4C-1344D515DA61}" name="Stĺpec87" dataDxfId="282"/>
    <tableColumn id="128" xr3:uid="{E8B8C3CD-0A4E-5146-A78D-7FA485B4D08E}" name="Stĺpec88" dataDxfId="281"/>
    <tableColumn id="129" xr3:uid="{0C29E710-5573-8448-B8B1-31D5791A961D}" name="Stĺpec89" dataDxfId="280"/>
    <tableColumn id="130" xr3:uid="{C3481CD9-F87E-E642-86F2-D379AA910983}" name="Stĺpec90" dataDxfId="279"/>
    <tableColumn id="137" xr3:uid="{9A61C8FC-87EA-4277-9970-536472A5AB91}" name="Sloupec1" dataDxfId="278"/>
    <tableColumn id="138" xr3:uid="{EA2AA016-5FDA-498F-9137-FD9762FA65E5}" name="Sloupec2" dataDxfId="277"/>
    <tableColumn id="139" xr3:uid="{0B9E10F1-880B-4FE9-B9D5-8381024F39A8}" name="Sloupec3" dataDxfId="276"/>
    <tableColumn id="140" xr3:uid="{6403F20D-FC54-4560-B722-6D68AB673919}" name="Sloupec4" dataDxfId="275"/>
    <tableColumn id="141" xr3:uid="{E6477324-BD29-4EC3-B568-409326DC1351}" name="Sloupec5" dataDxfId="274"/>
    <tableColumn id="142" xr3:uid="{D442BCA4-25FC-4BC1-9FAF-8B868451AB58}" name="Sloupec6" dataDxfId="273"/>
    <tableColumn id="143" xr3:uid="{5B568EFE-C282-42CC-B2E6-1CAFD2E35C61}" name="Sloupec7" dataDxfId="272"/>
    <tableColumn id="144" xr3:uid="{A27044A2-0E3E-49FA-A018-BA8C9A56A6CC}" name="Sloupec8" dataDxfId="271"/>
    <tableColumn id="145" xr3:uid="{714FB8E7-6452-48A3-B851-01E3C1D78F3C}" name="Sloupec9" dataDxfId="270"/>
    <tableColumn id="146" xr3:uid="{C44EF499-3284-47E1-B38E-FE721E0B82E8}" name="Sloupec10" dataDxfId="269"/>
    <tableColumn id="147" xr3:uid="{A45B212C-8087-4E15-889F-5BE440FB58AC}" name="Sloupec11" dataDxfId="268"/>
    <tableColumn id="148" xr3:uid="{03993ABC-3A81-469F-A3C2-155B69C0742E}" name="Sloupec12" dataDxfId="267"/>
    <tableColumn id="149" xr3:uid="{F8F71FB7-0237-49C7-B510-C0C935B08A33}" name="Sloupec13" dataDxfId="266"/>
    <tableColumn id="150" xr3:uid="{D092E6C7-A064-440C-AA28-2E9D4C42E27E}" name="Sloupec14" dataDxfId="265"/>
    <tableColumn id="151" xr3:uid="{7B9BEE7A-1E23-4675-937C-842F5BE20F39}" name="Sloupec15" dataDxfId="264"/>
    <tableColumn id="152" xr3:uid="{F7B1971B-7108-4D61-9FF0-C80A3C379384}" name="Sloupec16" dataDxfId="263"/>
    <tableColumn id="153" xr3:uid="{53649963-7185-410A-8190-7DDC92F66C53}" name="Sloupec17" dataDxfId="262"/>
    <tableColumn id="154" xr3:uid="{16C05452-A276-4B68-A6BE-2747BA3A05A7}" name="Sloupec18" dataDxfId="261"/>
    <tableColumn id="155" xr3:uid="{034943BD-474B-483C-A8CC-ADD62709D9DD}" name="Sloupec19" dataDxfId="260"/>
    <tableColumn id="156" xr3:uid="{418D193E-CD2D-49F8-BF86-0F5D6767E1F9}" name="Sloupec20" dataDxfId="259"/>
    <tableColumn id="157" xr3:uid="{B6EFA032-16B9-454A-8362-DC8719C34340}" name="Sloupec21" dataDxfId="258"/>
    <tableColumn id="158" xr3:uid="{32DA75FC-AB4C-42C0-955F-BE92313EAE2A}" name="Sloupec22" dataDxfId="257"/>
    <tableColumn id="159" xr3:uid="{6B0A1779-9B21-40ED-BEF6-1AD5479C88E6}" name="Sloupec23" dataDxfId="256"/>
    <tableColumn id="160" xr3:uid="{0BFD67D0-482D-4046-B1D2-472E61A01774}" name="Sloupec24" dataDxfId="255"/>
    <tableColumn id="161" xr3:uid="{F5956793-CE61-444C-AD8E-14BF1C890673}" name="Sloupec25" dataDxfId="254"/>
    <tableColumn id="162" xr3:uid="{AACEF682-B7D1-4DDB-80CD-61B54AC329F8}" name="Sloupec26" dataDxfId="253"/>
    <tableColumn id="163" xr3:uid="{08013960-AC2A-48FD-B834-2DA109C23519}" name="Sloupec27" dataDxfId="252"/>
    <tableColumn id="164" xr3:uid="{4CC8705D-C272-4991-83C9-BAECF2364E57}" name="Sloupec28" dataDxfId="251"/>
    <tableColumn id="165" xr3:uid="{F30C0F83-2979-4A67-AD6C-961DA6575D4E}" name="Sloupec29" dataDxfId="250"/>
  </tableColumns>
  <tableStyleInfo name="Deti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7:GA229" headerRowCount="0">
  <tableColumns count="183">
    <tableColumn id="1" xr3:uid="{00000000-0010-0000-0400-000001000000}" name="Column1"/>
    <tableColumn id="2" xr3:uid="{00000000-0010-0000-0400-000002000000}" name="Column2"/>
    <tableColumn id="3" xr3:uid="{00000000-0010-0000-0400-000003000000}" name="Column3"/>
    <tableColumn id="4" xr3:uid="{00000000-0010-0000-0400-000004000000}" name="Column4"/>
    <tableColumn id="5" xr3:uid="{00000000-0010-0000-0400-000005000000}" name="Column5"/>
    <tableColumn id="6" xr3:uid="{00000000-0010-0000-0400-000006000000}" name="Column6"/>
    <tableColumn id="7" xr3:uid="{00000000-0010-0000-0400-000007000000}" name="Column7"/>
    <tableColumn id="8" xr3:uid="{00000000-0010-0000-0400-000008000000}" name="Column8"/>
    <tableColumn id="9" xr3:uid="{00000000-0010-0000-0400-000009000000}" name="Column9" dataDxfId="249">
      <calculatedColumnFormula>SUM(K7:YO7)</calculatedColumnFormula>
    </tableColumn>
    <tableColumn id="10" xr3:uid="{00000000-0010-0000-0400-00000A000000}" name="Column10"/>
    <tableColumn id="11" xr3:uid="{00000000-0010-0000-0400-00000B000000}" name="Column11" dataDxfId="248"/>
    <tableColumn id="12" xr3:uid="{00000000-0010-0000-0400-00000C000000}" name="Column12" dataDxfId="247">
      <calculatedColumnFormula>Seniori!L6</calculatedColumnFormula>
    </tableColumn>
    <tableColumn id="13" xr3:uid="{00000000-0010-0000-0400-00000D000000}" name="Column13" dataDxfId="246"/>
    <tableColumn id="14" xr3:uid="{00000000-0010-0000-0400-00000E000000}" name="Column14" dataDxfId="245"/>
    <tableColumn id="15" xr3:uid="{00000000-0010-0000-0400-00000F000000}" name="Column15" dataDxfId="244"/>
    <tableColumn id="16" xr3:uid="{00000000-0010-0000-0400-000010000000}" name="Column16" dataDxfId="243"/>
    <tableColumn id="21" xr3:uid="{00000000-0010-0000-0400-000015000000}" name="Column21" dataDxfId="242"/>
    <tableColumn id="22" xr3:uid="{00000000-0010-0000-0400-000016000000}" name="Column22" dataDxfId="241"/>
    <tableColumn id="23" xr3:uid="{00000000-0010-0000-0400-000017000000}" name="Column23" dataDxfId="240"/>
    <tableColumn id="33" xr3:uid="{00000000-0010-0000-0400-000021000000}" name="Column33" dataDxfId="239"/>
    <tableColumn id="34" xr3:uid="{00000000-0010-0000-0400-000022000000}" name="Column34" dataDxfId="238"/>
    <tableColumn id="35" xr3:uid="{00000000-0010-0000-0400-000023000000}" name="Column35" dataDxfId="237"/>
    <tableColumn id="36" xr3:uid="{00000000-0010-0000-0400-000024000000}" name="Column36" dataDxfId="236"/>
    <tableColumn id="37" xr3:uid="{00000000-0010-0000-0400-000025000000}" name="Column37" dataDxfId="235"/>
    <tableColumn id="38" xr3:uid="{00000000-0010-0000-0400-000026000000}" name="Column38" dataDxfId="234"/>
    <tableColumn id="39" xr3:uid="{00000000-0010-0000-0400-000027000000}" name="Column39" dataDxfId="233"/>
    <tableColumn id="40" xr3:uid="{00000000-0010-0000-0400-000028000000}" name="Column40" dataDxfId="232"/>
    <tableColumn id="44" xr3:uid="{00000000-0010-0000-0400-00002C000000}" name="Column44" dataDxfId="231"/>
    <tableColumn id="45" xr3:uid="{00000000-0010-0000-0400-00002D000000}" name="Column45" dataDxfId="230"/>
    <tableColumn id="524" xr3:uid="{95D0FD31-F832-3443-9B5F-F298BAA2F87E}" name="Stĺpec2" dataDxfId="229"/>
    <tableColumn id="46" xr3:uid="{00000000-0010-0000-0400-00002E000000}" name="Column46" dataDxfId="228"/>
    <tableColumn id="525" xr3:uid="{3DB00DD4-6309-CF4A-869E-3460D8B03841}" name="Stĺpec3" dataDxfId="227"/>
    <tableColumn id="47" xr3:uid="{00000000-0010-0000-0400-00002F000000}" name="Column47" dataDxfId="226"/>
    <tableColumn id="48" xr3:uid="{00000000-0010-0000-0400-000030000000}" name="Column48" dataDxfId="225"/>
    <tableColumn id="526" xr3:uid="{96126926-1C9F-394A-8BA9-E99518213E47}" name="Stĺpec4" dataDxfId="224"/>
    <tableColumn id="54" xr3:uid="{00000000-0010-0000-0400-000036000000}" name="Column54" dataDxfId="223"/>
    <tableColumn id="57" xr3:uid="{00000000-0010-0000-0400-000039000000}" name="Column57" dataDxfId="222"/>
    <tableColumn id="58" xr3:uid="{00000000-0010-0000-0400-00003A000000}" name="Column58" dataDxfId="221"/>
    <tableColumn id="137" xr3:uid="{923629E4-C86F-3C41-B03D-8DBD0242D002}" name="Stĺpec105" dataDxfId="220"/>
    <tableColumn id="136" xr3:uid="{E7154DC1-F345-8E4F-969F-615C011DF9F9}" name="Stĺpec104" dataDxfId="219"/>
    <tableColumn id="523" xr3:uid="{47099851-8CA4-5945-B8EA-77D5FAC44500}" name="Stĺpec1" dataDxfId="218"/>
    <tableColumn id="62" xr3:uid="{00000000-0010-0000-0400-00003E000000}" name="Column62" dataDxfId="217"/>
    <tableColumn id="63" xr3:uid="{00000000-0010-0000-0400-00003F000000}" name="Column63" dataDxfId="216"/>
    <tableColumn id="67" xr3:uid="{00000000-0010-0000-0400-000043000000}" name="Column67" dataDxfId="215"/>
    <tableColumn id="68" xr3:uid="{00000000-0010-0000-0400-000044000000}" name="Column68" dataDxfId="214"/>
    <tableColumn id="527" xr3:uid="{5022D00B-10AD-8B49-93F6-31CB90277381}" name="Stĺpec5" dataDxfId="213"/>
    <tableColumn id="69" xr3:uid="{00000000-0010-0000-0400-000045000000}" name="Column69" dataDxfId="212"/>
    <tableColumn id="73" xr3:uid="{00000000-0010-0000-0400-000049000000}" name="Column73" dataDxfId="211"/>
    <tableColumn id="74" xr3:uid="{00000000-0010-0000-0400-00004A000000}" name="Column74" dataDxfId="210"/>
    <tableColumn id="529" xr3:uid="{27462CFF-A10C-754E-B2F9-70FC6B409E80}" name="Stĺpec6" dataDxfId="209"/>
    <tableColumn id="530" xr3:uid="{8469A26E-C3F5-7542-A6EA-07F24D128C0E}" name="Stĺpec7" dataDxfId="208"/>
    <tableColumn id="76" xr3:uid="{1B2F11E5-7881-CE47-8115-2A062A7673DF}" name="Stĺpec44" dataDxfId="207"/>
    <tableColumn id="531" xr3:uid="{03123DC1-FF74-5E4E-A99B-1126F295E937}" name="Stĺpec8" dataDxfId="206"/>
    <tableColumn id="532" xr3:uid="{BA73A9C2-2BAE-F24C-8004-F4753159D7FF}" name="Stĺpec9" dataDxfId="205"/>
    <tableColumn id="533" xr3:uid="{03DBCA42-36CC-4B43-9ECE-500FAA8CB7A2}" name="Stĺpec10" dataDxfId="204"/>
    <tableColumn id="81" xr3:uid="{AC853D96-0A00-BD44-9F33-D39F83AC9A19}" name="Stĺpec49" dataDxfId="203"/>
    <tableColumn id="80" xr3:uid="{63CD5DAB-C3DE-B945-B929-0B4D388F31BB}" name="Stĺpec48" dataDxfId="202"/>
    <tableColumn id="79" xr3:uid="{9A7F08D7-07A5-F541-8600-24A64D72D709}" name="Stĺpec47" dataDxfId="201"/>
    <tableColumn id="78" xr3:uid="{AEF46578-A550-7B42-AD36-528B17A7CE9B}" name="Stĺpec46" dataDxfId="200"/>
    <tableColumn id="77" xr3:uid="{7CA8198E-D09A-F548-BBFD-AE2B8179A6AA}" name="Stĺpec45" dataDxfId="199"/>
    <tableColumn id="17" xr3:uid="{CC97D933-76F9-924D-86DA-D300B82FBAFE}" name="Stĺpec11" dataDxfId="198"/>
    <tableColumn id="18" xr3:uid="{4B1829D0-3013-B946-9726-B8980B5F4BBE}" name="Stĺpec12" dataDxfId="197">
      <calculatedColumnFormula>Seniori!BJ6</calculatedColumnFormula>
    </tableColumn>
    <tableColumn id="19" xr3:uid="{022D1EC1-3F3E-E84E-8F16-1B126594DF83}" name="Stĺpec13" dataDxfId="196"/>
    <tableColumn id="20" xr3:uid="{18CA2083-61EB-3041-9981-1589E7434741}" name="Stĺpec14" dataDxfId="195"/>
    <tableColumn id="24" xr3:uid="{8418BE50-57CB-7E44-BDCF-6B41CE3C4804}" name="Stĺpec15" dataDxfId="194"/>
    <tableColumn id="25" xr3:uid="{1F19712B-62BA-7D42-A86C-A184F27DF521}" name="Stĺpec16" dataDxfId="193"/>
    <tableColumn id="26" xr3:uid="{B12F5145-767E-F644-A5D8-6B7C8617C200}" name="Stĺpec17" dataDxfId="192"/>
    <tableColumn id="27" xr3:uid="{B16A53D9-F621-BA49-A354-B21DD23D0947}" name="Stĺpec18" dataDxfId="191"/>
    <tableColumn id="28" xr3:uid="{E9E0EC13-BAD0-5343-B3E5-A2A600FF3962}" name="Stĺpec19" dataDxfId="190"/>
    <tableColumn id="29" xr3:uid="{AF10D0FA-5A93-3445-9E00-1E2F3910C9A2}" name="Stĺpec20" dataDxfId="189"/>
    <tableColumn id="30" xr3:uid="{E5366689-719E-2140-878E-BA683697F1C4}" name="Stĺpec21" dataDxfId="188"/>
    <tableColumn id="31" xr3:uid="{F632B9E6-1B1C-0644-9D33-0C24305E2A9D}" name="Stĺpec22" dataDxfId="187"/>
    <tableColumn id="32" xr3:uid="{F01A8506-B103-F54A-9F09-F47490362210}" name="Stĺpec23" dataDxfId="186"/>
    <tableColumn id="41" xr3:uid="{B8A0E91E-6A37-F746-A29D-9FE0B9B4E3DC}" name="Stĺpec24" dataDxfId="185"/>
    <tableColumn id="42" xr3:uid="{4013E891-6633-7747-B9CC-C343849BF8F0}" name="Stĺpec25" dataDxfId="184"/>
    <tableColumn id="43" xr3:uid="{74A08DB7-F518-8343-85E1-890C4CFFF1F2}" name="Stĺpec26" dataDxfId="183"/>
    <tableColumn id="49" xr3:uid="{A1DEBE55-1372-AE4A-BA12-9CE5EA71ECEC}" name="Stĺpec27" dataDxfId="182"/>
    <tableColumn id="50" xr3:uid="{5CF9A7DE-7E94-3149-9DA1-CED3EF4FA01A}" name="Stĺpec28" dataDxfId="181"/>
    <tableColumn id="86" xr3:uid="{10C3D043-B28B-FC49-AF0C-FC9AF10B8B38}" name="Stĺpec54" dataDxfId="180"/>
    <tableColumn id="85" xr3:uid="{0D6B7C9C-0FE9-D246-A45A-EEE15DD7AA41}" name="Stĺpec53" dataDxfId="179"/>
    <tableColumn id="84" xr3:uid="{E08C4665-016E-1B47-998E-347D74A123B5}" name="Stĺpec52" dataDxfId="178"/>
    <tableColumn id="83" xr3:uid="{81B3F8D0-1CAC-834A-8EFE-F39D547B2BB5}" name="Stĺpec51" dataDxfId="177"/>
    <tableColumn id="82" xr3:uid="{94C3423B-347B-5345-B5C3-E21F43AC4496}" name="Stĺpec50" dataDxfId="176"/>
    <tableColumn id="51" xr3:uid="{2C1703E0-FD6E-0745-9C83-A71BBD7F2A2B}" name="Stĺpec29" dataDxfId="175"/>
    <tableColumn id="52" xr3:uid="{4AB0431E-F31F-7A4B-B289-6A235DA054DE}" name="Stĺpec30" dataDxfId="174"/>
    <tableColumn id="53" xr3:uid="{5CA5246B-F015-764D-BF99-966AEA87D722}" name="Stĺpec31" dataDxfId="173"/>
    <tableColumn id="55" xr3:uid="{4411CE01-13E6-2645-8530-22CD467034A0}" name="Stĺpec32" dataDxfId="172"/>
    <tableColumn id="56" xr3:uid="{29E60D28-842E-C94A-A257-B2E14B429264}" name="Stĺpec33" dataDxfId="171"/>
    <tableColumn id="59" xr3:uid="{B95E5887-A77D-4A42-98CE-69D162B742B4}" name="Stĺpec34" dataDxfId="170"/>
    <tableColumn id="60" xr3:uid="{D37DA44B-B5EA-314D-8631-DBA15348B892}" name="Stĺpec35" dataDxfId="169"/>
    <tableColumn id="61" xr3:uid="{7EAB2009-D99B-CE42-8160-B4C5802A3B8C}" name="Stĺpec36" dataDxfId="168"/>
    <tableColumn id="64" xr3:uid="{7212D1D9-C85D-0547-8D8C-F9C917D55294}" name="Stĺpec37" dataDxfId="167"/>
    <tableColumn id="65" xr3:uid="{336854E6-0661-1944-9102-947D00A21F27}" name="Stĺpec38" dataDxfId="166"/>
    <tableColumn id="66" xr3:uid="{212765AB-139B-DE45-9DEB-8CDD205F8DD8}" name="Stĺpec39" dataDxfId="165"/>
    <tableColumn id="70" xr3:uid="{B957A5FA-0582-5F4D-881A-6D3B6385C019}" name="Stĺpec40" dataDxfId="164"/>
    <tableColumn id="71" xr3:uid="{EDC9CA02-2F97-5B4E-8FAC-45F8E270136E}" name="Stĺpec41" dataDxfId="163"/>
    <tableColumn id="72" xr3:uid="{F373C794-74D3-8B4B-9E6B-E1ADCF08A245}" name="Stĺpec42" dataDxfId="162"/>
    <tableColumn id="75" xr3:uid="{723B3A06-5B10-2B45-B21A-6F9277198FC7}" name="Stĺpec43" dataDxfId="161"/>
    <tableColumn id="87" xr3:uid="{68FF3C68-14B1-5847-99DD-41C79F300CF8}" name="Stĺpec55" dataDxfId="160"/>
    <tableColumn id="88" xr3:uid="{1B40D573-89C4-8648-9833-7C13CCCA5CB1}" name="Stĺpec56" dataDxfId="159"/>
    <tableColumn id="89" xr3:uid="{EBEEDD65-F9CE-E34D-B924-469443BC0B1E}" name="Stĺpec57" dataDxfId="158"/>
    <tableColumn id="90" xr3:uid="{BF422062-0FA0-6149-861D-A962D07AE49B}" name="Stĺpec58" dataDxfId="157"/>
    <tableColumn id="135" xr3:uid="{6A4E9A63-5DAA-9645-A095-94EBDC9FFD65}" name="Stĺpec103" dataDxfId="156"/>
    <tableColumn id="134" xr3:uid="{B4379074-C2B6-EA40-91A6-44F2A12CF333}" name="Stĺpec102" dataDxfId="155"/>
    <tableColumn id="139" xr3:uid="{A3B5EA6D-CC80-5B4B-BE12-20329F0E4FB7}" name="Stĺpec107" dataDxfId="154"/>
    <tableColumn id="138" xr3:uid="{85D364B7-E221-C24D-B310-DD84B89259D6}" name="Stĺpec106" dataDxfId="153"/>
    <tableColumn id="91" xr3:uid="{B5F8ED9A-3138-1349-994F-2637286BBDF2}" name="Stĺpec59" dataDxfId="152"/>
    <tableColumn id="92" xr3:uid="{0C71E68F-A7F5-D74A-9610-555D9E52B197}" name="Stĺpec60" dataDxfId="151"/>
    <tableColumn id="93" xr3:uid="{F01E73B2-AD35-4349-90B1-BC57074C955B}" name="Stĺpec61" dataDxfId="150"/>
    <tableColumn id="94" xr3:uid="{F9FC639B-BC2E-A84A-8E03-E32E840E3FDC}" name="Stĺpec62" dataDxfId="149"/>
    <tableColumn id="95" xr3:uid="{5A285E11-CCC0-5D46-861C-887014AD74BF}" name="Stĺpec63" dataDxfId="148"/>
    <tableColumn id="96" xr3:uid="{C11755FB-E8AB-434C-A8C3-02DDD6A12B21}" name="Stĺpec64" dataDxfId="147"/>
    <tableColumn id="97" xr3:uid="{74D75428-E041-A64C-AFD6-7FC6DB64D00B}" name="Stĺpec65" dataDxfId="146"/>
    <tableColumn id="98" xr3:uid="{DFAB6015-8166-2546-A32F-59BD0306C8AA}" name="Stĺpec66" dataDxfId="145"/>
    <tableColumn id="99" xr3:uid="{7BCAEE95-C59B-F14F-887E-64B1FB7FC90D}" name="Stĺpec67" dataDxfId="144"/>
    <tableColumn id="100" xr3:uid="{865319E1-8C91-4943-8EDA-A69A953846EB}" name="Stĺpec68" dataDxfId="143"/>
    <tableColumn id="101" xr3:uid="{859A8BCC-C7C2-2E41-A90B-4F559ADF9D32}" name="Stĺpec69" dataDxfId="142"/>
    <tableColumn id="102" xr3:uid="{156284D3-3B4A-2943-A2DB-6B2CA7549411}" name="Stĺpec70" dataDxfId="141"/>
    <tableColumn id="103" xr3:uid="{4FD3E33B-EAD2-5A45-9784-31896843BD83}" name="Stĺpec71" dataDxfId="140"/>
    <tableColumn id="104" xr3:uid="{EA9F84FB-6E63-8B43-A2B3-103E5F5F0D15}" name="Stĺpec72" dataDxfId="139"/>
    <tableColumn id="105" xr3:uid="{948746FE-8270-FC4E-B5E4-A67C0F5AD520}" name="Stĺpec73" dataDxfId="138"/>
    <tableColumn id="106" xr3:uid="{6137818C-78A0-EE4E-AFF1-A772C620E8A3}" name="Stĺpec74" dataDxfId="137"/>
    <tableColumn id="107" xr3:uid="{FABDE361-B2C6-6B43-BA21-4AEC49FC3715}" name="Stĺpec75" dataDxfId="136"/>
    <tableColumn id="108" xr3:uid="{39AB6376-90BA-C342-A8F3-DE19DEF7392F}" name="Stĺpec76" dataDxfId="135"/>
    <tableColumn id="109" xr3:uid="{EA8B7BC1-2E00-E84C-B3C7-5514F0C61A94}" name="Stĺpec77" dataDxfId="134"/>
    <tableColumn id="110" xr3:uid="{C16D6756-49AA-144C-9515-A9F4CDB52A9A}" name="Stĺpec78" dataDxfId="133"/>
    <tableColumn id="111" xr3:uid="{35FD33CC-DBCA-6E48-9ECD-F00DC92A4777}" name="Stĺpec79" dataDxfId="132"/>
    <tableColumn id="112" xr3:uid="{10AB4514-0D7D-2D4C-AB36-0762517AF0CF}" name="Stĺpec80" dataDxfId="131"/>
    <tableColumn id="113" xr3:uid="{D5AE76AE-FA4A-4A40-B42A-55F72C1BE1D2}" name="Stĺpec81" dataDxfId="130"/>
    <tableColumn id="114" xr3:uid="{D50CEF11-B404-554B-8447-2C6E21B335CD}" name="Stĺpec82" dataDxfId="129"/>
    <tableColumn id="115" xr3:uid="{2901F5A4-7C20-6243-A33D-73C590ECEBE4}" name="Stĺpec83" dataDxfId="128"/>
    <tableColumn id="116" xr3:uid="{C7E54AEF-D970-9441-8E37-4E9AC2056A54}" name="Stĺpec84" dataDxfId="127"/>
    <tableColumn id="117" xr3:uid="{477CBF86-A66E-D940-95F7-32812F1AF2BE}" name="Stĺpec85" dataDxfId="126"/>
    <tableColumn id="118" xr3:uid="{4BDC09E1-F34B-954D-88CC-A4864F67A148}" name="Stĺpec86" dataDxfId="125"/>
    <tableColumn id="119" xr3:uid="{DB22CD41-E9D1-9640-BC84-190FD4C69A09}" name="Stĺpec87" dataDxfId="124"/>
    <tableColumn id="120" xr3:uid="{82AC0CAF-B485-304F-B5A3-A7F982735707}" name="Stĺpec88" dataDxfId="123"/>
    <tableColumn id="121" xr3:uid="{C4249647-B882-6C42-9513-65B165A1675E}" name="Stĺpec89" dataDxfId="122"/>
    <tableColumn id="122" xr3:uid="{35D81F32-E830-E647-8DE6-D83B986D2AE1}" name="Stĺpec90" dataDxfId="121"/>
    <tableColumn id="123" xr3:uid="{4BA8F2D4-29DF-744C-A8BA-03E8FCE1E3F1}" name="Stĺpec91" dataDxfId="120"/>
    <tableColumn id="124" xr3:uid="{84E67D43-5E98-A24C-B97F-EBDE684F357C}" name="Stĺpec92" dataDxfId="119"/>
    <tableColumn id="125" xr3:uid="{3405EA93-0626-D245-B4ED-2B0B6D6398BB}" name="Stĺpec93" dataDxfId="118"/>
    <tableColumn id="126" xr3:uid="{9086FE8A-BF98-5F4F-8C1A-0C774FB3D296}" name="Stĺpec94" dataDxfId="117"/>
    <tableColumn id="127" xr3:uid="{2A6D179C-75F3-CC42-A646-033BCBFE329D}" name="Stĺpec95" dataDxfId="116"/>
    <tableColumn id="128" xr3:uid="{511C0F9C-08E9-AD48-91CC-5AF52539D834}" name="Stĺpec96" dataDxfId="115"/>
    <tableColumn id="129" xr3:uid="{02D8BE9B-7741-5D49-805A-0EBDB54F24D6}" name="Stĺpec97" dataDxfId="114"/>
    <tableColumn id="130" xr3:uid="{82048F51-C282-074B-9FB1-0609D8A9F335}" name="Stĺpec98" dataDxfId="113"/>
    <tableColumn id="131" xr3:uid="{D4A561EA-93DE-A94E-990A-AA07A5466082}" name="Stĺpec99" dataDxfId="112"/>
    <tableColumn id="132" xr3:uid="{EBE9E951-CC09-D941-9E4E-3E966C0C317F}" name="Stĺpec100" dataDxfId="111"/>
    <tableColumn id="133" xr3:uid="{ADB5780E-A9B8-4546-BB7A-9CD08DDC8F0C}" name="Stĺpec101" dataDxfId="110"/>
    <tableColumn id="140" xr3:uid="{94275AFA-CC5B-4EF1-81A3-A70003007BB3}" name="Sloupec1" dataDxfId="109"/>
    <tableColumn id="141" xr3:uid="{8AC80D80-B361-4668-A14B-040EBE13125F}" name="Sloupec2" dataDxfId="108"/>
    <tableColumn id="142" xr3:uid="{A617F2B7-3117-42CE-9A1B-79398F632A2F}" name="Sloupec3" dataDxfId="107"/>
    <tableColumn id="143" xr3:uid="{F76D54E3-FD63-4A09-99B6-D4AC176788F1}" name="Sloupec4" dataDxfId="106"/>
    <tableColumn id="144" xr3:uid="{E018A723-E44C-4DE8-AC9B-1EF654F4B88A}" name="Sloupec5" dataDxfId="105"/>
    <tableColumn id="145" xr3:uid="{A12DA021-7BAF-4670-BBAF-BE61C55BCCCD}" name="Sloupec6" dataDxfId="104"/>
    <tableColumn id="146" xr3:uid="{DE917531-44FC-43CB-B438-F73C62636D0D}" name="Sloupec7" dataDxfId="103"/>
    <tableColumn id="147" xr3:uid="{DDAEE116-5B30-49FB-AB01-E558FCF6F8DB}" name="Sloupec8" dataDxfId="102"/>
    <tableColumn id="148" xr3:uid="{96145AE4-6BB4-4CB0-978A-284E91BC1037}" name="Sloupec9" dataDxfId="101"/>
    <tableColumn id="149" xr3:uid="{9031E711-9016-4994-8A74-AF0E64051163}" name="Sloupec10" dataDxfId="100"/>
    <tableColumn id="150" xr3:uid="{5176D680-72BF-4CFA-865A-240AA9C4EB8C}" name="Sloupec11" dataDxfId="99"/>
    <tableColumn id="151" xr3:uid="{A16C5E41-C52E-4157-8F24-F653707708BA}" name="Sloupec12" dataDxfId="98"/>
    <tableColumn id="152" xr3:uid="{E2E85531-0900-4567-BA13-EE700F9A50F4}" name="Sloupec13" dataDxfId="97"/>
    <tableColumn id="153" xr3:uid="{310FD835-B8D5-4B6F-BB3F-5F142CD85AA2}" name="Sloupec14" dataDxfId="96"/>
    <tableColumn id="154" xr3:uid="{D5D34F2C-226B-4AD2-BB15-FE0A578695B1}" name="Sloupec15" dataDxfId="95"/>
    <tableColumn id="155" xr3:uid="{91B56F66-48F7-4263-A2EC-2BAAEC7B68DC}" name="Sloupec16" dataDxfId="94"/>
    <tableColumn id="156" xr3:uid="{CAF280E5-D377-48D6-A870-1AF22769E052}" name="Sloupec17" dataDxfId="93"/>
    <tableColumn id="157" xr3:uid="{A5A0C51C-BD80-4081-A8B6-EBCC71D5DF78}" name="Sloupec18" dataDxfId="92"/>
    <tableColumn id="158" xr3:uid="{115A2FCC-8879-48DD-A18A-13F85E67E3DD}" name="Sloupec19" dataDxfId="91"/>
    <tableColumn id="159" xr3:uid="{B4C639DE-E3F8-43E4-8269-DA53207F6199}" name="Sloupec20" dataDxfId="90"/>
    <tableColumn id="160" xr3:uid="{998056EB-8BA5-4784-8758-BE31BAF3B5F1}" name="Sloupec21" dataDxfId="89"/>
    <tableColumn id="161" xr3:uid="{018997D9-0F36-4B4D-ABDB-34096EE5B3AB}" name="Sloupec22" dataDxfId="88"/>
    <tableColumn id="162" xr3:uid="{FED3EAE8-7313-4DDF-81C5-82E8C86CE47F}" name="Sloupec23" dataDxfId="87"/>
    <tableColumn id="163" xr3:uid="{1F18C753-1AEE-496D-A0F2-04148F34D871}" name="Sloupec24" dataDxfId="86"/>
    <tableColumn id="164" xr3:uid="{0476F063-0265-454B-949C-86F25EE349DF}" name="Sloupec25" dataDxfId="85"/>
    <tableColumn id="165" xr3:uid="{EBCAA9E8-617D-41A0-A9A9-E67E5B0F600C}" name="Sloupec26" dataDxfId="84"/>
    <tableColumn id="166" xr3:uid="{AC628176-4A37-458F-8C11-EC48350378B2}" name="Sloupec27" dataDxfId="83"/>
    <tableColumn id="167" xr3:uid="{67032DED-76A0-4160-9DAB-57BD644E698B}" name="Sloupec28" dataDxfId="82"/>
    <tableColumn id="168" xr3:uid="{6892C5A6-D623-457A-B158-B6E70BE96683}" name="Sloupec29" dataDxfId="81"/>
    <tableColumn id="169" xr3:uid="{5148DD6A-073D-4AAB-B242-71C239384C77}" name="Sloupec30" dataDxfId="80"/>
    <tableColumn id="170" xr3:uid="{5C606C0A-4D0B-4594-BBAB-E7BA66B244BD}" name="Sloupec31" dataDxfId="79"/>
    <tableColumn id="171" xr3:uid="{19293308-23E6-47F3-92BE-DF4AB1BCEF67}" name="Sloupec32" dataDxfId="78"/>
    <tableColumn id="172" xr3:uid="{08860B73-7C8D-49DA-BF3E-1EF2BBD8BA58}" name="Sloupec33" dataDxfId="77"/>
    <tableColumn id="173" xr3:uid="{76EAEC29-2CE9-451F-A477-A0BBD5618B8E}" name="Sloupec34" dataDxfId="76"/>
  </tableColumns>
  <tableStyleInfo name="Kôň roka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12:FQ79" headerRowCount="0">
  <tableColumns count="173">
    <tableColumn id="1" xr3:uid="{00000000-0010-0000-0500-000001000000}" name="Column1"/>
    <tableColumn id="2" xr3:uid="{00000000-0010-0000-0500-000002000000}" name="Column2"/>
    <tableColumn id="3" xr3:uid="{00000000-0010-0000-0500-000003000000}" name="Column3"/>
    <tableColumn id="4" xr3:uid="{00000000-0010-0000-0500-000004000000}" name="Column4"/>
    <tableColumn id="5" xr3:uid="{00000000-0010-0000-0500-000005000000}" name="Column5"/>
    <tableColumn id="6" xr3:uid="{00000000-0010-0000-0500-000006000000}" name="Column6"/>
    <tableColumn id="7" xr3:uid="{00000000-0010-0000-0500-000007000000}" name="Column7"/>
    <tableColumn id="8" xr3:uid="{00000000-0010-0000-0500-000008000000}" name="Column8"/>
    <tableColumn id="9" xr3:uid="{00000000-0010-0000-0500-000009000000}" name="Column9" dataDxfId="75">
      <calculatedColumnFormula>SUM(K12:YO12)</calculatedColumnFormula>
    </tableColumn>
    <tableColumn id="10" xr3:uid="{00000000-0010-0000-0500-00000A000000}" name="Column10"/>
    <tableColumn id="11" xr3:uid="{00000000-0010-0000-0500-00000B000000}" name="Column11" dataDxfId="74"/>
    <tableColumn id="12" xr3:uid="{00000000-0010-0000-0500-00000C000000}" name="Column12" dataDxfId="73"/>
    <tableColumn id="13" xr3:uid="{00000000-0010-0000-0500-00000D000000}" name="Column13" dataDxfId="72"/>
    <tableColumn id="14" xr3:uid="{00000000-0010-0000-0500-00000E000000}" name="Column14" dataDxfId="71"/>
    <tableColumn id="15" xr3:uid="{00000000-0010-0000-0500-00000F000000}" name="Column15" dataDxfId="70"/>
    <tableColumn id="16" xr3:uid="{00000000-0010-0000-0500-000010000000}" name="Column16" dataDxfId="69"/>
    <tableColumn id="17" xr3:uid="{00000000-0010-0000-0500-000011000000}" name="Column17" dataDxfId="68"/>
    <tableColumn id="18" xr3:uid="{00000000-0010-0000-0500-000012000000}" name="Column18" dataDxfId="67"/>
    <tableColumn id="19" xr3:uid="{00000000-0010-0000-0500-000013000000}" name="Column19" dataDxfId="66"/>
    <tableColumn id="20" xr3:uid="{00000000-0010-0000-0500-000014000000}" name="Column20" dataDxfId="65"/>
    <tableColumn id="21" xr3:uid="{00000000-0010-0000-0500-000015000000}" name="Column21" dataDxfId="64"/>
    <tableColumn id="22" xr3:uid="{00000000-0010-0000-0500-000016000000}" name="Column22" dataDxfId="63"/>
    <tableColumn id="23" xr3:uid="{00000000-0010-0000-0500-000017000000}" name="Column23" dataDxfId="62"/>
    <tableColumn id="24" xr3:uid="{00000000-0010-0000-0500-000018000000}" name="Column24" dataDxfId="61"/>
    <tableColumn id="25" xr3:uid="{00000000-0010-0000-0500-000019000000}" name="Column25" dataDxfId="60"/>
    <tableColumn id="26" xr3:uid="{00000000-0010-0000-0500-00001A000000}" name="Column26" dataDxfId="59"/>
    <tableColumn id="27" xr3:uid="{00000000-0010-0000-0500-00001B000000}" name="Column27" dataDxfId="58"/>
    <tableColumn id="28" xr3:uid="{00000000-0010-0000-0500-00001C000000}" name="Column28" dataDxfId="57"/>
    <tableColumn id="29" xr3:uid="{00000000-0010-0000-0500-00001D000000}" name="Column29" dataDxfId="56"/>
    <tableColumn id="30" xr3:uid="{00000000-0010-0000-0500-00001E000000}" name="Column30" dataDxfId="55"/>
    <tableColumn id="31" xr3:uid="{00000000-0010-0000-0500-00001F000000}" name="Column31" dataDxfId="54"/>
    <tableColumn id="32" xr3:uid="{00000000-0010-0000-0500-000020000000}" name="Column32" dataDxfId="53"/>
    <tableColumn id="33" xr3:uid="{00000000-0010-0000-0500-000021000000}" name="Column33" dataDxfId="52"/>
    <tableColumn id="34" xr3:uid="{00000000-0010-0000-0500-000022000000}" name="Column34" dataDxfId="51"/>
    <tableColumn id="35" xr3:uid="{00000000-0010-0000-0500-000023000000}" name="Column35" dataDxfId="50"/>
    <tableColumn id="36" xr3:uid="{00000000-0010-0000-0500-000024000000}" name="Column36" dataDxfId="49"/>
    <tableColumn id="37" xr3:uid="{00000000-0010-0000-0500-000025000000}" name="Column37" dataDxfId="48"/>
    <tableColumn id="38" xr3:uid="{00000000-0010-0000-0500-000026000000}" name="Column38" dataDxfId="47"/>
    <tableColumn id="143" xr3:uid="{8D046962-2A86-9546-965A-A63E4CFBD48B}" name="Stĺpec93" dataDxfId="46"/>
    <tableColumn id="142" xr3:uid="{58A5A975-1B70-A54F-9F15-9851714CDBD0}" name="Stĺpec92" dataDxfId="45"/>
    <tableColumn id="39" xr3:uid="{00000000-0010-0000-0500-000027000000}" name="Column39" dataDxfId="44"/>
    <tableColumn id="40" xr3:uid="{00000000-0010-0000-0500-000028000000}" name="Column40" dataDxfId="43"/>
    <tableColumn id="41" xr3:uid="{00000000-0010-0000-0500-000029000000}" name="Column41" dataDxfId="42"/>
    <tableColumn id="42" xr3:uid="{00000000-0010-0000-0500-00002A000000}" name="Column42" dataDxfId="41"/>
    <tableColumn id="43" xr3:uid="{00000000-0010-0000-0500-00002B000000}" name="Column43" dataDxfId="40"/>
    <tableColumn id="44" xr3:uid="{00000000-0010-0000-0500-00002C000000}" name="Column44" dataDxfId="39"/>
    <tableColumn id="45" xr3:uid="{00000000-0010-0000-0500-00002D000000}" name="Column45" dataDxfId="38"/>
    <tableColumn id="524" xr3:uid="{138E48F1-6BA3-9C49-937A-1DAF82832F3B}" name="Stĺpec2" dataDxfId="37"/>
    <tableColumn id="46" xr3:uid="{00000000-0010-0000-0500-00002E000000}" name="Column46" dataDxfId="36"/>
    <tableColumn id="47" xr3:uid="{00000000-0010-0000-0500-00002F000000}" name="Column47" dataDxfId="35"/>
    <tableColumn id="48" xr3:uid="{00000000-0010-0000-0500-000030000000}" name="Column48" dataDxfId="34"/>
    <tableColumn id="72" xr3:uid="{0D2AC6D2-6C67-B048-A7E5-DEE0B17E4203}" name="Stĺpec22" dataDxfId="33"/>
    <tableColumn id="49" xr3:uid="{00000000-0010-0000-0500-000031000000}" name="Column49" dataDxfId="32"/>
    <tableColumn id="50" xr3:uid="{00000000-0010-0000-0500-000032000000}" name="Column50" dataDxfId="31"/>
    <tableColumn id="51" xr3:uid="{00000000-0010-0000-0500-000033000000}" name="Column51" dataDxfId="30"/>
    <tableColumn id="77" xr3:uid="{8980FCE8-8A57-BC44-A899-144E4CB5302E}" name="Stĺpec27" dataDxfId="29"/>
    <tableColumn id="76" xr3:uid="{0698A061-45D5-A347-963E-C4BFD8D83DF3}" name="Stĺpec26" dataDxfId="28"/>
    <tableColumn id="75" xr3:uid="{C7B4303F-F58C-494D-88A9-4A0C06BA3F49}" name="Stĺpec25" dataDxfId="27"/>
    <tableColumn id="74" xr3:uid="{E2174F9D-751D-1549-ADFA-3052CFDC60A0}" name="Stĺpec24" dataDxfId="26"/>
    <tableColumn id="73" xr3:uid="{CB763477-0613-5D43-AA80-40FF0EE6A8C1}" name="Stĺpec23" dataDxfId="25"/>
    <tableColumn id="510" xr3:uid="{00000000-0010-0000-0500-0000FE010000}" name="Column510" dataDxfId="24"/>
    <tableColumn id="511" xr3:uid="{00000000-0010-0000-0500-0000FF010000}" name="Column511" dataDxfId="23"/>
    <tableColumn id="512" xr3:uid="{00000000-0010-0000-0500-000000020000}" name="Column512" dataDxfId="22"/>
    <tableColumn id="513" xr3:uid="{00000000-0010-0000-0500-000001020000}" name="Column513" dataDxfId="21"/>
    <tableColumn id="514" xr3:uid="{00000000-0010-0000-0500-000002020000}" name="Column514" dataDxfId="20"/>
    <tableColumn id="515" xr3:uid="{00000000-0010-0000-0500-000003020000}" name="Column515" dataDxfId="19"/>
    <tableColumn id="516" xr3:uid="{00000000-0010-0000-0500-000004020000}" name="Column516" dataDxfId="18"/>
    <tableColumn id="517" xr3:uid="{00000000-0010-0000-0500-000005020000}" name="Column517" dataDxfId="17"/>
    <tableColumn id="518" xr3:uid="{00000000-0010-0000-0500-000006020000}" name="Column518" dataDxfId="16"/>
    <tableColumn id="519" xr3:uid="{00000000-0010-0000-0500-000007020000}" name="Column519" dataDxfId="15"/>
    <tableColumn id="520" xr3:uid="{00000000-0010-0000-0500-000008020000}" name="Column520" dataDxfId="14"/>
    <tableColumn id="521" xr3:uid="{00000000-0010-0000-0500-000009020000}" name="Column521" dataDxfId="13"/>
    <tableColumn id="522" xr3:uid="{00000000-0010-0000-0500-00000A020000}" name="Column522" dataDxfId="12"/>
    <tableColumn id="52" xr3:uid="{806B0467-4FDD-9A43-8DA6-D17E5E1A4038}" name="Stĺpec1" dataDxfId="11"/>
    <tableColumn id="53" xr3:uid="{6A51471D-8C5F-404C-9051-A172684B192F}" name="Stĺpec3" dataDxfId="10"/>
    <tableColumn id="54" xr3:uid="{17BE9B61-E901-EA4F-B3F1-4E67F2CE0355}" name="Stĺpec4" dataDxfId="9"/>
    <tableColumn id="55" xr3:uid="{98B58EC1-3CE2-0F42-A656-322766E9EDE8}" name="Stĺpec5" dataDxfId="8"/>
    <tableColumn id="56" xr3:uid="{042AA95F-76AA-9D49-A08D-95224AF08685}" name="Stĺpec6" dataDxfId="7"/>
    <tableColumn id="82" xr3:uid="{051422AB-E3BD-4E4A-A943-614EDCE9CA6F}" name="Stĺpec32" dataDxfId="6"/>
    <tableColumn id="81" xr3:uid="{E13DAE6B-B588-CE47-B7AF-D0FE26E6C3B0}" name="Stĺpec31" dataDxfId="5"/>
    <tableColumn id="80" xr3:uid="{D3F17CBB-2059-CF45-A643-88C7EC9F56A1}" name="Stĺpec30" dataDxfId="4"/>
    <tableColumn id="79" xr3:uid="{72A91561-40E7-B548-97AE-82194AA9F8FB}" name="Stĺpec29"/>
    <tableColumn id="78" xr3:uid="{52BCB5B7-20D7-0A44-A9DD-4466516A6518}" name="Stĺpec28"/>
    <tableColumn id="57" xr3:uid="{F27F76D8-F5B3-1448-9978-8A2BADB5CB21}" name="Stĺpec7" dataDxfId="3"/>
    <tableColumn id="58" xr3:uid="{2350A58B-02C2-6149-B451-88BB86256825}" name="Stĺpec8"/>
    <tableColumn id="59" xr3:uid="{FE8E7039-74DA-7B41-8FD1-863881E8980B}" name="Stĺpec9"/>
    <tableColumn id="60" xr3:uid="{4A6AC82B-A5AF-3E46-8EC5-F9C012BD7ECE}" name="Stĺpec10"/>
    <tableColumn id="61" xr3:uid="{6CB558EB-3887-244C-9164-1F18172D7D9B}" name="Stĺpec11"/>
    <tableColumn id="62" xr3:uid="{A2DC35BD-33E9-EB43-B7B4-A83BDF16A919}" name="Stĺpec12"/>
    <tableColumn id="63" xr3:uid="{FB70A7C6-3DF3-2040-9AA3-DAD26C8DDDB6}" name="Stĺpec13" dataDxfId="2"/>
    <tableColumn id="64" xr3:uid="{FC99DD13-1E9A-C649-A628-4E5CAB7379F9}" name="Stĺpec14"/>
    <tableColumn id="65" xr3:uid="{35E506FA-6D12-7848-9E75-02531B53E4E4}" name="Stĺpec15"/>
    <tableColumn id="66" xr3:uid="{52791806-5170-894C-A307-627D84D79812}" name="Stĺpec16"/>
    <tableColumn id="67" xr3:uid="{57381C40-F06F-C044-A8B0-2BD0574C4A2E}" name="Stĺpec17"/>
    <tableColumn id="68" xr3:uid="{FADD0642-2024-2B43-805D-D34EC786784B}" name="Stĺpec18"/>
    <tableColumn id="69" xr3:uid="{B612706B-93F2-574F-98F9-57EB94BD3163}" name="Stĺpec19"/>
    <tableColumn id="70" xr3:uid="{5AAF162F-F177-3B4F-803C-8304A1597C72}" name="Stĺpec20"/>
    <tableColumn id="71" xr3:uid="{07319C4E-B28D-3F4D-B8FD-923223317142}" name="Stĺpec21"/>
    <tableColumn id="83" xr3:uid="{D5F44ECE-4939-2347-A6DA-EEEC36AD2F81}" name="Stĺpec33"/>
    <tableColumn id="84" xr3:uid="{B94EC330-0A6E-944F-A9B3-8BC5C7CFCB26}" name="Stĺpec34"/>
    <tableColumn id="85" xr3:uid="{40E3076F-3DB1-2F40-AEE1-D8158CC4552E}" name="Stĺpec35"/>
    <tableColumn id="86" xr3:uid="{613A3153-602E-7F4B-839E-3E690423CD69}" name="Stĺpec36"/>
    <tableColumn id="141" xr3:uid="{007E9F54-A042-7C48-A550-429BD95AA7D7}" name="Stĺpec91"/>
    <tableColumn id="140" xr3:uid="{293C2CE3-42B9-0E43-904C-60813BA6E1BA}" name="Stĺpec90"/>
    <tableColumn id="145" xr3:uid="{DAA0334F-2640-C341-8BC2-7BD4C5486171}" name="Stĺpec95"/>
    <tableColumn id="144" xr3:uid="{F35EC35C-3AC8-434C-8FD7-903A3D1E24B4}" name="Stĺpec94"/>
    <tableColumn id="87" xr3:uid="{2DD3F5E7-BF5E-6B40-95D3-94E7590BD4FA}" name="Stĺpec37"/>
    <tableColumn id="88" xr3:uid="{0A5AE2FC-A7FA-FB45-9BAA-46A4E8886187}" name="Stĺpec38"/>
    <tableColumn id="89" xr3:uid="{33DA2C4D-0948-864E-9B46-4A9F8F8E8A6C}" name="Stĺpec39"/>
    <tableColumn id="90" xr3:uid="{8F0D7492-77A4-3B4E-90AA-E8B76B56E046}" name="Stĺpec40"/>
    <tableColumn id="91" xr3:uid="{729CE227-B650-D14B-8D71-58068967CF68}" name="Stĺpec41"/>
    <tableColumn id="92" xr3:uid="{4EF8807F-5D38-AF47-B5EA-6E54D1714D4F}" name="Stĺpec42"/>
    <tableColumn id="93" xr3:uid="{6DD0DF65-2EEE-7A4A-8096-92F751052ED0}" name="Stĺpec43"/>
    <tableColumn id="94" xr3:uid="{05183960-2390-924E-A2A3-EE4E41873D4E}" name="Stĺpec44"/>
    <tableColumn id="95" xr3:uid="{09F6658A-C731-7447-99C3-9E7CA6EC6AC0}" name="Stĺpec45"/>
    <tableColumn id="96" xr3:uid="{D5AE1810-1750-014C-8537-C9A2C127559F}" name="Stĺpec46"/>
    <tableColumn id="97" xr3:uid="{E2B28570-750A-6D46-8D03-62E4747A6EA6}" name="Stĺpec47"/>
    <tableColumn id="98" xr3:uid="{0B2AAC09-3901-1046-AE92-7029CD59BA0F}" name="Stĺpec48"/>
    <tableColumn id="99" xr3:uid="{706045A6-C324-B04E-88C8-19223519E3B7}" name="Stĺpec49"/>
    <tableColumn id="100" xr3:uid="{247664D7-B1F1-0B40-A71F-FFAEB2F2D41A}" name="Stĺpec50"/>
    <tableColumn id="101" xr3:uid="{38F979DE-DE9A-C14B-9640-92F3F3FA2A8F}" name="Stĺpec51"/>
    <tableColumn id="102" xr3:uid="{FBD88B37-DCDD-9641-9CA2-BC707118F3AD}" name="Stĺpec52"/>
    <tableColumn id="103" xr3:uid="{BF9349D3-BB54-4146-A175-1DC2EC074990}" name="Stĺpec53"/>
    <tableColumn id="104" xr3:uid="{9F063EE4-14A7-CC4B-9A02-7100D07EF66E}" name="Stĺpec54"/>
    <tableColumn id="105" xr3:uid="{D3A242EA-0A39-5342-8BC2-9FF67C59D798}" name="Stĺpec55"/>
    <tableColumn id="106" xr3:uid="{8BE4D31F-9118-F446-92B5-D9EBFE58EF40}" name="Stĺpec56"/>
    <tableColumn id="107" xr3:uid="{4FDA32BF-4021-B14A-8C0A-D66B94AA5B8D}" name="Stĺpec57"/>
    <tableColumn id="108" xr3:uid="{EB0B4B21-F10F-AF47-87DC-163138132369}" name="Stĺpec58"/>
    <tableColumn id="109" xr3:uid="{3F2AFDBB-23BF-4F42-9FB3-C801C68B0E0F}" name="Stĺpec59"/>
    <tableColumn id="110" xr3:uid="{60CAAC3A-84C4-2741-9BC5-40433D9A6434}" name="Stĺpec60"/>
    <tableColumn id="111" xr3:uid="{1A063EB0-1803-5D44-B51C-C76D774080C1}" name="Stĺpec61"/>
    <tableColumn id="112" xr3:uid="{08151CA6-A3EB-EE41-AADA-7D6F57361C39}" name="Stĺpec62"/>
    <tableColumn id="113" xr3:uid="{1CDC5A81-85DC-4A42-ABBB-2A567657B7F0}" name="Stĺpec63" dataDxfId="1"/>
    <tableColumn id="114" xr3:uid="{A9BD8FC8-107E-224D-870B-3FBB21C9256A}" name="Stĺpec64" dataDxfId="0"/>
    <tableColumn id="115" xr3:uid="{AF2BD8C7-2668-474B-B824-ECB174D84E20}" name="Stĺpec65"/>
    <tableColumn id="116" xr3:uid="{50011E27-2717-1448-91F7-D5842A96C48D}" name="Stĺpec66"/>
    <tableColumn id="117" xr3:uid="{DFB52652-D845-F747-9BB4-64A66A57AC9E}" name="Stĺpec67"/>
    <tableColumn id="118" xr3:uid="{D8CEFF49-9060-D844-AE8E-CDE52A89C633}" name="Stĺpec68"/>
    <tableColumn id="119" xr3:uid="{E11ACC97-55E7-BE4A-A732-10F212B8941E}" name="Stĺpec69"/>
    <tableColumn id="120" xr3:uid="{1FC98F93-0A62-D244-9090-DB57A81E929C}" name="Stĺpec70"/>
    <tableColumn id="121" xr3:uid="{6D37D470-96FC-E640-A343-734AAB76F175}" name="Stĺpec71"/>
    <tableColumn id="122" xr3:uid="{3E27EA0A-09F4-8A42-8001-2044E672F312}" name="Stĺpec72"/>
    <tableColumn id="123" xr3:uid="{2AD36B35-3C42-544C-8889-FDD9B2C6693E}" name="Stĺpec73"/>
    <tableColumn id="124" xr3:uid="{B3A63024-92AD-5140-BC1E-B9AEB36290F9}" name="Stĺpec74"/>
    <tableColumn id="125" xr3:uid="{97B5D4B7-C058-0946-8973-CAE14FABE098}" name="Stĺpec75"/>
    <tableColumn id="126" xr3:uid="{446A0631-82BA-4143-A815-FB87BADC3379}" name="Stĺpec76"/>
    <tableColumn id="127" xr3:uid="{6FF70EE6-BD6B-1844-803D-A7D23CABB18A}" name="Stĺpec77"/>
    <tableColumn id="128" xr3:uid="{B2869E40-1ACB-0C44-8670-7F5315727F3F}" name="Stĺpec78"/>
    <tableColumn id="129" xr3:uid="{ADC6AA9D-F4D6-8049-B652-7BCBDD1BB0EF}" name="Stĺpec79"/>
    <tableColumn id="130" xr3:uid="{FDAB5D1F-4096-4543-B99E-A842201350EB}" name="Stĺpec80"/>
    <tableColumn id="131" xr3:uid="{2D695E85-2225-B241-833B-F76B2DA10768}" name="Stĺpec81"/>
    <tableColumn id="132" xr3:uid="{92239F2C-26EE-BF4F-91DF-7B16D87A65AA}" name="Stĺpec82"/>
    <tableColumn id="133" xr3:uid="{BADA260E-3153-9B45-952E-9E667B6216F3}" name="Stĺpec83"/>
    <tableColumn id="134" xr3:uid="{C9E1E0D6-5FBC-0641-8C15-D86D5428608F}" name="Stĺpec84"/>
    <tableColumn id="135" xr3:uid="{6D868BB9-6EC4-2C43-A26A-DB0456D5E15A}" name="Stĺpec85"/>
    <tableColumn id="136" xr3:uid="{32697EA9-24DF-FD46-A7AD-3699B44DA88F}" name="Stĺpec86"/>
    <tableColumn id="137" xr3:uid="{3BB9B4F7-EDC0-534D-A897-BD6024CDA84D}" name="Stĺpec87"/>
    <tableColumn id="138" xr3:uid="{2BB6E8A2-BE94-A747-86F7-952DFCC254B4}" name="Stĺpec88"/>
    <tableColumn id="139" xr3:uid="{305DCAC0-8708-E54B-B25D-BA17B61CDDB0}" name="Stĺpec89"/>
    <tableColumn id="146" xr3:uid="{6B543CD4-61E2-4CCD-9CF2-C8FD7BF2C74E}" name="Sloupec1"/>
    <tableColumn id="147" xr3:uid="{542C110F-1C14-4667-93B8-539145AC05E6}" name="Sloupec2"/>
    <tableColumn id="148" xr3:uid="{796CB70C-D764-4E49-A156-7C2E6E0E7813}" name="Sloupec3"/>
    <tableColumn id="149" xr3:uid="{A08BB869-C623-4FFF-9B46-914F7747A58B}" name="Sloupec4"/>
    <tableColumn id="150" xr3:uid="{7502A509-9CB7-4945-AFC5-34C5E0978393}" name="Sloupec5"/>
    <tableColumn id="151" xr3:uid="{10FB83F6-2D5F-48E2-BE6A-DD43A93D3CB9}" name="Sloupec6"/>
    <tableColumn id="152" xr3:uid="{105A30A8-39CD-43D2-AB92-A7F77D463629}" name="Sloupec7"/>
    <tableColumn id="153" xr3:uid="{AAE62F98-E21E-4AE3-B452-56E5C9571B1F}" name="Sloupec8"/>
    <tableColumn id="154" xr3:uid="{A301C207-540B-455E-A0FA-F6E0BA1599C1}" name="Sloupec9"/>
    <tableColumn id="155" xr3:uid="{5D3839CB-42BD-440E-87AB-882D74C0C025}" name="Sloupec10"/>
    <tableColumn id="156" xr3:uid="{33ED8D10-C151-4BB1-B970-D6B208CA5724}" name="Sloupec11"/>
    <tableColumn id="157" xr3:uid="{F4F18A57-6891-47DA-BDC4-4C22971D11FE}" name="Sloupec12"/>
    <tableColumn id="158" xr3:uid="{DCCF87B7-511B-4ABF-ACC0-3BA2A84106E7}" name="Sloupec13"/>
    <tableColumn id="159" xr3:uid="{B07166B1-C365-49AC-A27A-2FF7520A57E3}" name="Sloupec14"/>
  </tableColumns>
  <tableStyleInfo name="Mladý kôň rok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99FF"/>
  </sheetPr>
  <dimension ref="A1:GM118"/>
  <sheetViews>
    <sheetView showGridLines="0" tabSelected="1" zoomScaleNormal="100" workbookViewId="0">
      <pane xSplit="10" ySplit="8" topLeftCell="K9" activePane="bottomRight" state="frozen"/>
      <selection pane="topRight" activeCell="K1" sqref="K1"/>
      <selection pane="bottomLeft" activeCell="A9" sqref="A9"/>
      <selection pane="bottomRight" sqref="A1:G1"/>
    </sheetView>
  </sheetViews>
  <sheetFormatPr defaultColWidth="14.42578125" defaultRowHeight="15" customHeight="1" x14ac:dyDescent="0.2"/>
  <cols>
    <col min="1" max="1" width="8" bestFit="1" customWidth="1"/>
    <col min="2" max="2" width="28.140625" bestFit="1" customWidth="1"/>
    <col min="3" max="3" width="11.140625" bestFit="1" customWidth="1"/>
    <col min="4" max="4" width="33" bestFit="1" customWidth="1"/>
    <col min="5" max="5" width="11.140625" bestFit="1" customWidth="1"/>
    <col min="6" max="6" width="8.5703125" bestFit="1" customWidth="1"/>
    <col min="7" max="7" width="31.42578125" bestFit="1" customWidth="1"/>
    <col min="8" max="8" width="0.140625" customWidth="1"/>
    <col min="9" max="9" width="10.5703125" bestFit="1" customWidth="1"/>
    <col min="10" max="10" width="7" bestFit="1" customWidth="1"/>
    <col min="11" max="12" width="5" customWidth="1"/>
    <col min="13" max="13" width="5" bestFit="1" customWidth="1"/>
    <col min="14" max="16" width="5" customWidth="1"/>
    <col min="17" max="17" width="5" bestFit="1" customWidth="1"/>
    <col min="18" max="22" width="5" customWidth="1"/>
    <col min="23" max="23" width="5" bestFit="1" customWidth="1"/>
    <col min="24" max="29" width="5" customWidth="1"/>
    <col min="30" max="30" width="5" bestFit="1" customWidth="1"/>
    <col min="31" max="33" width="5" customWidth="1"/>
    <col min="34" max="34" width="6.140625" customWidth="1"/>
    <col min="35" max="35" width="3.5703125" bestFit="1" customWidth="1"/>
    <col min="36" max="36" width="13" bestFit="1" customWidth="1"/>
    <col min="37" max="38" width="3.85546875" customWidth="1"/>
    <col min="39" max="39" width="7" customWidth="1"/>
    <col min="40" max="40" width="7.85546875" customWidth="1"/>
    <col min="41" max="41" width="4.85546875" customWidth="1"/>
    <col min="42" max="42" width="4.42578125" customWidth="1"/>
    <col min="43" max="44" width="3.85546875" customWidth="1"/>
    <col min="45" max="46" width="4.140625" bestFit="1" customWidth="1"/>
    <col min="47" max="47" width="5" bestFit="1" customWidth="1"/>
    <col min="48" max="62" width="5" customWidth="1"/>
    <col min="63" max="63" width="5.42578125" style="170" customWidth="1"/>
    <col min="64" max="65" width="5" customWidth="1"/>
    <col min="66" max="83" width="5" style="170" customWidth="1"/>
    <col min="84" max="95" width="5" customWidth="1"/>
    <col min="96" max="105" width="5" style="170" customWidth="1"/>
    <col min="106" max="106" width="7.5703125" style="170" customWidth="1"/>
    <col min="107" max="114" width="5" customWidth="1"/>
    <col min="115" max="115" width="5" style="170" customWidth="1"/>
    <col min="116" max="116" width="6.42578125" style="170" customWidth="1"/>
    <col min="117" max="124" width="5" style="170" customWidth="1"/>
    <col min="125" max="125" width="8" style="170" customWidth="1"/>
    <col min="126" max="133" width="5" customWidth="1"/>
    <col min="134" max="134" width="7.42578125" customWidth="1"/>
    <col min="135" max="136" width="5" customWidth="1"/>
    <col min="137" max="137" width="5.42578125" customWidth="1"/>
    <col min="138" max="138" width="4.85546875" customWidth="1"/>
    <col min="139" max="140" width="5.140625" customWidth="1"/>
    <col min="141" max="141" width="6" customWidth="1"/>
    <col min="142" max="142" width="5.85546875" customWidth="1"/>
    <col min="143" max="143" width="6" customWidth="1"/>
    <col min="144" max="144" width="5.140625" customWidth="1"/>
    <col min="145" max="150" width="5.5703125" customWidth="1"/>
    <col min="151" max="154" width="5.42578125" customWidth="1"/>
    <col min="155" max="155" width="6.140625" style="170" customWidth="1"/>
    <col min="156" max="166" width="5" style="170" customWidth="1"/>
    <col min="167" max="169" width="5.140625" customWidth="1"/>
    <col min="170" max="171" width="5.42578125" customWidth="1"/>
    <col min="172" max="172" width="5.85546875" customWidth="1"/>
    <col min="173" max="173" width="5.42578125" customWidth="1"/>
  </cols>
  <sheetData>
    <row r="1" spans="1:195" ht="27" customHeight="1" x14ac:dyDescent="0.4">
      <c r="A1" s="289" t="s">
        <v>0</v>
      </c>
      <c r="B1" s="290"/>
      <c r="C1" s="290"/>
      <c r="D1" s="290"/>
      <c r="E1" s="290"/>
      <c r="F1" s="290"/>
      <c r="G1" s="290"/>
      <c r="H1" s="1"/>
      <c r="I1" s="1"/>
      <c r="J1" s="1"/>
      <c r="AT1" s="123"/>
    </row>
    <row r="2" spans="1:195" ht="24.75" customHeight="1" x14ac:dyDescent="0.4">
      <c r="A2" s="291" t="s">
        <v>603</v>
      </c>
      <c r="B2" s="290"/>
      <c r="C2" s="290"/>
      <c r="D2" s="290"/>
      <c r="E2" s="290"/>
      <c r="F2" s="290"/>
      <c r="G2" s="290"/>
      <c r="H2" s="3"/>
      <c r="I2" s="2" t="s">
        <v>1</v>
      </c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1:195" ht="15" customHeight="1" x14ac:dyDescent="0.4">
      <c r="A3" s="5"/>
      <c r="B3" s="6" t="s">
        <v>1</v>
      </c>
      <c r="C3" s="2"/>
      <c r="D3" s="2"/>
      <c r="E3" s="2" t="s">
        <v>1</v>
      </c>
      <c r="F3" s="2"/>
      <c r="G3" s="2"/>
      <c r="H3" s="2"/>
      <c r="I3" s="7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1:195" ht="24.75" customHeight="1" x14ac:dyDescent="0.35">
      <c r="A4" s="292" t="s">
        <v>2</v>
      </c>
      <c r="B4" s="290"/>
      <c r="C4" s="290"/>
      <c r="D4" s="290"/>
      <c r="E4" s="290"/>
      <c r="F4" s="290"/>
      <c r="G4" s="290"/>
      <c r="H4" s="9"/>
      <c r="I4" s="2"/>
      <c r="J4" s="4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</row>
    <row r="5" spans="1:195" ht="15" customHeight="1" x14ac:dyDescent="0.2">
      <c r="A5" s="4"/>
      <c r="B5" s="6"/>
      <c r="C5" s="2"/>
      <c r="E5" s="2"/>
      <c r="F5" s="2"/>
      <c r="I5" s="2"/>
      <c r="J5" s="4"/>
    </row>
    <row r="6" spans="1:195" ht="12.75" customHeight="1" x14ac:dyDescent="0.25">
      <c r="A6" s="293" t="s">
        <v>3</v>
      </c>
      <c r="B6" s="285" t="s">
        <v>4</v>
      </c>
      <c r="C6" s="285" t="s">
        <v>5</v>
      </c>
      <c r="D6" s="285" t="s">
        <v>6</v>
      </c>
      <c r="E6" s="285" t="s">
        <v>5</v>
      </c>
      <c r="F6" s="285" t="s">
        <v>7</v>
      </c>
      <c r="G6" s="285" t="s">
        <v>8</v>
      </c>
      <c r="H6" s="11"/>
      <c r="I6" s="288" t="s">
        <v>9</v>
      </c>
      <c r="J6" s="288" t="s">
        <v>10</v>
      </c>
      <c r="K6" s="102" t="s">
        <v>499</v>
      </c>
      <c r="L6" s="13"/>
      <c r="M6" s="13"/>
      <c r="N6" s="13"/>
      <c r="O6" s="13"/>
      <c r="P6" s="13"/>
      <c r="Q6" s="13"/>
      <c r="R6" s="13"/>
      <c r="S6" s="114" t="s">
        <v>512</v>
      </c>
      <c r="T6" s="13"/>
      <c r="U6" s="13"/>
      <c r="V6" s="13"/>
      <c r="W6" s="13"/>
      <c r="X6" s="13"/>
      <c r="Y6" s="13"/>
      <c r="Z6" s="13"/>
      <c r="AA6" s="12"/>
      <c r="AB6" s="12"/>
      <c r="AC6" s="12"/>
      <c r="AD6" s="12"/>
      <c r="AE6" s="12"/>
      <c r="AF6" s="12"/>
      <c r="AG6" s="13"/>
      <c r="AH6" s="114" t="s">
        <v>518</v>
      </c>
      <c r="AI6" s="13"/>
      <c r="AJ6" s="114" t="s">
        <v>518</v>
      </c>
      <c r="AK6" s="13"/>
      <c r="AL6" s="13"/>
      <c r="AM6" s="13" t="s">
        <v>595</v>
      </c>
      <c r="AN6" s="13"/>
      <c r="AO6" s="114" t="s">
        <v>510</v>
      </c>
      <c r="AP6" s="102" t="s">
        <v>516</v>
      </c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14" t="s">
        <v>541</v>
      </c>
      <c r="BE6" s="13"/>
      <c r="BF6" s="13"/>
      <c r="BG6" s="13"/>
      <c r="BH6" s="13"/>
      <c r="BI6" s="114" t="s">
        <v>520</v>
      </c>
      <c r="BJ6" s="13"/>
      <c r="BK6" s="173"/>
      <c r="BL6" s="13"/>
      <c r="BM6" s="1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73"/>
      <c r="CF6" s="114" t="s">
        <v>522</v>
      </c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73" t="s">
        <v>557</v>
      </c>
      <c r="CS6" s="173"/>
      <c r="CT6" s="173"/>
      <c r="CU6" s="173"/>
      <c r="CV6" s="173"/>
      <c r="CW6" s="173"/>
      <c r="CX6" s="173"/>
      <c r="CY6" s="174" t="s">
        <v>592</v>
      </c>
      <c r="CZ6" s="173"/>
      <c r="DA6" s="214" t="s">
        <v>598</v>
      </c>
      <c r="DB6" s="173"/>
      <c r="DC6" s="13" t="s">
        <v>562</v>
      </c>
      <c r="DD6" s="13"/>
      <c r="DE6" s="13"/>
      <c r="DF6" s="13"/>
      <c r="DG6" s="13"/>
      <c r="DH6" s="13"/>
      <c r="DI6" s="13"/>
      <c r="DJ6" s="13"/>
      <c r="DK6" s="173" t="s">
        <v>562</v>
      </c>
      <c r="DL6" s="173"/>
      <c r="DM6" s="173"/>
      <c r="DN6" s="173"/>
      <c r="DO6" s="173"/>
      <c r="DP6" s="173"/>
      <c r="DQ6" s="173"/>
      <c r="DR6" s="173"/>
      <c r="DS6" s="173"/>
      <c r="DT6" s="173"/>
      <c r="DU6" s="173"/>
      <c r="DV6" s="13"/>
      <c r="DW6" s="13"/>
      <c r="DX6" s="13"/>
      <c r="DY6" s="13"/>
      <c r="DZ6" s="13"/>
      <c r="EA6" s="13"/>
      <c r="EB6" s="13"/>
      <c r="EC6" s="13" t="s">
        <v>605</v>
      </c>
      <c r="ED6" s="13"/>
      <c r="EE6" s="13" t="s">
        <v>608</v>
      </c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208" t="s">
        <v>609</v>
      </c>
      <c r="EZ6" s="173"/>
      <c r="FA6" s="173"/>
      <c r="FB6" s="173"/>
      <c r="FC6" s="173"/>
      <c r="FD6" s="173"/>
      <c r="FE6" s="173"/>
      <c r="FF6" s="173"/>
      <c r="FG6" s="173"/>
      <c r="FH6" s="173"/>
      <c r="FI6" s="173"/>
      <c r="FJ6" s="173"/>
      <c r="FK6" s="13" t="s">
        <v>611</v>
      </c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</row>
    <row r="7" spans="1:195" ht="12.75" customHeight="1" x14ac:dyDescent="0.25">
      <c r="A7" s="294"/>
      <c r="B7" s="286"/>
      <c r="C7" s="286"/>
      <c r="D7" s="286"/>
      <c r="E7" s="286"/>
      <c r="F7" s="286"/>
      <c r="G7" s="286"/>
      <c r="H7" s="14"/>
      <c r="I7" s="286"/>
      <c r="J7" s="286"/>
      <c r="K7" s="15" t="s">
        <v>11</v>
      </c>
      <c r="L7" s="16"/>
      <c r="M7" s="16"/>
      <c r="N7" s="16"/>
      <c r="O7" s="16"/>
      <c r="P7" s="113"/>
      <c r="Q7" s="16"/>
      <c r="R7" s="16"/>
      <c r="S7" s="16" t="s">
        <v>11</v>
      </c>
      <c r="T7" s="16"/>
      <c r="U7" s="16"/>
      <c r="V7" s="16"/>
      <c r="W7" s="16"/>
      <c r="X7" s="113"/>
      <c r="Y7" s="16"/>
      <c r="Z7" s="16"/>
      <c r="AA7" s="17"/>
      <c r="AB7" s="17"/>
      <c r="AC7" s="117"/>
      <c r="AD7" s="17"/>
      <c r="AE7" s="117"/>
      <c r="AF7" s="117"/>
      <c r="AG7" s="16"/>
      <c r="AH7" s="16" t="s">
        <v>11</v>
      </c>
      <c r="AI7" s="113"/>
      <c r="AJ7" s="16" t="s">
        <v>12</v>
      </c>
      <c r="AK7" s="16"/>
      <c r="AL7" s="16"/>
      <c r="AM7" s="113" t="s">
        <v>594</v>
      </c>
      <c r="AN7" s="113"/>
      <c r="AO7" s="115" t="s">
        <v>511</v>
      </c>
      <c r="AP7" s="126" t="s">
        <v>11</v>
      </c>
      <c r="AQ7" s="125"/>
      <c r="AR7" s="16"/>
      <c r="AS7" s="16"/>
      <c r="AT7" s="113"/>
      <c r="AU7" s="16"/>
      <c r="AV7" s="113"/>
      <c r="AW7" s="113"/>
      <c r="AX7" s="16"/>
      <c r="AY7" s="16"/>
      <c r="AZ7" s="113"/>
      <c r="BA7" s="16"/>
      <c r="BB7" s="16"/>
      <c r="BC7" s="16"/>
      <c r="BD7" s="115" t="s">
        <v>540</v>
      </c>
      <c r="BE7" s="113"/>
      <c r="BF7" s="113"/>
      <c r="BG7" s="113"/>
      <c r="BH7" s="113"/>
      <c r="BI7" s="114" t="s">
        <v>519</v>
      </c>
      <c r="BJ7" s="13"/>
      <c r="BK7" s="173"/>
      <c r="BL7" s="13"/>
      <c r="BM7" s="1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14" t="s">
        <v>521</v>
      </c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208" t="s">
        <v>558</v>
      </c>
      <c r="CS7" s="173"/>
      <c r="CT7" s="173"/>
      <c r="CU7" s="173"/>
      <c r="CV7" s="173"/>
      <c r="CW7" s="173"/>
      <c r="CX7" s="173"/>
      <c r="CY7" s="174" t="s">
        <v>511</v>
      </c>
      <c r="CZ7" s="173"/>
      <c r="DA7" s="214" t="s">
        <v>597</v>
      </c>
      <c r="DB7" s="173"/>
      <c r="DC7" s="13" t="s">
        <v>561</v>
      </c>
      <c r="DD7" s="13"/>
      <c r="DE7" s="13"/>
      <c r="DF7" s="13"/>
      <c r="DG7" s="13"/>
      <c r="DH7" s="13"/>
      <c r="DI7" s="13"/>
      <c r="DJ7" s="13"/>
      <c r="DK7" s="173" t="s">
        <v>606</v>
      </c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3"/>
      <c r="DW7" s="13"/>
      <c r="DX7" s="13"/>
      <c r="DY7" s="13"/>
      <c r="DZ7" s="13"/>
      <c r="EA7" s="13"/>
      <c r="EB7" s="13"/>
      <c r="EC7" s="13" t="s">
        <v>604</v>
      </c>
      <c r="ED7" s="13"/>
      <c r="EE7" s="13" t="s">
        <v>607</v>
      </c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208" t="s">
        <v>521</v>
      </c>
      <c r="EZ7" s="173"/>
      <c r="FA7" s="173"/>
      <c r="FB7" s="173"/>
      <c r="FC7" s="173"/>
      <c r="FD7" s="173"/>
      <c r="FE7" s="173"/>
      <c r="FF7" s="173"/>
      <c r="FG7" s="173"/>
      <c r="FH7" s="173"/>
      <c r="FI7" s="173"/>
      <c r="FJ7" s="173"/>
      <c r="FK7" s="13" t="s">
        <v>610</v>
      </c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</row>
    <row r="8" spans="1:195" ht="18" customHeight="1" x14ac:dyDescent="0.25">
      <c r="A8" s="295"/>
      <c r="B8" s="287"/>
      <c r="C8" s="287"/>
      <c r="D8" s="287"/>
      <c r="E8" s="287"/>
      <c r="F8" s="287"/>
      <c r="G8" s="287"/>
      <c r="H8" s="18"/>
      <c r="I8" s="287"/>
      <c r="J8" s="287"/>
      <c r="K8" s="19" t="s">
        <v>20</v>
      </c>
      <c r="L8" s="19" t="s">
        <v>15</v>
      </c>
      <c r="M8" s="19" t="s">
        <v>17</v>
      </c>
      <c r="N8" s="19" t="s">
        <v>18</v>
      </c>
      <c r="O8" s="19" t="s">
        <v>15</v>
      </c>
      <c r="P8" s="111" t="s">
        <v>16</v>
      </c>
      <c r="Q8" s="19" t="s">
        <v>17</v>
      </c>
      <c r="R8" s="111" t="s">
        <v>18</v>
      </c>
      <c r="S8" s="19" t="s">
        <v>20</v>
      </c>
      <c r="T8" s="19" t="s">
        <v>14</v>
      </c>
      <c r="U8" s="19" t="s">
        <v>15</v>
      </c>
      <c r="V8" s="19" t="s">
        <v>16</v>
      </c>
      <c r="W8" s="19" t="s">
        <v>17</v>
      </c>
      <c r="X8" s="111" t="s">
        <v>21</v>
      </c>
      <c r="Y8" s="19" t="s">
        <v>18</v>
      </c>
      <c r="Z8" s="111" t="s">
        <v>19</v>
      </c>
      <c r="AA8" s="20" t="s">
        <v>14</v>
      </c>
      <c r="AB8" s="20" t="s">
        <v>15</v>
      </c>
      <c r="AC8" s="118" t="s">
        <v>16</v>
      </c>
      <c r="AD8" s="20" t="s">
        <v>17</v>
      </c>
      <c r="AE8" s="118" t="s">
        <v>21</v>
      </c>
      <c r="AF8" s="118" t="s">
        <v>18</v>
      </c>
      <c r="AG8" s="19" t="s">
        <v>19</v>
      </c>
      <c r="AH8" s="19" t="s">
        <v>15</v>
      </c>
      <c r="AI8" s="111" t="s">
        <v>18</v>
      </c>
      <c r="AJ8" s="19" t="s">
        <v>21</v>
      </c>
      <c r="AK8" s="19" t="s">
        <v>18</v>
      </c>
      <c r="AL8" s="19" t="s">
        <v>19</v>
      </c>
      <c r="AM8" s="19" t="s">
        <v>538</v>
      </c>
      <c r="AN8" s="19" t="s">
        <v>596</v>
      </c>
      <c r="AO8" s="111" t="s">
        <v>16</v>
      </c>
      <c r="AP8" s="19" t="s">
        <v>13</v>
      </c>
      <c r="AQ8" s="19" t="s">
        <v>14</v>
      </c>
      <c r="AR8" s="19" t="s">
        <v>15</v>
      </c>
      <c r="AS8" s="19" t="s">
        <v>16</v>
      </c>
      <c r="AT8" s="111" t="s">
        <v>22</v>
      </c>
      <c r="AU8" s="127" t="s">
        <v>17</v>
      </c>
      <c r="AV8" s="111" t="s">
        <v>21</v>
      </c>
      <c r="AW8" s="111" t="s">
        <v>18</v>
      </c>
      <c r="AX8" s="19" t="s">
        <v>15</v>
      </c>
      <c r="AY8" s="19" t="s">
        <v>16</v>
      </c>
      <c r="AZ8" s="111" t="s">
        <v>22</v>
      </c>
      <c r="BA8" s="111" t="s">
        <v>17</v>
      </c>
      <c r="BB8" s="111" t="s">
        <v>21</v>
      </c>
      <c r="BC8" s="111" t="s">
        <v>18</v>
      </c>
      <c r="BD8" s="111" t="s">
        <v>542</v>
      </c>
      <c r="BE8" s="111" t="s">
        <v>17</v>
      </c>
      <c r="BF8" s="111" t="s">
        <v>543</v>
      </c>
      <c r="BG8" s="111" t="s">
        <v>18</v>
      </c>
      <c r="BH8" s="111" t="s">
        <v>544</v>
      </c>
      <c r="BI8" s="114" t="s">
        <v>13</v>
      </c>
      <c r="BJ8" s="114" t="s">
        <v>17</v>
      </c>
      <c r="BK8" s="174" t="s">
        <v>15</v>
      </c>
      <c r="BL8" s="114" t="s">
        <v>16</v>
      </c>
      <c r="BM8" s="114" t="s">
        <v>22</v>
      </c>
      <c r="BN8" s="174" t="s">
        <v>18</v>
      </c>
      <c r="BO8" s="174" t="s">
        <v>535</v>
      </c>
      <c r="BP8" s="174" t="s">
        <v>536</v>
      </c>
      <c r="BQ8" s="174" t="s">
        <v>524</v>
      </c>
      <c r="BR8" s="174" t="s">
        <v>525</v>
      </c>
      <c r="BS8" s="174" t="s">
        <v>537</v>
      </c>
      <c r="BT8" s="174" t="s">
        <v>538</v>
      </c>
      <c r="BU8" s="174" t="s">
        <v>13</v>
      </c>
      <c r="BV8" s="174" t="s">
        <v>17</v>
      </c>
      <c r="BW8" s="174" t="s">
        <v>18</v>
      </c>
      <c r="BX8" s="174" t="s">
        <v>550</v>
      </c>
      <c r="BY8" s="174" t="s">
        <v>551</v>
      </c>
      <c r="BZ8" s="174" t="s">
        <v>552</v>
      </c>
      <c r="CA8" s="174" t="s">
        <v>15</v>
      </c>
      <c r="CB8" s="174" t="s">
        <v>527</v>
      </c>
      <c r="CC8" s="174" t="s">
        <v>553</v>
      </c>
      <c r="CD8" s="174" t="s">
        <v>537</v>
      </c>
      <c r="CE8" s="174" t="s">
        <v>554</v>
      </c>
      <c r="CF8" s="114" t="s">
        <v>16</v>
      </c>
      <c r="CG8" s="114" t="s">
        <v>523</v>
      </c>
      <c r="CH8" s="114" t="s">
        <v>524</v>
      </c>
      <c r="CI8" s="114" t="s">
        <v>528</v>
      </c>
      <c r="CJ8" s="114" t="s">
        <v>525</v>
      </c>
      <c r="CK8" s="114" t="s">
        <v>526</v>
      </c>
      <c r="CL8" s="114" t="s">
        <v>527</v>
      </c>
      <c r="CM8" s="114" t="s">
        <v>556</v>
      </c>
      <c r="CN8" s="114" t="s">
        <v>18</v>
      </c>
      <c r="CO8" s="114" t="s">
        <v>525</v>
      </c>
      <c r="CP8" s="114" t="s">
        <v>529</v>
      </c>
      <c r="CQ8" s="174" t="s">
        <v>526</v>
      </c>
      <c r="CR8" s="173" t="s">
        <v>14</v>
      </c>
      <c r="CS8" s="173" t="s">
        <v>13</v>
      </c>
      <c r="CT8" s="173" t="s">
        <v>559</v>
      </c>
      <c r="CU8" s="173" t="s">
        <v>560</v>
      </c>
      <c r="CV8" s="173" t="s">
        <v>17</v>
      </c>
      <c r="CW8" s="173" t="s">
        <v>18</v>
      </c>
      <c r="CX8" s="173" t="s">
        <v>536</v>
      </c>
      <c r="CY8" s="174" t="s">
        <v>593</v>
      </c>
      <c r="CZ8" s="174" t="s">
        <v>17</v>
      </c>
      <c r="DA8" s="174" t="s">
        <v>599</v>
      </c>
      <c r="DB8" s="174" t="s">
        <v>600</v>
      </c>
      <c r="DC8" s="173" t="s">
        <v>563</v>
      </c>
      <c r="DD8" s="13" t="s">
        <v>523</v>
      </c>
      <c r="DE8" s="13" t="s">
        <v>524</v>
      </c>
      <c r="DF8" s="13" t="s">
        <v>525</v>
      </c>
      <c r="DG8" s="13" t="s">
        <v>526</v>
      </c>
      <c r="DH8" s="13" t="s">
        <v>564</v>
      </c>
      <c r="DI8" s="13" t="s">
        <v>524</v>
      </c>
      <c r="DJ8" s="13" t="s">
        <v>537</v>
      </c>
      <c r="DK8" s="173" t="s">
        <v>614</v>
      </c>
      <c r="DL8" s="173" t="s">
        <v>615</v>
      </c>
      <c r="DM8" s="173" t="s">
        <v>16</v>
      </c>
      <c r="DN8" s="173" t="s">
        <v>17</v>
      </c>
      <c r="DO8" s="173" t="s">
        <v>560</v>
      </c>
      <c r="DP8" s="173" t="s">
        <v>18</v>
      </c>
      <c r="DQ8" s="173" t="s">
        <v>536</v>
      </c>
      <c r="DR8" s="173" t="s">
        <v>525</v>
      </c>
      <c r="DS8" s="173" t="s">
        <v>537</v>
      </c>
      <c r="DT8" s="173" t="s">
        <v>614</v>
      </c>
      <c r="DU8" s="173" t="s">
        <v>616</v>
      </c>
      <c r="DV8" s="13" t="s">
        <v>527</v>
      </c>
      <c r="DW8" s="13" t="s">
        <v>593</v>
      </c>
      <c r="DX8" s="13" t="s">
        <v>17</v>
      </c>
      <c r="DY8" s="13" t="s">
        <v>19</v>
      </c>
      <c r="DZ8" s="13" t="s">
        <v>617</v>
      </c>
      <c r="EA8" s="13" t="s">
        <v>553</v>
      </c>
      <c r="EB8" s="13" t="s">
        <v>537</v>
      </c>
      <c r="EC8" s="13" t="s">
        <v>16</v>
      </c>
      <c r="ED8" s="13" t="s">
        <v>527</v>
      </c>
      <c r="EE8" s="13" t="s">
        <v>618</v>
      </c>
      <c r="EF8" s="13" t="s">
        <v>619</v>
      </c>
      <c r="EG8" s="13" t="s">
        <v>16</v>
      </c>
      <c r="EH8" s="13" t="s">
        <v>17</v>
      </c>
      <c r="EI8" s="13" t="s">
        <v>18</v>
      </c>
      <c r="EJ8" s="13" t="s">
        <v>523</v>
      </c>
      <c r="EK8" s="13" t="s">
        <v>524</v>
      </c>
      <c r="EL8" s="13" t="s">
        <v>525</v>
      </c>
      <c r="EM8" s="13" t="s">
        <v>535</v>
      </c>
      <c r="EN8" s="13" t="s">
        <v>537</v>
      </c>
      <c r="EO8" s="13" t="s">
        <v>14</v>
      </c>
      <c r="EP8" s="13" t="s">
        <v>619</v>
      </c>
      <c r="EQ8" s="13" t="s">
        <v>16</v>
      </c>
      <c r="ER8" s="13" t="s">
        <v>17</v>
      </c>
      <c r="ES8" s="13" t="s">
        <v>18</v>
      </c>
      <c r="ET8" s="13" t="s">
        <v>19</v>
      </c>
      <c r="EU8" s="13" t="s">
        <v>523</v>
      </c>
      <c r="EV8" s="173" t="s">
        <v>553</v>
      </c>
      <c r="EW8" s="13" t="s">
        <v>535</v>
      </c>
      <c r="EX8" s="13" t="s">
        <v>537</v>
      </c>
      <c r="EY8" s="173" t="s">
        <v>17</v>
      </c>
      <c r="EZ8" s="173" t="s">
        <v>556</v>
      </c>
      <c r="FA8" s="173" t="s">
        <v>523</v>
      </c>
      <c r="FB8" s="173" t="s">
        <v>524</v>
      </c>
      <c r="FC8" s="173" t="s">
        <v>525</v>
      </c>
      <c r="FD8" s="173" t="s">
        <v>537</v>
      </c>
      <c r="FE8" s="173" t="s">
        <v>593</v>
      </c>
      <c r="FF8" s="173" t="s">
        <v>613</v>
      </c>
      <c r="FG8" s="173" t="s">
        <v>523</v>
      </c>
      <c r="FH8" s="173" t="s">
        <v>524</v>
      </c>
      <c r="FI8" s="173" t="s">
        <v>525</v>
      </c>
      <c r="FJ8" s="173" t="s">
        <v>537</v>
      </c>
      <c r="FK8" s="13" t="s">
        <v>16</v>
      </c>
      <c r="FL8" s="13" t="s">
        <v>525</v>
      </c>
      <c r="FM8" s="13" t="s">
        <v>527</v>
      </c>
      <c r="FN8" s="13" t="s">
        <v>537</v>
      </c>
      <c r="FO8" s="13" t="s">
        <v>612</v>
      </c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</row>
    <row r="9" spans="1:195" s="217" customFormat="1" ht="18" customHeight="1" x14ac:dyDescent="0.2">
      <c r="A9" s="233">
        <v>1</v>
      </c>
      <c r="B9" s="234" t="s">
        <v>23</v>
      </c>
      <c r="C9" s="235">
        <v>5599</v>
      </c>
      <c r="D9" s="236" t="s">
        <v>24</v>
      </c>
      <c r="E9" s="235">
        <v>11237</v>
      </c>
      <c r="F9" s="235">
        <v>2015</v>
      </c>
      <c r="G9" s="237" t="s">
        <v>25</v>
      </c>
      <c r="H9" s="238"/>
      <c r="I9" s="239">
        <f t="shared" ref="I9:I18" si="0">SUM(K9:AAJ9)</f>
        <v>191</v>
      </c>
      <c r="J9" s="233">
        <f>AO10+CF10+Table_1[[#This Row],[Stĺpec33]]+Table_1[[#This Row],[Stĺpec38]]+DC10+Table_1[[#This Row],[Stĺpec63]]+DH10+Table_1[[#This Row],[Stĺpec66]]+Table_1[[#This Row],[Stĺpec102]]+Table_1[[#This Row],[Stĺpec110]]+FK10+Table_1[[#This Row],[Stĺpec73]]+FM10+Table_1[[#This Row],[Stĺpec75]]+Table_1[[#This Row],[Stĺpec76]]</f>
        <v>277</v>
      </c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K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8"/>
      <c r="CK9" s="227">
        <v>21</v>
      </c>
      <c r="CQ9" s="227">
        <v>17</v>
      </c>
      <c r="CR9" s="218"/>
      <c r="CS9" s="218"/>
      <c r="CT9" s="218"/>
      <c r="CU9" s="218"/>
      <c r="CV9" s="218"/>
      <c r="CW9" s="218"/>
      <c r="CX9" s="218"/>
      <c r="CY9" s="218"/>
      <c r="CZ9" s="218"/>
      <c r="DA9" s="218"/>
      <c r="DB9" s="218"/>
      <c r="DG9" s="230">
        <v>11</v>
      </c>
      <c r="DH9" s="225"/>
      <c r="DI9" s="225"/>
      <c r="DJ9" s="230">
        <v>17</v>
      </c>
      <c r="DK9" s="225"/>
      <c r="DL9" s="225"/>
      <c r="DM9" s="225"/>
      <c r="DN9" s="225"/>
      <c r="DO9" s="218"/>
      <c r="DP9" s="218"/>
      <c r="DQ9" s="218"/>
      <c r="DR9" s="218"/>
      <c r="DS9" s="218"/>
      <c r="DT9" s="218"/>
      <c r="DU9" s="218"/>
      <c r="EY9" s="218"/>
      <c r="EZ9" s="218"/>
      <c r="FA9" s="218"/>
      <c r="FB9" s="218"/>
      <c r="FC9" s="228">
        <v>18</v>
      </c>
      <c r="FD9" s="218"/>
      <c r="FE9" s="218"/>
      <c r="FF9" s="218"/>
      <c r="FG9" s="218"/>
      <c r="FH9" s="218"/>
      <c r="FI9" s="218"/>
      <c r="FJ9" s="228">
        <v>23</v>
      </c>
      <c r="FL9" s="227">
        <v>22.5</v>
      </c>
      <c r="FN9" s="227">
        <v>27</v>
      </c>
      <c r="FO9" s="227">
        <v>34.5</v>
      </c>
    </row>
    <row r="10" spans="1:195" ht="18" customHeight="1" x14ac:dyDescent="0.2">
      <c r="A10" s="4"/>
      <c r="B10" s="24"/>
      <c r="C10" s="21"/>
      <c r="D10" s="22" t="s">
        <v>26</v>
      </c>
      <c r="E10" s="21">
        <v>13491</v>
      </c>
      <c r="F10" s="21">
        <v>2021</v>
      </c>
      <c r="G10" s="99"/>
      <c r="H10" s="23"/>
      <c r="I10" s="2">
        <f t="shared" si="0"/>
        <v>114</v>
      </c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32">
        <v>11</v>
      </c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CF10" s="229">
        <v>13</v>
      </c>
      <c r="CL10">
        <v>10</v>
      </c>
      <c r="DC10" s="229">
        <v>13</v>
      </c>
      <c r="DG10" s="226"/>
      <c r="DH10" s="231">
        <v>13</v>
      </c>
      <c r="DI10" s="226"/>
      <c r="DJ10" s="226"/>
      <c r="DK10" s="226"/>
      <c r="DL10" s="226"/>
      <c r="DM10" s="226"/>
      <c r="DN10" s="226"/>
      <c r="EC10">
        <v>9</v>
      </c>
      <c r="ED10">
        <v>9</v>
      </c>
      <c r="FK10" s="229">
        <v>16.5</v>
      </c>
      <c r="FM10" s="229">
        <v>19.5</v>
      </c>
    </row>
    <row r="11" spans="1:195" ht="18" customHeight="1" x14ac:dyDescent="0.2">
      <c r="A11" s="240">
        <v>2</v>
      </c>
      <c r="B11" s="241" t="s">
        <v>56</v>
      </c>
      <c r="C11" s="242">
        <v>2965</v>
      </c>
      <c r="D11" s="243" t="s">
        <v>57</v>
      </c>
      <c r="E11" s="242">
        <v>9070</v>
      </c>
      <c r="F11" s="242">
        <v>2011</v>
      </c>
      <c r="G11" s="244" t="s">
        <v>34</v>
      </c>
      <c r="H11" s="244"/>
      <c r="I11" s="242">
        <f t="shared" si="0"/>
        <v>171</v>
      </c>
      <c r="J11" s="240">
        <f>Table_1[[#This Row],[Stĺpec20]]+Table_1[[#This Row],[Stĺpec21]]+Table_1[[#This Row],[Stĺpec52]]+Table_1[[#This Row],[Stĺpec51]]+Table_1[[#This Row],[Stĺpec116]]+Table_1[[#This Row],[Stĺpec115]]+Table_1[[#This Row],[Stĺpec126]]+Table_1[[#This Row],[Stĺpec125]]+EG12+Table_1[[#This Row],[Stĺpec130]]+Table_1[[#This Row],[Stĺpec128]]+EQ12+Table_1[[#This Row],[Stĺpec144]]+Table_1[[#This Row],[Stĺpec142]]+CA12</f>
        <v>193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R11" s="251">
        <v>16</v>
      </c>
      <c r="BS11" s="251">
        <v>17</v>
      </c>
      <c r="CC11" s="251">
        <v>16</v>
      </c>
      <c r="CD11" s="251">
        <v>16</v>
      </c>
      <c r="DG11" s="226"/>
      <c r="DH11" s="226"/>
      <c r="DI11" s="226"/>
      <c r="DJ11" s="226"/>
      <c r="DK11" s="226"/>
      <c r="DL11" s="226"/>
      <c r="DM11" s="226"/>
      <c r="DN11" s="226"/>
      <c r="DR11" s="251">
        <v>9</v>
      </c>
      <c r="DS11" s="251">
        <v>14</v>
      </c>
      <c r="EA11" s="229">
        <v>9</v>
      </c>
      <c r="EB11" s="229">
        <v>13</v>
      </c>
      <c r="EL11" s="229">
        <v>15</v>
      </c>
      <c r="EM11" s="229"/>
      <c r="EN11" s="229">
        <v>17</v>
      </c>
      <c r="EV11" s="229">
        <v>16</v>
      </c>
      <c r="EW11" s="229"/>
      <c r="EX11" s="229">
        <v>13</v>
      </c>
    </row>
    <row r="12" spans="1:195" ht="18" customHeight="1" x14ac:dyDescent="0.2">
      <c r="A12" s="4"/>
      <c r="B12" s="24"/>
      <c r="C12" s="2"/>
      <c r="D12" s="99" t="s">
        <v>58</v>
      </c>
      <c r="E12" s="2">
        <v>13488</v>
      </c>
      <c r="F12" s="2">
        <v>2021</v>
      </c>
      <c r="G12" s="23"/>
      <c r="H12" s="23"/>
      <c r="I12" s="2">
        <f t="shared" si="0"/>
        <v>47</v>
      </c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K12" s="170">
        <v>5</v>
      </c>
      <c r="CA12" s="251">
        <v>6</v>
      </c>
      <c r="DG12" s="226"/>
      <c r="DH12" s="226"/>
      <c r="DI12" s="226"/>
      <c r="DJ12" s="226"/>
      <c r="DK12" s="226">
        <v>5</v>
      </c>
      <c r="DL12" s="226">
        <v>2</v>
      </c>
      <c r="DM12" s="226"/>
      <c r="DN12" s="226"/>
      <c r="DT12" s="170">
        <v>2</v>
      </c>
      <c r="DU12" s="170">
        <v>1</v>
      </c>
      <c r="EF12">
        <v>4</v>
      </c>
      <c r="EG12" s="229">
        <v>8</v>
      </c>
      <c r="EP12">
        <v>6</v>
      </c>
      <c r="EQ12" s="229">
        <v>8</v>
      </c>
    </row>
    <row r="13" spans="1:195" ht="18" customHeight="1" x14ac:dyDescent="0.2">
      <c r="A13" s="246">
        <v>3</v>
      </c>
      <c r="B13" s="247" t="s">
        <v>32</v>
      </c>
      <c r="C13" s="248">
        <v>2366</v>
      </c>
      <c r="D13" s="249" t="s">
        <v>33</v>
      </c>
      <c r="E13" s="248">
        <v>10267</v>
      </c>
      <c r="F13" s="248">
        <v>2014</v>
      </c>
      <c r="G13" s="249" t="s">
        <v>34</v>
      </c>
      <c r="H13" s="250"/>
      <c r="I13" s="248">
        <f t="shared" si="0"/>
        <v>158</v>
      </c>
      <c r="J13" s="246">
        <f>Table_1[[#This Row],[Stĺpec20]]+Table_1[[#This Row],[Stĺpec21]]+Table_1[[#This Row],[Stĺpec51]]+CA16+BV16+BL16+Table_1[[#This Row],[Stĺpec116]]+Table_1[[#This Row],[Stĺpec115]]+Table_1[[#This Row],[Stĺpec125]]+DT16+DN16+EF16+Table_1[[#This Row],[Stĺpec130]]+Table_1[[#This Row],[Stĺpec128]]+Table_1[[#This Row],[Stĺpec142]]</f>
        <v>191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R13" s="251">
        <v>17</v>
      </c>
      <c r="BS13" s="251">
        <v>20</v>
      </c>
      <c r="CD13" s="251">
        <v>19</v>
      </c>
      <c r="DG13" s="226"/>
      <c r="DH13" s="226"/>
      <c r="DI13" s="226"/>
      <c r="DJ13" s="226"/>
      <c r="DK13" s="226"/>
      <c r="DL13" s="226"/>
      <c r="DM13" s="226"/>
      <c r="DN13" s="226"/>
      <c r="DR13" s="251">
        <v>13</v>
      </c>
      <c r="DS13" s="251">
        <v>17</v>
      </c>
      <c r="EB13" s="251">
        <v>18</v>
      </c>
      <c r="EL13" s="229">
        <v>17</v>
      </c>
      <c r="EM13" s="229"/>
      <c r="EN13" s="229">
        <v>19</v>
      </c>
      <c r="EO13" s="229"/>
      <c r="EX13" s="229">
        <v>18</v>
      </c>
    </row>
    <row r="14" spans="1:195" ht="18" customHeight="1" x14ac:dyDescent="0.2">
      <c r="A14" s="4"/>
      <c r="B14" s="24"/>
      <c r="C14" s="2"/>
      <c r="D14" s="99" t="s">
        <v>35</v>
      </c>
      <c r="E14" s="2">
        <v>12714</v>
      </c>
      <c r="F14" s="2">
        <v>2020</v>
      </c>
      <c r="G14" s="99"/>
      <c r="H14" s="23"/>
      <c r="I14" s="2">
        <f t="shared" si="0"/>
        <v>0</v>
      </c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DG14" s="226"/>
      <c r="DH14" s="226"/>
      <c r="DI14" s="226"/>
      <c r="DJ14" s="226"/>
      <c r="DK14" s="226"/>
      <c r="DL14" s="226"/>
      <c r="DM14" s="226"/>
      <c r="DN14" s="226"/>
    </row>
    <row r="15" spans="1:195" ht="18" customHeight="1" x14ac:dyDescent="0.2">
      <c r="A15" s="4"/>
      <c r="B15" s="24"/>
      <c r="C15" s="2"/>
      <c r="D15" s="99" t="s">
        <v>36</v>
      </c>
      <c r="E15" s="2">
        <v>11292</v>
      </c>
      <c r="F15" s="2">
        <v>2014</v>
      </c>
      <c r="G15" s="99"/>
      <c r="H15" s="23"/>
      <c r="I15" s="2">
        <f t="shared" si="0"/>
        <v>0</v>
      </c>
      <c r="J15" s="4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DG15" s="226"/>
      <c r="DH15" s="226"/>
      <c r="DI15" s="226"/>
      <c r="DJ15" s="226"/>
      <c r="DK15" s="226"/>
      <c r="DL15" s="226"/>
      <c r="DM15" s="226"/>
      <c r="DN15" s="226"/>
    </row>
    <row r="16" spans="1:195" ht="18" customHeight="1" x14ac:dyDescent="0.2">
      <c r="A16" s="4"/>
      <c r="B16" s="24"/>
      <c r="C16" s="2"/>
      <c r="D16" s="99" t="s">
        <v>531</v>
      </c>
      <c r="E16" s="2">
        <v>13633</v>
      </c>
      <c r="F16" s="2">
        <v>2022</v>
      </c>
      <c r="G16" s="99"/>
      <c r="H16" s="23"/>
      <c r="I16" s="2">
        <f t="shared" si="0"/>
        <v>64</v>
      </c>
      <c r="J16" s="4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9">
        <v>6</v>
      </c>
      <c r="BK16" s="170">
        <v>3</v>
      </c>
      <c r="BV16" s="251">
        <v>9</v>
      </c>
      <c r="CA16" s="251">
        <v>6</v>
      </c>
      <c r="DG16" s="226"/>
      <c r="DH16" s="226"/>
      <c r="DI16" s="226"/>
      <c r="DJ16" s="226"/>
      <c r="DK16" s="226">
        <v>3</v>
      </c>
      <c r="DL16" s="226"/>
      <c r="DM16" s="226"/>
      <c r="DN16" s="231">
        <v>6</v>
      </c>
      <c r="DT16" s="251">
        <v>6</v>
      </c>
      <c r="DX16">
        <v>5</v>
      </c>
      <c r="EF16" s="229">
        <v>6</v>
      </c>
      <c r="EH16">
        <v>5</v>
      </c>
      <c r="EP16">
        <v>3</v>
      </c>
      <c r="ER16">
        <v>6</v>
      </c>
    </row>
    <row r="17" spans="1:166" ht="18" customHeight="1" x14ac:dyDescent="0.2">
      <c r="A17" s="4"/>
      <c r="B17" s="24"/>
      <c r="C17" s="2"/>
      <c r="D17" s="99" t="s">
        <v>37</v>
      </c>
      <c r="E17" s="2">
        <v>10657</v>
      </c>
      <c r="F17" s="2">
        <v>2011</v>
      </c>
      <c r="G17" s="99"/>
      <c r="H17" s="23"/>
      <c r="I17" s="2">
        <f t="shared" si="0"/>
        <v>0</v>
      </c>
      <c r="J17" s="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DG17" s="226"/>
      <c r="DH17" s="226"/>
      <c r="DI17" s="226"/>
      <c r="DJ17" s="226"/>
      <c r="DK17" s="226"/>
      <c r="DL17" s="226"/>
      <c r="DM17" s="226"/>
      <c r="DN17" s="226"/>
    </row>
    <row r="18" spans="1:166" ht="18" customHeight="1" x14ac:dyDescent="0.2">
      <c r="A18" s="4">
        <v>4</v>
      </c>
      <c r="B18" s="245" t="s">
        <v>50</v>
      </c>
      <c r="C18" s="2">
        <v>1742</v>
      </c>
      <c r="D18" s="99" t="s">
        <v>51</v>
      </c>
      <c r="E18" s="21">
        <v>11490</v>
      </c>
      <c r="F18" s="21">
        <v>2017</v>
      </c>
      <c r="G18" s="99" t="s">
        <v>52</v>
      </c>
      <c r="H18" s="26"/>
      <c r="I18" s="2">
        <f t="shared" si="0"/>
        <v>177</v>
      </c>
      <c r="J18" s="4">
        <f>Table_1[[#This Row],[Stĺpec21]]+Table_1[[#This Row],[Stĺpec51]]+Table_1[[#This Row],[Stĺpec42]]+Table_1[[#This Row],[Stĺpec32]]+Table_1[[#This Row],[Stĺpec37]]+Table_1[[#This Row],[Stĺpec43]]+Table_1[[#This Row],[Stĺpec128]]+Table_1[[#This Row],[Stĺpec144]]+Table_1[[#This Row],[Stĺpec142]]+Table_1[[#This Row],[Stĺpec102]]+Table_1[[#This Row],[Stĺpec101]]+Table_1[[#This Row],[Stĺpec105]]+Table_1[[#This Row],[Stĺpec110]]+EQ19+EI19</f>
        <v>186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R18" s="170">
        <v>3</v>
      </c>
      <c r="BS18" s="251">
        <v>14</v>
      </c>
      <c r="CD18" s="251">
        <v>15</v>
      </c>
      <c r="CI18" s="229">
        <v>13</v>
      </c>
      <c r="CJ18" s="229">
        <v>12</v>
      </c>
      <c r="CO18" s="229">
        <v>16</v>
      </c>
      <c r="CP18" s="229">
        <v>14</v>
      </c>
      <c r="DG18" s="226"/>
      <c r="DH18" s="226"/>
      <c r="DI18" s="226"/>
      <c r="DJ18" s="226"/>
      <c r="DK18" s="226"/>
      <c r="DL18" s="226"/>
      <c r="DM18" s="226"/>
      <c r="DN18" s="226"/>
      <c r="EN18" s="229">
        <v>12</v>
      </c>
      <c r="EV18" s="251">
        <v>14</v>
      </c>
      <c r="EW18" s="229"/>
      <c r="EX18" s="229">
        <v>16</v>
      </c>
      <c r="FC18" s="251">
        <v>12</v>
      </c>
      <c r="FD18" s="251">
        <v>13</v>
      </c>
      <c r="FI18" s="251">
        <v>7</v>
      </c>
      <c r="FJ18" s="251">
        <v>16</v>
      </c>
    </row>
    <row r="19" spans="1:166" ht="18" customHeight="1" x14ac:dyDescent="0.2">
      <c r="A19" s="4"/>
      <c r="B19" s="24"/>
      <c r="C19" s="2"/>
      <c r="D19" s="99" t="s">
        <v>53</v>
      </c>
      <c r="E19" s="21">
        <v>12611</v>
      </c>
      <c r="F19" s="21">
        <v>2020</v>
      </c>
      <c r="G19" s="22"/>
      <c r="H19" s="26"/>
      <c r="I19" s="2">
        <f t="shared" ref="I19:I40" si="1">SUM(K19:AAJ19)</f>
        <v>35</v>
      </c>
      <c r="J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K19" s="170">
        <v>3</v>
      </c>
      <c r="BL19">
        <v>4</v>
      </c>
      <c r="CA19" s="170">
        <v>3</v>
      </c>
      <c r="CB19" s="170">
        <v>4</v>
      </c>
      <c r="DG19" s="226"/>
      <c r="DH19" s="226"/>
      <c r="DI19" s="226"/>
      <c r="DJ19" s="226"/>
      <c r="DK19" s="226"/>
      <c r="DL19" s="226"/>
      <c r="DM19" s="226"/>
      <c r="DN19" s="226"/>
      <c r="EG19">
        <v>5</v>
      </c>
      <c r="EI19" s="229">
        <v>6</v>
      </c>
      <c r="EQ19" s="229">
        <v>6</v>
      </c>
      <c r="ES19">
        <v>4</v>
      </c>
    </row>
    <row r="20" spans="1:166" ht="18" customHeight="1" x14ac:dyDescent="0.2">
      <c r="A20" s="4"/>
      <c r="B20" s="24"/>
      <c r="C20" s="2"/>
      <c r="D20" s="99" t="s">
        <v>54</v>
      </c>
      <c r="E20" s="2">
        <v>10972</v>
      </c>
      <c r="F20" s="2">
        <v>2014</v>
      </c>
      <c r="G20" s="23"/>
      <c r="H20" s="23"/>
      <c r="I20" s="2">
        <f t="shared" si="1"/>
        <v>0</v>
      </c>
      <c r="J20" s="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DG20" s="226"/>
      <c r="DH20" s="226"/>
      <c r="DI20" s="226"/>
      <c r="DJ20" s="226"/>
      <c r="DK20" s="226"/>
      <c r="DL20" s="226"/>
      <c r="DM20" s="226"/>
      <c r="DN20" s="226"/>
    </row>
    <row r="21" spans="1:166" ht="18" customHeight="1" x14ac:dyDescent="0.2">
      <c r="A21" s="4"/>
      <c r="B21" s="24"/>
      <c r="C21" s="2"/>
      <c r="D21" s="99" t="s">
        <v>55</v>
      </c>
      <c r="E21" s="2">
        <v>10993</v>
      </c>
      <c r="F21" s="2"/>
      <c r="G21" s="23"/>
      <c r="H21" s="23"/>
      <c r="I21" s="2">
        <f t="shared" si="1"/>
        <v>0</v>
      </c>
      <c r="J21" s="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DG21" s="226"/>
      <c r="DH21" s="226"/>
      <c r="DI21" s="226"/>
      <c r="DJ21" s="226"/>
      <c r="DK21" s="226"/>
      <c r="DL21" s="226"/>
      <c r="DM21" s="226"/>
      <c r="DN21" s="226"/>
    </row>
    <row r="22" spans="1:166" ht="18" customHeight="1" x14ac:dyDescent="0.2">
      <c r="A22" s="4">
        <v>5</v>
      </c>
      <c r="B22" s="245" t="s">
        <v>59</v>
      </c>
      <c r="C22" s="2">
        <v>135</v>
      </c>
      <c r="D22" s="99" t="s">
        <v>60</v>
      </c>
      <c r="E22" s="2">
        <v>11826</v>
      </c>
      <c r="F22" s="2">
        <v>2018</v>
      </c>
      <c r="G22" s="23" t="s">
        <v>34</v>
      </c>
      <c r="H22" s="23"/>
      <c r="I22" s="2">
        <f>SUM(K22:AAJ22)</f>
        <v>45</v>
      </c>
      <c r="J22" s="4">
        <f>Table_1[[#This Row],[Stĺpec117]]+DT23+Table_1[[#This Row],[Stĺpec112]]+EG23+Table_1[[#This Row],[Stĺpec129]]+EQ23+EP23+Table_1[[#This Row],[Stĺpec28]]+CA23+BL23+BK23+DV23+Table_1[[#This Row],[Stĺpec143]]+EF23+DM23</f>
        <v>109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P22" s="170">
        <v>1</v>
      </c>
      <c r="BZ22" s="170">
        <v>8</v>
      </c>
      <c r="DQ22" s="170">
        <v>13</v>
      </c>
      <c r="DY22">
        <v>8</v>
      </c>
      <c r="EM22">
        <v>9</v>
      </c>
      <c r="EW22">
        <v>6</v>
      </c>
    </row>
    <row r="23" spans="1:166" ht="18" customHeight="1" x14ac:dyDescent="0.2">
      <c r="A23" s="4"/>
      <c r="B23" s="24"/>
      <c r="C23" s="2"/>
      <c r="D23" s="22" t="s">
        <v>61</v>
      </c>
      <c r="E23" s="2"/>
      <c r="F23" s="2"/>
      <c r="G23" s="23"/>
      <c r="H23" s="23"/>
      <c r="I23" s="2">
        <f>SUM(K23:AAJ23)</f>
        <v>66</v>
      </c>
      <c r="J23" s="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K23" s="170">
        <v>2</v>
      </c>
      <c r="BL23">
        <v>4</v>
      </c>
      <c r="CA23" s="170">
        <v>4</v>
      </c>
      <c r="DK23" s="170">
        <v>1</v>
      </c>
      <c r="DM23" s="170">
        <v>6</v>
      </c>
      <c r="DT23" s="170">
        <v>9</v>
      </c>
      <c r="DV23">
        <v>6</v>
      </c>
      <c r="EF23">
        <v>6</v>
      </c>
      <c r="EG23">
        <v>9</v>
      </c>
      <c r="EP23">
        <v>7</v>
      </c>
      <c r="EQ23">
        <v>12</v>
      </c>
    </row>
    <row r="24" spans="1:166" ht="18" customHeight="1" x14ac:dyDescent="0.2">
      <c r="A24" s="4"/>
      <c r="B24" s="6"/>
      <c r="C24" s="2"/>
      <c r="D24" s="99" t="s">
        <v>62</v>
      </c>
      <c r="E24" s="2">
        <v>9454</v>
      </c>
      <c r="F24" s="2">
        <v>2009</v>
      </c>
      <c r="G24" s="23"/>
      <c r="H24" s="23"/>
      <c r="I24" s="2">
        <f>SUM(K24:AAJ24)</f>
        <v>0</v>
      </c>
      <c r="J24" s="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</row>
    <row r="25" spans="1:166" ht="18" customHeight="1" x14ac:dyDescent="0.2">
      <c r="A25" s="4">
        <v>6</v>
      </c>
      <c r="B25" s="6" t="s">
        <v>67</v>
      </c>
      <c r="C25" s="2">
        <v>2372</v>
      </c>
      <c r="D25" s="22" t="s">
        <v>68</v>
      </c>
      <c r="E25" s="2">
        <v>9449</v>
      </c>
      <c r="F25" s="2">
        <v>2011</v>
      </c>
      <c r="G25" s="22" t="s">
        <v>34</v>
      </c>
      <c r="H25" s="23"/>
      <c r="I25" s="2">
        <f t="shared" si="1"/>
        <v>85</v>
      </c>
      <c r="J25" s="4">
        <f>Seniori!$I25+I26+I27</f>
        <v>107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R25" s="170">
        <v>8</v>
      </c>
      <c r="BS25" s="170">
        <v>10</v>
      </c>
      <c r="CC25" s="170">
        <v>8</v>
      </c>
      <c r="CD25" s="170">
        <v>10</v>
      </c>
      <c r="DG25" s="226"/>
      <c r="DH25" s="226"/>
      <c r="DI25" s="226"/>
      <c r="DJ25" s="226"/>
      <c r="DK25" s="226"/>
      <c r="DL25" s="226"/>
      <c r="DM25" s="226"/>
      <c r="DN25" s="226"/>
      <c r="EL25">
        <v>12</v>
      </c>
      <c r="EN25">
        <v>14</v>
      </c>
      <c r="EV25">
        <v>11</v>
      </c>
      <c r="EX25">
        <v>12</v>
      </c>
    </row>
    <row r="26" spans="1:166" ht="18" customHeight="1" x14ac:dyDescent="0.2">
      <c r="A26" s="4"/>
      <c r="B26" s="6"/>
      <c r="C26" s="2"/>
      <c r="D26" s="99" t="s">
        <v>532</v>
      </c>
      <c r="E26" s="2">
        <v>13634</v>
      </c>
      <c r="F26" s="2">
        <v>2022</v>
      </c>
      <c r="G26" s="22"/>
      <c r="H26" s="23"/>
      <c r="I26" s="2">
        <f t="shared" si="1"/>
        <v>22</v>
      </c>
      <c r="J26" s="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K26" s="170">
        <v>5</v>
      </c>
      <c r="BV26" s="170">
        <v>3</v>
      </c>
      <c r="CA26" s="170">
        <v>4</v>
      </c>
      <c r="DG26" s="226"/>
      <c r="DH26" s="226"/>
      <c r="DI26" s="226"/>
      <c r="DJ26" s="226"/>
      <c r="DK26" s="226"/>
      <c r="DL26" s="226"/>
      <c r="DM26" s="226"/>
      <c r="DN26" s="226"/>
      <c r="EF26">
        <v>3</v>
      </c>
      <c r="EP26">
        <v>5</v>
      </c>
      <c r="ER26">
        <v>2</v>
      </c>
    </row>
    <row r="27" spans="1:166" ht="18" customHeight="1" x14ac:dyDescent="0.2">
      <c r="A27" s="4"/>
      <c r="B27" s="24"/>
      <c r="C27" s="2"/>
      <c r="D27" s="22" t="s">
        <v>69</v>
      </c>
      <c r="E27" s="2">
        <v>13160</v>
      </c>
      <c r="F27" s="2">
        <v>2020</v>
      </c>
      <c r="G27" s="22"/>
      <c r="H27" s="23"/>
      <c r="I27" s="2">
        <f t="shared" si="1"/>
        <v>0</v>
      </c>
      <c r="J27" s="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100"/>
      <c r="AN27" s="100"/>
      <c r="AO27" s="100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DG27" s="226"/>
      <c r="DH27" s="226"/>
      <c r="DI27" s="226"/>
      <c r="DJ27" s="226"/>
      <c r="DK27" s="226"/>
      <c r="DL27" s="226"/>
      <c r="DM27" s="226"/>
      <c r="DN27" s="226"/>
    </row>
    <row r="28" spans="1:166" ht="18" customHeight="1" x14ac:dyDescent="0.2">
      <c r="A28" s="4">
        <v>7</v>
      </c>
      <c r="B28" s="171" t="s">
        <v>548</v>
      </c>
      <c r="C28" s="2">
        <v>2093</v>
      </c>
      <c r="D28" s="22" t="s">
        <v>84</v>
      </c>
      <c r="E28" s="2">
        <v>11791</v>
      </c>
      <c r="F28" s="2">
        <v>2018</v>
      </c>
      <c r="G28" s="23" t="s">
        <v>85</v>
      </c>
      <c r="H28" s="23"/>
      <c r="I28" s="2">
        <f>SUM(K28:AAJ28)</f>
        <v>54</v>
      </c>
      <c r="J28" s="4">
        <f>Seniori!$I28+I29</f>
        <v>81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O28" s="170">
        <v>12</v>
      </c>
      <c r="BQ28" s="170">
        <v>10</v>
      </c>
      <c r="FA28" s="170">
        <v>10</v>
      </c>
      <c r="FB28" s="170">
        <v>10</v>
      </c>
      <c r="FH28" s="170">
        <v>12</v>
      </c>
    </row>
    <row r="29" spans="1:166" ht="18" customHeight="1" x14ac:dyDescent="0.2">
      <c r="A29" s="4"/>
      <c r="B29" s="24"/>
      <c r="C29" s="2"/>
      <c r="D29" s="22" t="s">
        <v>86</v>
      </c>
      <c r="E29" s="2">
        <v>12156</v>
      </c>
      <c r="F29" s="2">
        <v>2019</v>
      </c>
      <c r="G29" s="23"/>
      <c r="H29" s="23"/>
      <c r="I29" s="2">
        <f>SUM(K29:AAJ29)</f>
        <v>27</v>
      </c>
      <c r="J29" s="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O29" s="170">
        <v>2</v>
      </c>
      <c r="FA29" s="170">
        <v>12</v>
      </c>
      <c r="FG29" s="170">
        <v>13</v>
      </c>
    </row>
    <row r="30" spans="1:166" s="98" customFormat="1" ht="18" customHeight="1" x14ac:dyDescent="0.2">
      <c r="A30" s="91">
        <v>8</v>
      </c>
      <c r="B30" s="94" t="s">
        <v>203</v>
      </c>
      <c r="C30" s="92">
        <v>7365</v>
      </c>
      <c r="D30" s="93" t="s">
        <v>205</v>
      </c>
      <c r="E30" s="92">
        <v>11585</v>
      </c>
      <c r="F30" s="92">
        <v>2010</v>
      </c>
      <c r="G30" s="93" t="s">
        <v>498</v>
      </c>
      <c r="H30" s="95"/>
      <c r="I30" s="92">
        <f>SUM(K30:AAJ30)</f>
        <v>71</v>
      </c>
      <c r="J30" s="91">
        <f>Seniori!$I30</f>
        <v>71</v>
      </c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7"/>
      <c r="AB30" s="97"/>
      <c r="AC30" s="97"/>
      <c r="AD30" s="97"/>
      <c r="AE30" s="97"/>
      <c r="AF30" s="97"/>
      <c r="AG30" s="96"/>
      <c r="AH30" s="96"/>
      <c r="AI30" s="96"/>
      <c r="AJ30" s="96"/>
      <c r="AK30" s="96"/>
      <c r="AL30" s="96"/>
      <c r="AM30" s="213">
        <v>18</v>
      </c>
      <c r="AN30" s="213">
        <v>20</v>
      </c>
      <c r="AO30" s="213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K30" s="175"/>
      <c r="BN30" s="175"/>
      <c r="BO30" s="175"/>
      <c r="BP30" s="175"/>
      <c r="BQ30" s="175"/>
      <c r="BR30" s="175"/>
      <c r="BS30" s="175"/>
      <c r="BT30" s="175">
        <v>24</v>
      </c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>
        <v>9</v>
      </c>
      <c r="CR30" s="175"/>
      <c r="CS30" s="175"/>
      <c r="CT30" s="175"/>
      <c r="CU30" s="175"/>
      <c r="CV30" s="175"/>
      <c r="CW30" s="175"/>
      <c r="CX30" s="175"/>
      <c r="CY30" s="175"/>
      <c r="CZ30" s="175"/>
      <c r="DA30" s="175"/>
      <c r="DB30" s="175"/>
      <c r="DK30" s="175"/>
      <c r="DL30" s="175"/>
      <c r="DM30" s="175"/>
      <c r="DN30" s="175"/>
      <c r="DO30" s="175"/>
      <c r="DP30" s="175"/>
      <c r="DQ30" s="175"/>
      <c r="DR30" s="175"/>
      <c r="DS30" s="175"/>
      <c r="DT30" s="175"/>
      <c r="DU30" s="175"/>
      <c r="EY30" s="175"/>
      <c r="EZ30" s="175"/>
      <c r="FA30" s="175"/>
      <c r="FB30" s="175"/>
      <c r="FC30" s="175"/>
      <c r="FD30" s="175"/>
      <c r="FE30" s="175"/>
      <c r="FF30" s="175"/>
      <c r="FG30" s="175"/>
      <c r="FH30" s="175"/>
      <c r="FI30" s="175"/>
      <c r="FJ30" s="175"/>
    </row>
    <row r="31" spans="1:166" ht="18" customHeight="1" x14ac:dyDescent="0.2">
      <c r="A31" s="4">
        <v>9</v>
      </c>
      <c r="B31" s="6" t="s">
        <v>27</v>
      </c>
      <c r="C31" s="2">
        <v>4920</v>
      </c>
      <c r="D31" s="23" t="s">
        <v>28</v>
      </c>
      <c r="E31" s="2">
        <v>9051</v>
      </c>
      <c r="F31" s="2">
        <v>2010</v>
      </c>
      <c r="G31" s="99" t="s">
        <v>29</v>
      </c>
      <c r="H31" s="23"/>
      <c r="I31" s="2">
        <f t="shared" si="1"/>
        <v>44</v>
      </c>
      <c r="J31" s="4">
        <f>Seniori!$I31+I32+I33</f>
        <v>58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100"/>
      <c r="AN31" s="100"/>
      <c r="AO31" s="100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DF31">
        <v>12</v>
      </c>
      <c r="DG31" s="226"/>
      <c r="DH31" s="226"/>
      <c r="DI31" s="226"/>
      <c r="DJ31" s="226">
        <v>13</v>
      </c>
      <c r="DK31" s="226"/>
      <c r="DL31" s="226"/>
      <c r="DM31" s="226"/>
      <c r="DN31" s="226"/>
      <c r="EX31">
        <v>19</v>
      </c>
    </row>
    <row r="32" spans="1:166" ht="18" customHeight="1" x14ac:dyDescent="0.2">
      <c r="A32" s="4"/>
      <c r="B32" s="24"/>
      <c r="C32" s="2"/>
      <c r="D32" s="99" t="s">
        <v>30</v>
      </c>
      <c r="E32" s="2">
        <v>12840</v>
      </c>
      <c r="F32" s="2">
        <v>2019</v>
      </c>
      <c r="G32" s="99"/>
      <c r="H32" s="23"/>
      <c r="I32" s="2">
        <f t="shared" si="1"/>
        <v>0</v>
      </c>
      <c r="J32" s="4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100"/>
      <c r="AN32" s="100"/>
      <c r="AO32" s="100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DG32" s="226"/>
      <c r="DH32" s="226"/>
      <c r="DI32" s="226"/>
      <c r="DJ32" s="226"/>
      <c r="DK32" s="226"/>
      <c r="DL32" s="226"/>
      <c r="DM32" s="226"/>
      <c r="DN32" s="226"/>
    </row>
    <row r="33" spans="1:150" ht="18" customHeight="1" x14ac:dyDescent="0.2">
      <c r="A33" s="4"/>
      <c r="B33" s="24"/>
      <c r="C33" s="2"/>
      <c r="D33" s="99" t="s">
        <v>31</v>
      </c>
      <c r="E33" s="2">
        <v>13278</v>
      </c>
      <c r="F33" s="2">
        <v>2020</v>
      </c>
      <c r="G33" s="99"/>
      <c r="H33" s="23"/>
      <c r="I33" s="2">
        <f t="shared" si="1"/>
        <v>14</v>
      </c>
      <c r="J33" s="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100"/>
      <c r="AN33" s="100"/>
      <c r="AO33" s="100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L33">
        <v>6</v>
      </c>
      <c r="BV33" s="170">
        <v>8</v>
      </c>
    </row>
    <row r="34" spans="1:150" ht="18" customHeight="1" x14ac:dyDescent="0.2">
      <c r="A34" s="4">
        <v>10</v>
      </c>
      <c r="B34" s="1" t="s">
        <v>70</v>
      </c>
      <c r="C34" s="2">
        <v>7749</v>
      </c>
      <c r="D34" s="22" t="s">
        <v>71</v>
      </c>
      <c r="E34" s="2">
        <v>11486</v>
      </c>
      <c r="F34" s="2"/>
      <c r="G34" s="22" t="s">
        <v>72</v>
      </c>
      <c r="H34" s="23"/>
      <c r="I34" s="2">
        <f t="shared" si="1"/>
        <v>0</v>
      </c>
      <c r="J34" s="4">
        <f>Seniori!$I34+I35+I36+I37</f>
        <v>46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100"/>
      <c r="AN34" s="100"/>
      <c r="AO34" s="100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150" ht="18" customHeight="1" x14ac:dyDescent="0.2">
      <c r="A35" s="4"/>
      <c r="B35" s="24"/>
      <c r="C35" s="2"/>
      <c r="D35" s="22" t="s">
        <v>73</v>
      </c>
      <c r="E35" s="2">
        <v>13316</v>
      </c>
      <c r="F35" s="2"/>
      <c r="G35" s="22"/>
      <c r="H35" s="23"/>
      <c r="I35" s="2">
        <f t="shared" si="1"/>
        <v>13</v>
      </c>
      <c r="J35" s="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>
        <v>1</v>
      </c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EI35">
        <v>4</v>
      </c>
      <c r="ES35">
        <v>6</v>
      </c>
      <c r="ET35">
        <v>2</v>
      </c>
    </row>
    <row r="36" spans="1:150" ht="18" customHeight="1" x14ac:dyDescent="0.2">
      <c r="A36" s="4"/>
      <c r="B36" s="24"/>
      <c r="C36" s="2"/>
      <c r="D36" s="22" t="s">
        <v>74</v>
      </c>
      <c r="E36" s="2">
        <v>13079</v>
      </c>
      <c r="F36" s="2"/>
      <c r="G36" s="22"/>
      <c r="H36" s="23"/>
      <c r="I36" s="2">
        <f t="shared" si="1"/>
        <v>0</v>
      </c>
      <c r="J36" s="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1:150" ht="18" customHeight="1" x14ac:dyDescent="0.2">
      <c r="A37" s="4"/>
      <c r="B37" s="24"/>
      <c r="C37" s="2"/>
      <c r="D37" s="22" t="s">
        <v>75</v>
      </c>
      <c r="E37" s="2">
        <v>12871</v>
      </c>
      <c r="F37" s="2">
        <v>2020</v>
      </c>
      <c r="G37" s="22"/>
      <c r="H37" s="23"/>
      <c r="I37" s="2">
        <f t="shared" si="1"/>
        <v>33</v>
      </c>
      <c r="J37" s="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>
        <v>4</v>
      </c>
      <c r="AT37" s="2">
        <v>5</v>
      </c>
      <c r="AU37" s="2"/>
      <c r="AV37" s="2"/>
      <c r="AW37" s="2"/>
      <c r="AX37" s="2"/>
      <c r="AY37" s="2">
        <v>11</v>
      </c>
      <c r="AZ37" s="2">
        <v>4</v>
      </c>
      <c r="BA37" s="2"/>
      <c r="BB37" s="2"/>
      <c r="BC37" s="2"/>
      <c r="BD37" s="2"/>
      <c r="BE37" s="2"/>
      <c r="BF37" s="2"/>
      <c r="BG37" s="2"/>
      <c r="BH37" s="2"/>
      <c r="BI37" s="2"/>
      <c r="EG37">
        <v>6</v>
      </c>
      <c r="EQ37">
        <v>3</v>
      </c>
    </row>
    <row r="38" spans="1:150" ht="18" customHeight="1" x14ac:dyDescent="0.2">
      <c r="A38" s="4">
        <v>11</v>
      </c>
      <c r="B38" s="6" t="s">
        <v>136</v>
      </c>
      <c r="C38" s="2">
        <v>4582</v>
      </c>
      <c r="D38" s="22" t="s">
        <v>137</v>
      </c>
      <c r="E38" s="2">
        <v>11793</v>
      </c>
      <c r="F38" s="2">
        <v>2015</v>
      </c>
      <c r="G38" s="22" t="s">
        <v>85</v>
      </c>
      <c r="H38" s="23"/>
      <c r="I38" s="2">
        <f t="shared" si="1"/>
        <v>24</v>
      </c>
      <c r="J38" s="4">
        <f>Seniori!$I38</f>
        <v>24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N38" s="170">
        <v>8</v>
      </c>
      <c r="BP38" s="170">
        <v>8</v>
      </c>
      <c r="BW38" s="170">
        <v>8</v>
      </c>
    </row>
    <row r="39" spans="1:150" ht="18" customHeight="1" x14ac:dyDescent="0.2">
      <c r="A39" s="4">
        <v>12</v>
      </c>
      <c r="B39" s="171" t="s">
        <v>601</v>
      </c>
      <c r="C39" s="2">
        <v>9811</v>
      </c>
      <c r="D39" s="99" t="s">
        <v>602</v>
      </c>
      <c r="E39" s="2">
        <v>13888</v>
      </c>
      <c r="F39" s="2">
        <v>2019</v>
      </c>
      <c r="G39" s="109" t="s">
        <v>89</v>
      </c>
      <c r="H39" s="23"/>
      <c r="I39" s="2">
        <f t="shared" si="1"/>
        <v>24</v>
      </c>
      <c r="J39" s="4">
        <f>Seniori!$I39</f>
        <v>24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DA39" s="170">
        <v>12</v>
      </c>
      <c r="DB39" s="170">
        <v>12</v>
      </c>
    </row>
    <row r="40" spans="1:150" ht="18" customHeight="1" x14ac:dyDescent="0.2">
      <c r="A40" s="4">
        <v>13</v>
      </c>
      <c r="B40" s="171" t="s">
        <v>578</v>
      </c>
      <c r="C40" s="2">
        <v>4838</v>
      </c>
      <c r="D40" s="99" t="s">
        <v>580</v>
      </c>
      <c r="E40" s="2">
        <v>12985</v>
      </c>
      <c r="F40" s="2">
        <v>2019</v>
      </c>
      <c r="G40" s="99" t="s">
        <v>474</v>
      </c>
      <c r="H40" s="23"/>
      <c r="I40" s="2">
        <f t="shared" si="1"/>
        <v>16</v>
      </c>
      <c r="J40" s="4">
        <f>Seniori!$I40</f>
        <v>16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CW40" s="170">
        <v>6</v>
      </c>
      <c r="CX40" s="170">
        <v>10</v>
      </c>
    </row>
    <row r="41" spans="1:150" ht="18" customHeight="1" x14ac:dyDescent="0.2">
      <c r="A41" s="4">
        <v>14</v>
      </c>
      <c r="B41" s="6" t="s">
        <v>120</v>
      </c>
      <c r="C41" s="2">
        <v>6693</v>
      </c>
      <c r="D41" s="22" t="s">
        <v>121</v>
      </c>
      <c r="E41" s="2">
        <v>13181</v>
      </c>
      <c r="F41" s="2">
        <v>2021</v>
      </c>
      <c r="G41" s="99" t="s">
        <v>122</v>
      </c>
      <c r="H41" s="23"/>
      <c r="I41" s="2">
        <f t="shared" ref="I41:I76" si="2">SUM(K41:AAJ41)</f>
        <v>0</v>
      </c>
      <c r="J41" s="4">
        <f>Seniori!$I41+I42+I43+I44</f>
        <v>15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</row>
    <row r="42" spans="1:150" ht="18" customHeight="1" x14ac:dyDescent="0.2">
      <c r="A42" s="4"/>
      <c r="B42" s="6"/>
      <c r="C42" s="2"/>
      <c r="D42" s="99" t="s">
        <v>502</v>
      </c>
      <c r="E42" s="2">
        <v>13611</v>
      </c>
      <c r="F42" s="2">
        <v>2022</v>
      </c>
      <c r="G42" s="99"/>
      <c r="H42" s="23"/>
      <c r="I42" s="2">
        <f t="shared" si="2"/>
        <v>8</v>
      </c>
      <c r="J42" s="4"/>
      <c r="K42" s="2"/>
      <c r="L42" s="2">
        <v>1</v>
      </c>
      <c r="M42" s="2"/>
      <c r="N42" s="2"/>
      <c r="O42" s="2">
        <v>1</v>
      </c>
      <c r="P42" s="2"/>
      <c r="Q42" s="2"/>
      <c r="R42" s="2"/>
      <c r="S42" s="2"/>
      <c r="T42" s="2"/>
      <c r="U42" s="2">
        <v>5</v>
      </c>
      <c r="V42" s="2"/>
      <c r="W42" s="2"/>
      <c r="X42" s="2"/>
      <c r="Y42" s="2"/>
      <c r="Z42" s="2"/>
      <c r="AA42" s="2"/>
      <c r="AB42" s="2">
        <v>1</v>
      </c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</row>
    <row r="43" spans="1:150" ht="18" customHeight="1" x14ac:dyDescent="0.2">
      <c r="A43" s="4"/>
      <c r="B43" s="6"/>
      <c r="C43" s="2"/>
      <c r="D43" s="99" t="s">
        <v>513</v>
      </c>
      <c r="E43" s="2">
        <v>13609</v>
      </c>
      <c r="F43" s="2">
        <v>2022</v>
      </c>
      <c r="G43" s="99"/>
      <c r="H43" s="23"/>
      <c r="I43" s="2">
        <f t="shared" si="2"/>
        <v>7</v>
      </c>
      <c r="J43" s="4"/>
      <c r="K43" s="2"/>
      <c r="L43" s="2"/>
      <c r="M43" s="2"/>
      <c r="N43" s="2"/>
      <c r="O43" s="2"/>
      <c r="P43" s="2"/>
      <c r="Q43" s="2"/>
      <c r="R43" s="2"/>
      <c r="S43" s="2"/>
      <c r="T43" s="2"/>
      <c r="U43" s="2">
        <v>3</v>
      </c>
      <c r="V43" s="2"/>
      <c r="W43" s="2"/>
      <c r="X43" s="2"/>
      <c r="Y43" s="2"/>
      <c r="Z43" s="2"/>
      <c r="AA43" s="2"/>
      <c r="AB43" s="2">
        <v>4</v>
      </c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</row>
    <row r="44" spans="1:150" ht="18" customHeight="1" x14ac:dyDescent="0.2">
      <c r="A44" s="4"/>
      <c r="B44" s="24"/>
      <c r="C44" s="2"/>
      <c r="D44" s="99" t="s">
        <v>123</v>
      </c>
      <c r="E44" s="2">
        <v>13439</v>
      </c>
      <c r="F44" s="2">
        <v>2021</v>
      </c>
      <c r="G44" s="99"/>
      <c r="H44" s="23"/>
      <c r="I44" s="2">
        <f t="shared" si="2"/>
        <v>0</v>
      </c>
      <c r="J44" s="4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</row>
    <row r="45" spans="1:150" ht="19.7" customHeight="1" x14ac:dyDescent="0.2">
      <c r="A45" s="4">
        <v>15</v>
      </c>
      <c r="B45" s="6" t="s">
        <v>238</v>
      </c>
      <c r="C45" s="2">
        <v>7553</v>
      </c>
      <c r="D45" s="22" t="s">
        <v>239</v>
      </c>
      <c r="E45" s="2">
        <v>9288</v>
      </c>
      <c r="F45" s="2"/>
      <c r="G45" s="22" t="s">
        <v>177</v>
      </c>
      <c r="H45" s="23"/>
      <c r="I45" s="2">
        <f t="shared" si="2"/>
        <v>0</v>
      </c>
      <c r="J45" s="4">
        <f>Seniori!$I45+I46</f>
        <v>11</v>
      </c>
      <c r="K45" s="2"/>
      <c r="L45" s="2"/>
      <c r="M45" s="2"/>
      <c r="N45" s="6"/>
      <c r="O45" s="22"/>
      <c r="P45" s="2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</row>
    <row r="46" spans="1:150" ht="18" customHeight="1" x14ac:dyDescent="0.2">
      <c r="A46" s="4"/>
      <c r="B46" s="24"/>
      <c r="C46" s="2"/>
      <c r="D46" s="22" t="s">
        <v>240</v>
      </c>
      <c r="E46" s="2">
        <v>8371</v>
      </c>
      <c r="F46" s="2"/>
      <c r="G46" s="22"/>
      <c r="H46" s="23"/>
      <c r="I46" s="2">
        <f t="shared" si="2"/>
        <v>11</v>
      </c>
      <c r="J46" s="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X46" s="170">
        <v>4</v>
      </c>
      <c r="BZ46" s="170">
        <v>6</v>
      </c>
      <c r="CX46" s="170">
        <v>1</v>
      </c>
    </row>
    <row r="47" spans="1:150" ht="18" customHeight="1" x14ac:dyDescent="0.2">
      <c r="A47" s="4"/>
      <c r="B47" s="6" t="s">
        <v>118</v>
      </c>
      <c r="C47" s="2">
        <v>2165</v>
      </c>
      <c r="D47" s="23" t="s">
        <v>119</v>
      </c>
      <c r="E47" s="2">
        <v>12971</v>
      </c>
      <c r="F47" s="2">
        <v>2018</v>
      </c>
      <c r="G47" s="23" t="s">
        <v>78</v>
      </c>
      <c r="H47" s="23"/>
      <c r="I47" s="2">
        <f t="shared" si="2"/>
        <v>8</v>
      </c>
      <c r="J47" s="4">
        <f>Seniori!$I47</f>
        <v>8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>
        <v>2</v>
      </c>
      <c r="BN47" s="170">
        <v>2</v>
      </c>
      <c r="BV47" s="170">
        <v>4</v>
      </c>
    </row>
    <row r="48" spans="1:150" ht="18" customHeight="1" x14ac:dyDescent="0.2">
      <c r="A48" s="4"/>
      <c r="B48" s="6" t="s">
        <v>134</v>
      </c>
      <c r="C48" s="2">
        <v>3057</v>
      </c>
      <c r="D48" s="109" t="s">
        <v>135</v>
      </c>
      <c r="E48" s="100">
        <v>11709</v>
      </c>
      <c r="F48" s="100">
        <v>2018</v>
      </c>
      <c r="G48" s="109" t="s">
        <v>581</v>
      </c>
      <c r="H48" s="23"/>
      <c r="I48" s="2">
        <f t="shared" si="2"/>
        <v>7</v>
      </c>
      <c r="J48" s="4">
        <f>Seniori!$I48</f>
        <v>7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CX48" s="170">
        <v>7</v>
      </c>
    </row>
    <row r="49" spans="1:149" ht="18" customHeight="1" x14ac:dyDescent="0.2">
      <c r="A49" s="4"/>
      <c r="B49" s="171" t="s">
        <v>635</v>
      </c>
      <c r="C49" s="2">
        <v>9702</v>
      </c>
      <c r="D49" s="106" t="s">
        <v>634</v>
      </c>
      <c r="E49" s="2">
        <v>12063</v>
      </c>
      <c r="F49" s="2">
        <v>2015</v>
      </c>
      <c r="G49" s="99" t="s">
        <v>196</v>
      </c>
      <c r="H49" s="22"/>
      <c r="I49" s="2">
        <f>SUM(K49:XX49)</f>
        <v>4</v>
      </c>
      <c r="J49" s="4">
        <f>Seniori!$I49</f>
        <v>4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EJ49">
        <v>4</v>
      </c>
    </row>
    <row r="50" spans="1:149" ht="18" customHeight="1" x14ac:dyDescent="0.2">
      <c r="A50" s="4"/>
      <c r="B50" s="6" t="s">
        <v>162</v>
      </c>
      <c r="C50" s="2">
        <v>7028</v>
      </c>
      <c r="D50" s="22" t="s">
        <v>163</v>
      </c>
      <c r="E50" s="2">
        <v>11749</v>
      </c>
      <c r="F50" s="2">
        <v>2009</v>
      </c>
      <c r="G50" s="99" t="s">
        <v>133</v>
      </c>
      <c r="H50" s="23"/>
      <c r="I50" s="2">
        <f>SUM(K50:AAJ50)</f>
        <v>3</v>
      </c>
      <c r="J50" s="4">
        <f>Seniori!$I50</f>
        <v>3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>
        <v>1</v>
      </c>
      <c r="Z50" s="2"/>
      <c r="AA50" s="2"/>
      <c r="AB50" s="2"/>
      <c r="AC50" s="2"/>
      <c r="AD50" s="2"/>
      <c r="AE50" s="2"/>
      <c r="AF50" s="2">
        <v>2</v>
      </c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</row>
    <row r="51" spans="1:149" ht="18" customHeight="1" x14ac:dyDescent="0.2">
      <c r="A51" s="4">
        <v>20</v>
      </c>
      <c r="B51" s="171" t="s">
        <v>636</v>
      </c>
      <c r="C51" s="2">
        <v>9131</v>
      </c>
      <c r="D51" s="106" t="s">
        <v>637</v>
      </c>
      <c r="E51" s="2">
        <v>11863</v>
      </c>
      <c r="F51" s="2">
        <v>2011</v>
      </c>
      <c r="G51" s="99" t="s">
        <v>196</v>
      </c>
      <c r="H51" s="22"/>
      <c r="I51" s="2">
        <f>SUM(K51:AAJ51)</f>
        <v>3</v>
      </c>
      <c r="J51" s="4">
        <f>Seniori!$I51</f>
        <v>3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EJ51">
        <v>3</v>
      </c>
    </row>
    <row r="52" spans="1:149" ht="18" customHeight="1" x14ac:dyDescent="0.2">
      <c r="A52" s="4"/>
      <c r="B52" s="6" t="s">
        <v>164</v>
      </c>
      <c r="C52" s="2">
        <v>6801</v>
      </c>
      <c r="D52" s="25" t="s">
        <v>165</v>
      </c>
      <c r="E52" s="2">
        <v>11102</v>
      </c>
      <c r="F52" s="2"/>
      <c r="G52" s="22" t="s">
        <v>166</v>
      </c>
      <c r="H52" s="22"/>
      <c r="I52" s="2">
        <f>SUM(K52:AAJ52)</f>
        <v>0</v>
      </c>
      <c r="J52" s="4">
        <f>Seniori!$I52+I53</f>
        <v>2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</row>
    <row r="53" spans="1:149" ht="18" customHeight="1" x14ac:dyDescent="0.2">
      <c r="A53" s="4"/>
      <c r="B53" s="6"/>
      <c r="C53" s="2"/>
      <c r="D53" s="106" t="s">
        <v>579</v>
      </c>
      <c r="E53" s="2">
        <v>10756</v>
      </c>
      <c r="F53" s="2">
        <v>2012</v>
      </c>
      <c r="G53" s="22"/>
      <c r="H53" s="22"/>
      <c r="I53" s="2">
        <f>SUM(K53:AAJ53)</f>
        <v>2</v>
      </c>
      <c r="J53" s="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CX53" s="170">
        <v>2</v>
      </c>
    </row>
    <row r="54" spans="1:149" ht="18" customHeight="1" x14ac:dyDescent="0.2">
      <c r="A54" s="4"/>
      <c r="B54" s="6" t="s">
        <v>87</v>
      </c>
      <c r="C54" s="2">
        <v>4589</v>
      </c>
      <c r="D54" s="22" t="s">
        <v>88</v>
      </c>
      <c r="E54" s="2">
        <v>13180</v>
      </c>
      <c r="F54" s="2">
        <v>2021</v>
      </c>
      <c r="G54" s="22" t="s">
        <v>89</v>
      </c>
      <c r="H54" s="23"/>
      <c r="I54" s="2">
        <f>SUM(K54:AAJ54)</f>
        <v>0</v>
      </c>
      <c r="J54" s="4">
        <f>Seniori!$I54+I55</f>
        <v>2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  <row r="55" spans="1:149" ht="18" customHeight="1" x14ac:dyDescent="0.2">
      <c r="A55" s="4"/>
      <c r="B55" s="6"/>
      <c r="C55" s="2"/>
      <c r="D55" s="22" t="s">
        <v>503</v>
      </c>
      <c r="E55" s="2">
        <v>13607</v>
      </c>
      <c r="F55" s="2">
        <v>2020</v>
      </c>
      <c r="G55" s="22"/>
      <c r="H55" s="23"/>
      <c r="I55" s="2">
        <f>SUM(K55:XX55)</f>
        <v>2</v>
      </c>
      <c r="J55" s="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EP55">
        <v>2</v>
      </c>
    </row>
    <row r="56" spans="1:149" ht="18" customHeight="1" x14ac:dyDescent="0.2">
      <c r="A56" s="4"/>
      <c r="B56" s="6" t="s">
        <v>127</v>
      </c>
      <c r="C56" s="2">
        <v>7105</v>
      </c>
      <c r="D56" s="99" t="s">
        <v>128</v>
      </c>
      <c r="E56" s="100">
        <v>13220</v>
      </c>
      <c r="F56" s="100">
        <v>2021</v>
      </c>
      <c r="G56" s="99" t="s">
        <v>129</v>
      </c>
      <c r="H56" s="23"/>
      <c r="I56" s="2">
        <f t="shared" si="2"/>
        <v>0</v>
      </c>
      <c r="J56" s="4">
        <f>Seniori!$I56+I57</f>
        <v>1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</row>
    <row r="57" spans="1:149" ht="18" customHeight="1" x14ac:dyDescent="0.2">
      <c r="A57" s="4"/>
      <c r="B57" s="24"/>
      <c r="C57" s="2"/>
      <c r="D57" s="99" t="s">
        <v>130</v>
      </c>
      <c r="E57" s="100">
        <v>10538</v>
      </c>
      <c r="F57" s="100">
        <v>2007</v>
      </c>
      <c r="G57" s="99"/>
      <c r="H57" s="23"/>
      <c r="I57" s="2">
        <f t="shared" si="2"/>
        <v>1</v>
      </c>
      <c r="J57" s="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CV57" s="170">
        <v>1</v>
      </c>
    </row>
    <row r="58" spans="1:149" ht="18" customHeight="1" x14ac:dyDescent="0.2">
      <c r="A58" s="4"/>
      <c r="B58" s="6" t="s">
        <v>115</v>
      </c>
      <c r="C58" s="2">
        <v>3559</v>
      </c>
      <c r="D58" s="22" t="s">
        <v>116</v>
      </c>
      <c r="E58" s="2">
        <v>12216</v>
      </c>
      <c r="F58" s="2">
        <v>2019</v>
      </c>
      <c r="G58" s="99" t="s">
        <v>216</v>
      </c>
      <c r="H58" s="23"/>
      <c r="I58" s="2">
        <f>SUM(K58:AAJ58)</f>
        <v>1</v>
      </c>
      <c r="J58" s="4">
        <f>Seniori!$I58</f>
        <v>1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ES58">
        <v>1</v>
      </c>
    </row>
    <row r="59" spans="1:149" ht="18" customHeight="1" x14ac:dyDescent="0.2">
      <c r="A59" s="4">
        <v>25</v>
      </c>
      <c r="B59" s="1" t="s">
        <v>38</v>
      </c>
      <c r="C59" s="2">
        <v>5701</v>
      </c>
      <c r="D59" s="99" t="s">
        <v>39</v>
      </c>
      <c r="E59" s="2">
        <v>10640</v>
      </c>
      <c r="F59" s="2">
        <v>2007</v>
      </c>
      <c r="G59" s="99" t="s">
        <v>40</v>
      </c>
      <c r="H59" s="23"/>
      <c r="I59" s="2">
        <f t="shared" si="2"/>
        <v>0</v>
      </c>
      <c r="J59" s="4">
        <f>Seniori!$I59+I60</f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</row>
    <row r="60" spans="1:149" ht="18" customHeight="1" x14ac:dyDescent="0.2">
      <c r="A60" s="4"/>
      <c r="B60" s="24"/>
      <c r="C60" s="21"/>
      <c r="D60" s="99" t="s">
        <v>41</v>
      </c>
      <c r="E60" s="2">
        <v>12161</v>
      </c>
      <c r="F60" s="2">
        <v>2021</v>
      </c>
      <c r="G60" s="99"/>
      <c r="H60" s="23"/>
      <c r="I60" s="2">
        <f t="shared" si="2"/>
        <v>0</v>
      </c>
      <c r="J60" s="4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</row>
    <row r="61" spans="1:149" ht="18" customHeight="1" x14ac:dyDescent="0.2">
      <c r="A61" s="4"/>
      <c r="B61" s="6" t="s">
        <v>42</v>
      </c>
      <c r="C61" s="2" t="s">
        <v>43</v>
      </c>
      <c r="D61" s="99" t="s">
        <v>44</v>
      </c>
      <c r="E61" s="2">
        <v>12478</v>
      </c>
      <c r="F61" s="2">
        <v>2017</v>
      </c>
      <c r="G61" s="99" t="s">
        <v>45</v>
      </c>
      <c r="H61" s="23"/>
      <c r="I61" s="2">
        <f t="shared" si="2"/>
        <v>0</v>
      </c>
      <c r="J61" s="4">
        <f>Seniori!$I61+I62+I63+I64+I65</f>
        <v>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</row>
    <row r="62" spans="1:149" ht="18" customHeight="1" x14ac:dyDescent="0.2">
      <c r="A62" s="4"/>
      <c r="B62" s="24"/>
      <c r="C62" s="2"/>
      <c r="D62" s="99" t="s">
        <v>46</v>
      </c>
      <c r="E62" s="2">
        <v>11480</v>
      </c>
      <c r="F62" s="2">
        <v>2017</v>
      </c>
      <c r="G62" s="99"/>
      <c r="H62" s="23"/>
      <c r="I62" s="2">
        <f t="shared" si="2"/>
        <v>0</v>
      </c>
      <c r="J62" s="4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</row>
    <row r="63" spans="1:149" ht="18" customHeight="1" x14ac:dyDescent="0.2">
      <c r="A63" s="4"/>
      <c r="B63" s="24"/>
      <c r="C63" s="2"/>
      <c r="D63" s="99" t="s">
        <v>47</v>
      </c>
      <c r="E63" s="2">
        <v>12825</v>
      </c>
      <c r="F63" s="2">
        <v>2020</v>
      </c>
      <c r="G63" s="99"/>
      <c r="H63" s="23"/>
      <c r="I63" s="2">
        <f t="shared" si="2"/>
        <v>0</v>
      </c>
      <c r="J63" s="4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</row>
    <row r="64" spans="1:149" ht="18" customHeight="1" x14ac:dyDescent="0.2">
      <c r="A64" s="4"/>
      <c r="B64" s="24"/>
      <c r="C64" s="2"/>
      <c r="D64" s="99" t="s">
        <v>48</v>
      </c>
      <c r="E64" s="2">
        <v>13120</v>
      </c>
      <c r="F64" s="2"/>
      <c r="G64" s="99"/>
      <c r="H64" s="23"/>
      <c r="I64" s="2">
        <f t="shared" si="2"/>
        <v>0</v>
      </c>
      <c r="J64" s="4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</row>
    <row r="65" spans="1:61" ht="18" customHeight="1" x14ac:dyDescent="0.2">
      <c r="A65" s="4"/>
      <c r="B65" s="24"/>
      <c r="C65" s="2"/>
      <c r="D65" s="99" t="s">
        <v>49</v>
      </c>
      <c r="E65" s="2">
        <v>13336</v>
      </c>
      <c r="F65" s="2"/>
      <c r="G65" s="99"/>
      <c r="H65" s="23"/>
      <c r="I65" s="2">
        <f t="shared" si="2"/>
        <v>0</v>
      </c>
      <c r="J65" s="4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</row>
    <row r="66" spans="1:61" ht="18" customHeight="1" x14ac:dyDescent="0.2">
      <c r="A66" s="4"/>
      <c r="B66" s="6" t="s">
        <v>63</v>
      </c>
      <c r="C66" s="2">
        <v>3021</v>
      </c>
      <c r="D66" s="22" t="s">
        <v>64</v>
      </c>
      <c r="E66" s="2">
        <v>12223</v>
      </c>
      <c r="F66" s="2">
        <v>2019</v>
      </c>
      <c r="G66" s="22" t="s">
        <v>65</v>
      </c>
      <c r="H66" s="23"/>
      <c r="I66" s="2">
        <f t="shared" si="2"/>
        <v>0</v>
      </c>
      <c r="J66" s="4">
        <f>Seniori!$I66+I67</f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</row>
    <row r="67" spans="1:61" ht="18" customHeight="1" x14ac:dyDescent="0.2">
      <c r="A67" s="4"/>
      <c r="B67" s="24"/>
      <c r="C67" s="2"/>
      <c r="D67" s="22" t="s">
        <v>66</v>
      </c>
      <c r="E67" s="2">
        <v>13225</v>
      </c>
      <c r="F67" s="2">
        <v>2021</v>
      </c>
      <c r="G67" s="22"/>
      <c r="H67" s="23"/>
      <c r="I67" s="2">
        <f t="shared" si="2"/>
        <v>0</v>
      </c>
      <c r="J67" s="4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</row>
    <row r="68" spans="1:61" ht="18" customHeight="1" x14ac:dyDescent="0.2">
      <c r="A68" s="4"/>
      <c r="B68" s="6" t="s">
        <v>76</v>
      </c>
      <c r="C68" s="2">
        <v>7279</v>
      </c>
      <c r="D68" s="23" t="s">
        <v>77</v>
      </c>
      <c r="E68" s="2">
        <v>7279</v>
      </c>
      <c r="F68" s="2">
        <v>2021</v>
      </c>
      <c r="G68" s="22" t="s">
        <v>78</v>
      </c>
      <c r="H68" s="23"/>
      <c r="I68" s="2">
        <f t="shared" si="2"/>
        <v>0</v>
      </c>
      <c r="J68" s="4">
        <f>Seniori!$I68+I69</f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</row>
    <row r="69" spans="1:61" ht="18" customHeight="1" x14ac:dyDescent="0.2">
      <c r="A69" s="4"/>
      <c r="B69" s="24"/>
      <c r="C69" s="2"/>
      <c r="D69" s="23" t="s">
        <v>79</v>
      </c>
      <c r="E69" s="2">
        <v>13235</v>
      </c>
      <c r="F69" s="2"/>
      <c r="G69" s="23"/>
      <c r="H69" s="23"/>
      <c r="I69" s="2">
        <f t="shared" si="2"/>
        <v>0</v>
      </c>
      <c r="J69" s="4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</row>
    <row r="70" spans="1:61" ht="18" customHeight="1" x14ac:dyDescent="0.2">
      <c r="A70" s="4"/>
      <c r="B70" s="6" t="s">
        <v>80</v>
      </c>
      <c r="C70" s="2">
        <v>5106</v>
      </c>
      <c r="D70" s="25" t="s">
        <v>81</v>
      </c>
      <c r="E70" s="2">
        <v>13274</v>
      </c>
      <c r="F70" s="2">
        <v>2021</v>
      </c>
      <c r="G70" s="22" t="s">
        <v>82</v>
      </c>
      <c r="H70" s="23"/>
      <c r="I70" s="2">
        <f t="shared" si="2"/>
        <v>0</v>
      </c>
      <c r="J70" s="4">
        <f>Seniori!$I70</f>
        <v>0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</row>
    <row r="71" spans="1:61" ht="18" customHeight="1" x14ac:dyDescent="0.2">
      <c r="A71" s="4">
        <v>30</v>
      </c>
      <c r="B71" s="6" t="s">
        <v>90</v>
      </c>
      <c r="C71" s="2">
        <v>6972</v>
      </c>
      <c r="D71" s="23" t="s">
        <v>91</v>
      </c>
      <c r="E71" s="2"/>
      <c r="F71" s="2">
        <v>2018</v>
      </c>
      <c r="G71" s="23"/>
      <c r="H71" s="23"/>
      <c r="I71" s="2">
        <f>SUM(K71:AAJ71)</f>
        <v>0</v>
      </c>
      <c r="J71" s="4">
        <f>Seniori!$I71</f>
        <v>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</row>
    <row r="72" spans="1:61" ht="18" customHeight="1" x14ac:dyDescent="0.2">
      <c r="A72" s="4"/>
      <c r="B72" s="6" t="s">
        <v>92</v>
      </c>
      <c r="C72" s="2">
        <v>4112</v>
      </c>
      <c r="D72" s="23" t="s">
        <v>93</v>
      </c>
      <c r="E72" s="2">
        <v>9461</v>
      </c>
      <c r="F72" s="2">
        <v>2012</v>
      </c>
      <c r="G72" s="23" t="s">
        <v>85</v>
      </c>
      <c r="H72" s="23"/>
      <c r="I72" s="2">
        <f t="shared" si="2"/>
        <v>0</v>
      </c>
      <c r="J72" s="4">
        <f>Seniori!$I72</f>
        <v>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</row>
    <row r="73" spans="1:61" ht="18" customHeight="1" x14ac:dyDescent="0.2">
      <c r="A73" s="4"/>
      <c r="B73" s="6" t="s">
        <v>94</v>
      </c>
      <c r="C73" s="2">
        <v>7998</v>
      </c>
      <c r="D73" s="22" t="s">
        <v>95</v>
      </c>
      <c r="E73" s="2">
        <v>12296</v>
      </c>
      <c r="F73" s="2">
        <v>2019</v>
      </c>
      <c r="G73" s="22"/>
      <c r="H73" s="23"/>
      <c r="I73" s="2">
        <f t="shared" si="2"/>
        <v>0</v>
      </c>
      <c r="J73" s="4">
        <f>I73</f>
        <v>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</row>
    <row r="74" spans="1:61" ht="18" customHeight="1" x14ac:dyDescent="0.2">
      <c r="A74" s="4"/>
      <c r="B74" s="6" t="s">
        <v>96</v>
      </c>
      <c r="C74" s="2">
        <v>2208</v>
      </c>
      <c r="D74" s="22" t="s">
        <v>97</v>
      </c>
      <c r="E74" s="2">
        <v>12252</v>
      </c>
      <c r="F74" s="2"/>
      <c r="G74" s="23" t="s">
        <v>98</v>
      </c>
      <c r="H74" s="23"/>
      <c r="I74" s="2">
        <f t="shared" si="2"/>
        <v>0</v>
      </c>
      <c r="J74" s="4">
        <f>Seniori!$I74</f>
        <v>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</row>
    <row r="75" spans="1:61" ht="18" customHeight="1" x14ac:dyDescent="0.2">
      <c r="A75" s="4"/>
      <c r="B75" s="6" t="s">
        <v>99</v>
      </c>
      <c r="C75" s="2">
        <v>2964</v>
      </c>
      <c r="D75" s="22" t="s">
        <v>100</v>
      </c>
      <c r="E75" s="2">
        <v>11786</v>
      </c>
      <c r="F75" s="2">
        <v>2014</v>
      </c>
      <c r="G75" s="23" t="s">
        <v>101</v>
      </c>
      <c r="H75" s="23"/>
      <c r="I75" s="2">
        <f t="shared" si="2"/>
        <v>0</v>
      </c>
      <c r="J75" s="4">
        <f>Seniori!$I75</f>
        <v>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</row>
    <row r="76" spans="1:61" ht="18" customHeight="1" x14ac:dyDescent="0.2">
      <c r="A76" s="4"/>
      <c r="B76" s="6" t="s">
        <v>229</v>
      </c>
      <c r="C76" s="2">
        <v>10274</v>
      </c>
      <c r="D76" s="22" t="s">
        <v>230</v>
      </c>
      <c r="E76" s="2">
        <v>8781</v>
      </c>
      <c r="F76" s="2"/>
      <c r="G76" s="22" t="s">
        <v>216</v>
      </c>
      <c r="H76" s="23"/>
      <c r="I76" s="2">
        <f t="shared" si="2"/>
        <v>0</v>
      </c>
      <c r="J76" s="4">
        <f>Seniori!$I76+I77</f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</row>
    <row r="77" spans="1:61" ht="18" customHeight="1" x14ac:dyDescent="0.2">
      <c r="A77" s="4"/>
      <c r="B77" s="24"/>
      <c r="C77" s="2"/>
      <c r="D77" s="22" t="s">
        <v>231</v>
      </c>
      <c r="E77" s="2">
        <v>10195</v>
      </c>
      <c r="F77" s="2"/>
      <c r="G77" s="22"/>
      <c r="H77" s="23"/>
      <c r="I77" s="2">
        <f t="shared" ref="I77:I109" si="3">SUM(K77:AAJ77)</f>
        <v>0</v>
      </c>
      <c r="J77" s="4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</row>
    <row r="78" spans="1:61" ht="18" customHeight="1" x14ac:dyDescent="0.2">
      <c r="A78" s="4"/>
      <c r="B78" s="6" t="s">
        <v>102</v>
      </c>
      <c r="C78" s="2">
        <v>4969</v>
      </c>
      <c r="D78" s="22" t="s">
        <v>103</v>
      </c>
      <c r="E78" s="2"/>
      <c r="F78" s="2">
        <v>2021</v>
      </c>
      <c r="G78" s="22"/>
      <c r="H78" s="22"/>
      <c r="I78" s="2">
        <f t="shared" si="3"/>
        <v>0</v>
      </c>
      <c r="J78" s="4">
        <f>Seniori!$I78</f>
        <v>0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</row>
    <row r="79" spans="1:61" ht="18" customHeight="1" x14ac:dyDescent="0.2">
      <c r="A79" s="4"/>
      <c r="B79" s="6" t="s">
        <v>104</v>
      </c>
      <c r="C79" s="2">
        <v>2856</v>
      </c>
      <c r="D79" s="23" t="s">
        <v>105</v>
      </c>
      <c r="E79" s="2">
        <v>12493</v>
      </c>
      <c r="F79" s="2"/>
      <c r="G79" s="23" t="s">
        <v>106</v>
      </c>
      <c r="H79" s="23"/>
      <c r="I79" s="2">
        <f t="shared" si="3"/>
        <v>0</v>
      </c>
      <c r="J79" s="4">
        <f>Seniori!$I79</f>
        <v>0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</row>
    <row r="80" spans="1:61" ht="18" customHeight="1" x14ac:dyDescent="0.2">
      <c r="A80" s="4"/>
      <c r="B80" s="6" t="s">
        <v>107</v>
      </c>
      <c r="C80" s="2">
        <v>7127</v>
      </c>
      <c r="D80" s="23" t="s">
        <v>108</v>
      </c>
      <c r="E80" s="2">
        <v>13318</v>
      </c>
      <c r="F80" s="2"/>
      <c r="G80" s="23" t="s">
        <v>109</v>
      </c>
      <c r="H80" s="23"/>
      <c r="I80" s="2">
        <f t="shared" si="3"/>
        <v>0</v>
      </c>
      <c r="J80" s="4">
        <f>Seniori!$I80</f>
        <v>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</row>
    <row r="81" spans="1:61" ht="18" customHeight="1" x14ac:dyDescent="0.2">
      <c r="A81" s="4"/>
      <c r="B81" s="6" t="s">
        <v>110</v>
      </c>
      <c r="C81" s="2">
        <v>2362</v>
      </c>
      <c r="D81" s="25" t="s">
        <v>111</v>
      </c>
      <c r="E81" s="2">
        <v>12985</v>
      </c>
      <c r="F81" s="2"/>
      <c r="G81" s="23" t="s">
        <v>112</v>
      </c>
      <c r="H81" s="23"/>
      <c r="I81" s="2">
        <f t="shared" si="3"/>
        <v>0</v>
      </c>
      <c r="J81" s="4">
        <f>Seniori!$I81</f>
        <v>0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</row>
    <row r="82" spans="1:61" ht="18" customHeight="1" x14ac:dyDescent="0.2">
      <c r="A82" s="4">
        <v>40</v>
      </c>
      <c r="B82" s="6" t="s">
        <v>113</v>
      </c>
      <c r="C82" s="2">
        <v>9226</v>
      </c>
      <c r="D82" s="23" t="s">
        <v>114</v>
      </c>
      <c r="E82" s="2">
        <v>9994</v>
      </c>
      <c r="F82" s="2"/>
      <c r="G82" s="23" t="s">
        <v>101</v>
      </c>
      <c r="H82" s="23"/>
      <c r="I82" s="2">
        <f t="shared" si="3"/>
        <v>0</v>
      </c>
      <c r="J82" s="4">
        <f>Seniori!$I82</f>
        <v>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</row>
    <row r="83" spans="1:61" ht="18" customHeight="1" x14ac:dyDescent="0.2">
      <c r="A83" s="4"/>
      <c r="B83" s="6" t="s">
        <v>124</v>
      </c>
      <c r="C83" s="2">
        <v>1329</v>
      </c>
      <c r="D83" s="99" t="s">
        <v>125</v>
      </c>
      <c r="E83" s="100">
        <v>10998</v>
      </c>
      <c r="F83" s="100">
        <v>2013</v>
      </c>
      <c r="G83" s="109" t="s">
        <v>126</v>
      </c>
      <c r="H83" s="23"/>
      <c r="I83" s="2">
        <f t="shared" si="3"/>
        <v>0</v>
      </c>
      <c r="J83" s="4">
        <f>Seniori!$I83</f>
        <v>0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</row>
    <row r="84" spans="1:61" ht="18" customHeight="1" x14ac:dyDescent="0.2">
      <c r="A84" s="4"/>
      <c r="B84" s="6" t="s">
        <v>232</v>
      </c>
      <c r="C84" s="2">
        <v>8305</v>
      </c>
      <c r="D84" s="99" t="s">
        <v>233</v>
      </c>
      <c r="E84" s="100">
        <v>13314</v>
      </c>
      <c r="F84" s="100"/>
      <c r="G84" s="99" t="s">
        <v>109</v>
      </c>
      <c r="H84" s="23"/>
      <c r="I84" s="2">
        <f t="shared" si="3"/>
        <v>0</v>
      </c>
      <c r="J84" s="4">
        <f>Seniori!$I84</f>
        <v>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</row>
    <row r="85" spans="1:61" ht="18" customHeight="1" x14ac:dyDescent="0.2">
      <c r="A85" s="4"/>
      <c r="B85" s="6" t="s">
        <v>234</v>
      </c>
      <c r="C85" s="2"/>
      <c r="D85" s="99" t="s">
        <v>235</v>
      </c>
      <c r="E85" s="100">
        <v>13100</v>
      </c>
      <c r="F85" s="100">
        <v>2021</v>
      </c>
      <c r="G85" s="99" t="s">
        <v>82</v>
      </c>
      <c r="H85" s="23"/>
      <c r="I85" s="2">
        <f t="shared" si="3"/>
        <v>0</v>
      </c>
      <c r="J85" s="4">
        <f>Seniori!$I85</f>
        <v>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</row>
    <row r="86" spans="1:61" ht="18" customHeight="1" x14ac:dyDescent="0.2">
      <c r="A86" s="4"/>
      <c r="B86" s="6" t="s">
        <v>131</v>
      </c>
      <c r="C86" s="2">
        <v>265</v>
      </c>
      <c r="D86" s="99" t="s">
        <v>132</v>
      </c>
      <c r="E86" s="100">
        <v>9403</v>
      </c>
      <c r="F86" s="100">
        <v>2011</v>
      </c>
      <c r="G86" s="99" t="s">
        <v>133</v>
      </c>
      <c r="H86" s="23"/>
      <c r="I86" s="2">
        <f t="shared" si="3"/>
        <v>0</v>
      </c>
      <c r="J86" s="4">
        <f>Seniori!$I86</f>
        <v>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</row>
    <row r="87" spans="1:61" ht="18" customHeight="1" x14ac:dyDescent="0.2">
      <c r="A87" s="4"/>
      <c r="B87" s="6" t="s">
        <v>138</v>
      </c>
      <c r="C87" s="2">
        <v>6605</v>
      </c>
      <c r="D87" s="109" t="s">
        <v>139</v>
      </c>
      <c r="E87" s="100">
        <v>10079</v>
      </c>
      <c r="F87" s="100"/>
      <c r="G87" s="109" t="s">
        <v>140</v>
      </c>
      <c r="H87" s="23"/>
      <c r="I87" s="2">
        <f t="shared" si="3"/>
        <v>0</v>
      </c>
      <c r="J87" s="4">
        <f>Seniori!$I87</f>
        <v>0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</row>
    <row r="88" spans="1:61" ht="18" customHeight="1" x14ac:dyDescent="0.2">
      <c r="A88" s="4"/>
      <c r="B88" s="6" t="s">
        <v>141</v>
      </c>
      <c r="C88" s="2">
        <v>10909</v>
      </c>
      <c r="D88" s="99" t="s">
        <v>142</v>
      </c>
      <c r="E88" s="100"/>
      <c r="F88" s="100"/>
      <c r="G88" s="99" t="s">
        <v>78</v>
      </c>
      <c r="H88" s="23"/>
      <c r="I88" s="2">
        <f t="shared" si="3"/>
        <v>0</v>
      </c>
      <c r="J88" s="4">
        <f>Seniori!$I88</f>
        <v>0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</row>
    <row r="89" spans="1:61" ht="18" customHeight="1" x14ac:dyDescent="0.2">
      <c r="A89" s="4"/>
      <c r="B89" s="6" t="s">
        <v>143</v>
      </c>
      <c r="C89" s="2">
        <v>4911</v>
      </c>
      <c r="D89" s="109" t="s">
        <v>144</v>
      </c>
      <c r="E89" s="100">
        <v>11112</v>
      </c>
      <c r="F89" s="100"/>
      <c r="G89" s="109" t="s">
        <v>106</v>
      </c>
      <c r="H89" s="23"/>
      <c r="I89" s="2">
        <f t="shared" si="3"/>
        <v>0</v>
      </c>
      <c r="J89" s="4">
        <f>Seniori!$I89</f>
        <v>0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</row>
    <row r="90" spans="1:61" ht="18" customHeight="1" x14ac:dyDescent="0.2">
      <c r="A90" s="4"/>
      <c r="B90" s="6" t="s">
        <v>145</v>
      </c>
      <c r="C90" s="2" t="s">
        <v>146</v>
      </c>
      <c r="D90" s="22" t="s">
        <v>121</v>
      </c>
      <c r="E90" s="2">
        <v>13181</v>
      </c>
      <c r="F90" s="2">
        <v>2021</v>
      </c>
      <c r="G90" s="22" t="s">
        <v>89</v>
      </c>
      <c r="H90" s="23"/>
      <c r="I90" s="2">
        <f t="shared" si="3"/>
        <v>0</v>
      </c>
      <c r="J90" s="4">
        <f>Seniori!$I90</f>
        <v>0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</row>
    <row r="91" spans="1:61" ht="18" customHeight="1" x14ac:dyDescent="0.2">
      <c r="A91" s="4"/>
      <c r="B91" s="6" t="s">
        <v>147</v>
      </c>
      <c r="C91" s="2">
        <v>441</v>
      </c>
      <c r="D91" s="22" t="s">
        <v>148</v>
      </c>
      <c r="E91" s="2">
        <v>12171</v>
      </c>
      <c r="F91" s="2"/>
      <c r="G91" s="22" t="s">
        <v>109</v>
      </c>
      <c r="H91" s="22"/>
      <c r="I91" s="2">
        <f t="shared" si="3"/>
        <v>0</v>
      </c>
      <c r="J91" s="4">
        <f>Seniori!$I91</f>
        <v>0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</row>
    <row r="92" spans="1:61" ht="18" customHeight="1" x14ac:dyDescent="0.2">
      <c r="A92" s="4">
        <v>50</v>
      </c>
      <c r="B92" s="6" t="s">
        <v>149</v>
      </c>
      <c r="C92" s="2">
        <v>10592</v>
      </c>
      <c r="D92" s="22" t="s">
        <v>150</v>
      </c>
      <c r="E92" s="2">
        <v>13410</v>
      </c>
      <c r="F92" s="2">
        <v>2012</v>
      </c>
      <c r="G92" s="22" t="s">
        <v>89</v>
      </c>
      <c r="H92" s="22"/>
      <c r="I92" s="2">
        <f t="shared" si="3"/>
        <v>0</v>
      </c>
      <c r="J92" s="4">
        <f>Seniori!$I92</f>
        <v>0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</row>
    <row r="93" spans="1:61" ht="18" customHeight="1" x14ac:dyDescent="0.2">
      <c r="A93" s="4"/>
      <c r="B93" s="6" t="s">
        <v>151</v>
      </c>
      <c r="C93" s="2">
        <v>9701</v>
      </c>
      <c r="D93" s="23" t="s">
        <v>152</v>
      </c>
      <c r="E93" s="2">
        <v>11468</v>
      </c>
      <c r="F93" s="2"/>
      <c r="G93" s="23" t="s">
        <v>153</v>
      </c>
      <c r="H93" s="23"/>
      <c r="I93" s="2">
        <f t="shared" si="3"/>
        <v>0</v>
      </c>
      <c r="J93" s="4">
        <f>Seniori!$I93</f>
        <v>0</v>
      </c>
      <c r="K93" s="2"/>
      <c r="L93" s="2"/>
      <c r="M93" s="2"/>
      <c r="N93" s="6"/>
      <c r="O93" s="22"/>
      <c r="P93" s="2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</row>
    <row r="94" spans="1:61" ht="18" customHeight="1" x14ac:dyDescent="0.2">
      <c r="A94" s="4"/>
      <c r="B94" s="6" t="s">
        <v>261</v>
      </c>
      <c r="C94" s="2">
        <v>9237</v>
      </c>
      <c r="D94" s="22" t="s">
        <v>262</v>
      </c>
      <c r="E94" s="2">
        <v>11810</v>
      </c>
      <c r="F94" s="2">
        <v>2016</v>
      </c>
      <c r="G94" s="22" t="s">
        <v>263</v>
      </c>
      <c r="H94" s="23"/>
      <c r="I94" s="2">
        <f t="shared" si="3"/>
        <v>0</v>
      </c>
      <c r="J94" s="4">
        <f>Seniori!$I94</f>
        <v>0</v>
      </c>
      <c r="K94" s="2"/>
      <c r="L94" s="2"/>
      <c r="M94" s="2"/>
      <c r="N94" s="6"/>
      <c r="O94" s="22"/>
      <c r="P94" s="2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</row>
    <row r="95" spans="1:61" ht="18" customHeight="1" x14ac:dyDescent="0.2">
      <c r="A95" s="4"/>
      <c r="B95" s="6" t="s">
        <v>251</v>
      </c>
      <c r="C95" s="2">
        <v>8182</v>
      </c>
      <c r="D95" s="22" t="s">
        <v>252</v>
      </c>
      <c r="E95" s="2">
        <v>9149</v>
      </c>
      <c r="F95" s="2"/>
      <c r="G95" s="22" t="s">
        <v>253</v>
      </c>
      <c r="H95" s="23"/>
      <c r="I95" s="2">
        <f t="shared" si="3"/>
        <v>0</v>
      </c>
      <c r="J95" s="4">
        <f>Seniori!$I95</f>
        <v>0</v>
      </c>
      <c r="K95" s="2"/>
      <c r="L95" s="2"/>
      <c r="M95" s="2"/>
      <c r="N95" s="6"/>
      <c r="O95" s="22"/>
      <c r="P95" s="2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</row>
    <row r="96" spans="1:61" ht="18" customHeight="1" x14ac:dyDescent="0.2">
      <c r="A96" s="4"/>
      <c r="B96" s="6" t="s">
        <v>236</v>
      </c>
      <c r="C96" s="2">
        <v>9514</v>
      </c>
      <c r="D96" s="22" t="s">
        <v>237</v>
      </c>
      <c r="E96" s="2">
        <v>12843</v>
      </c>
      <c r="F96" s="2">
        <v>2016</v>
      </c>
      <c r="G96" s="22" t="s">
        <v>216</v>
      </c>
      <c r="H96" s="23"/>
      <c r="I96" s="2">
        <f t="shared" si="3"/>
        <v>0</v>
      </c>
      <c r="J96" s="4">
        <f>Seniori!$I96</f>
        <v>0</v>
      </c>
      <c r="K96" s="2"/>
      <c r="L96" s="2"/>
      <c r="M96" s="2"/>
      <c r="N96" s="6"/>
      <c r="O96" s="22"/>
      <c r="P96" s="2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</row>
    <row r="97" spans="1:98" ht="18" customHeight="1" x14ac:dyDescent="0.2">
      <c r="A97" s="4"/>
      <c r="B97" s="6" t="s">
        <v>154</v>
      </c>
      <c r="C97" s="2">
        <v>8847</v>
      </c>
      <c r="D97" s="23" t="s">
        <v>155</v>
      </c>
      <c r="E97" s="2">
        <v>11037</v>
      </c>
      <c r="F97" s="2">
        <v>2016</v>
      </c>
      <c r="G97" s="23" t="s">
        <v>156</v>
      </c>
      <c r="H97" s="23"/>
      <c r="I97" s="2">
        <f t="shared" si="3"/>
        <v>0</v>
      </c>
      <c r="J97" s="4">
        <f>Seniori!$I97</f>
        <v>0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</row>
    <row r="98" spans="1:98" ht="18" customHeight="1" x14ac:dyDescent="0.2">
      <c r="A98" s="4"/>
      <c r="B98" s="6" t="s">
        <v>157</v>
      </c>
      <c r="C98" s="2">
        <v>6175</v>
      </c>
      <c r="D98" s="22" t="s">
        <v>158</v>
      </c>
      <c r="E98" s="2">
        <v>11039</v>
      </c>
      <c r="F98" s="2">
        <v>2016</v>
      </c>
      <c r="G98" s="22" t="s">
        <v>159</v>
      </c>
      <c r="H98" s="23"/>
      <c r="I98" s="2">
        <f t="shared" si="3"/>
        <v>0</v>
      </c>
      <c r="J98" s="4">
        <f>Seniori!$I98</f>
        <v>0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</row>
    <row r="99" spans="1:98" ht="18" customHeight="1" x14ac:dyDescent="0.2">
      <c r="A99" s="4"/>
      <c r="B99" s="6" t="s">
        <v>160</v>
      </c>
      <c r="C99" s="2">
        <v>7342</v>
      </c>
      <c r="D99" s="23" t="s">
        <v>161</v>
      </c>
      <c r="E99" s="2">
        <v>12961</v>
      </c>
      <c r="F99" s="2"/>
      <c r="G99" s="23" t="s">
        <v>89</v>
      </c>
      <c r="H99" s="23"/>
      <c r="I99" s="2">
        <f t="shared" si="3"/>
        <v>0</v>
      </c>
      <c r="J99" s="4">
        <f>Seniori!$I99</f>
        <v>0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</row>
    <row r="100" spans="1:98" ht="18.75" customHeight="1" x14ac:dyDescent="0.2">
      <c r="A100" s="4"/>
      <c r="B100" s="6" t="s">
        <v>167</v>
      </c>
      <c r="C100" s="2">
        <v>5985</v>
      </c>
      <c r="D100" s="22" t="s">
        <v>168</v>
      </c>
      <c r="E100" s="2">
        <v>13351</v>
      </c>
      <c r="F100" s="2"/>
      <c r="G100" s="22" t="s">
        <v>153</v>
      </c>
      <c r="H100" s="22"/>
      <c r="I100" s="2">
        <f t="shared" si="3"/>
        <v>0</v>
      </c>
      <c r="J100" s="4">
        <f>Seniori!$I100</f>
        <v>0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</row>
    <row r="101" spans="1:98" ht="18" customHeight="1" x14ac:dyDescent="0.2">
      <c r="A101" s="4"/>
      <c r="B101" s="6" t="s">
        <v>169</v>
      </c>
      <c r="C101" s="2">
        <v>10061</v>
      </c>
      <c r="D101" s="22" t="s">
        <v>170</v>
      </c>
      <c r="E101" s="2">
        <v>11651</v>
      </c>
      <c r="F101" s="2"/>
      <c r="G101" s="22" t="s">
        <v>171</v>
      </c>
      <c r="H101" s="22"/>
      <c r="I101" s="2">
        <f t="shared" si="3"/>
        <v>0</v>
      </c>
      <c r="J101" s="4">
        <f>Seniori!$I101</f>
        <v>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</row>
    <row r="102" spans="1:98" ht="18" customHeight="1" x14ac:dyDescent="0.2">
      <c r="A102" s="4">
        <v>60</v>
      </c>
      <c r="B102" s="6" t="s">
        <v>172</v>
      </c>
      <c r="C102" s="2">
        <v>9378</v>
      </c>
      <c r="D102" s="23" t="s">
        <v>173</v>
      </c>
      <c r="E102" s="2">
        <v>10515</v>
      </c>
      <c r="F102" s="2">
        <v>2013</v>
      </c>
      <c r="G102" s="23" t="s">
        <v>174</v>
      </c>
      <c r="H102" s="23"/>
      <c r="I102" s="2">
        <f t="shared" si="3"/>
        <v>0</v>
      </c>
      <c r="J102" s="4">
        <f>Seniori!$I102</f>
        <v>0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</row>
    <row r="103" spans="1:98" ht="18" customHeight="1" x14ac:dyDescent="0.2">
      <c r="A103" s="4"/>
      <c r="B103" s="6" t="s">
        <v>175</v>
      </c>
      <c r="C103" s="2">
        <v>5734</v>
      </c>
      <c r="D103" s="22" t="s">
        <v>176</v>
      </c>
      <c r="E103" s="2">
        <v>10332</v>
      </c>
      <c r="F103" s="2"/>
      <c r="G103" s="22" t="s">
        <v>177</v>
      </c>
      <c r="H103" s="22"/>
      <c r="I103" s="2">
        <f t="shared" si="3"/>
        <v>0</v>
      </c>
      <c r="J103" s="4">
        <f>Seniori!$I103</f>
        <v>0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1:98" ht="18" customHeight="1" x14ac:dyDescent="0.2">
      <c r="A104" s="4"/>
      <c r="B104" s="6" t="s">
        <v>178</v>
      </c>
      <c r="C104" s="2">
        <v>9484</v>
      </c>
      <c r="D104" s="22" t="s">
        <v>179</v>
      </c>
      <c r="E104" s="2">
        <v>9217</v>
      </c>
      <c r="F104" s="2"/>
      <c r="G104" s="22" t="s">
        <v>109</v>
      </c>
      <c r="H104" s="22"/>
      <c r="I104" s="2">
        <f t="shared" si="3"/>
        <v>0</v>
      </c>
      <c r="J104" s="4">
        <f>Seniori!$I104</f>
        <v>0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1:98" ht="18" customHeight="1" x14ac:dyDescent="0.2">
      <c r="A105" s="4"/>
      <c r="B105" s="6" t="s">
        <v>180</v>
      </c>
      <c r="C105" s="2">
        <v>5778</v>
      </c>
      <c r="D105" s="23" t="s">
        <v>181</v>
      </c>
      <c r="E105" s="2">
        <v>12438</v>
      </c>
      <c r="F105" s="2">
        <v>2018</v>
      </c>
      <c r="G105" s="23" t="s">
        <v>182</v>
      </c>
      <c r="H105" s="23"/>
      <c r="I105" s="2">
        <f t="shared" si="3"/>
        <v>0</v>
      </c>
      <c r="J105" s="4">
        <f>Seniori!$I105</f>
        <v>0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1:98" ht="18" customHeight="1" x14ac:dyDescent="0.2">
      <c r="A106" s="4"/>
      <c r="B106" s="6" t="s">
        <v>183</v>
      </c>
      <c r="C106" s="2">
        <v>10343</v>
      </c>
      <c r="D106" s="23" t="s">
        <v>184</v>
      </c>
      <c r="E106" s="2">
        <v>10576</v>
      </c>
      <c r="F106" s="2"/>
      <c r="G106" s="23" t="s">
        <v>185</v>
      </c>
      <c r="H106" s="23"/>
      <c r="I106" s="2">
        <f t="shared" si="3"/>
        <v>0</v>
      </c>
      <c r="J106" s="4">
        <f>Seniori!$I106</f>
        <v>0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1:98" ht="18" customHeight="1" x14ac:dyDescent="0.2">
      <c r="A107" s="4"/>
      <c r="B107" s="6" t="s">
        <v>186</v>
      </c>
      <c r="C107" s="2">
        <v>5692</v>
      </c>
      <c r="D107" s="22" t="s">
        <v>187</v>
      </c>
      <c r="E107" s="2">
        <v>8643</v>
      </c>
      <c r="F107" s="2"/>
      <c r="G107" s="22" t="s">
        <v>182</v>
      </c>
      <c r="H107" s="23"/>
      <c r="I107" s="2">
        <f t="shared" si="3"/>
        <v>0</v>
      </c>
      <c r="J107" s="4">
        <f>Seniori!$I107</f>
        <v>0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1:98" ht="18" customHeight="1" x14ac:dyDescent="0.2">
      <c r="A108" s="4"/>
      <c r="B108" s="6" t="s">
        <v>188</v>
      </c>
      <c r="C108" s="2">
        <v>47117</v>
      </c>
      <c r="D108" s="23" t="s">
        <v>189</v>
      </c>
      <c r="E108" s="2">
        <v>12718</v>
      </c>
      <c r="F108" s="2">
        <v>2019</v>
      </c>
      <c r="G108" s="23" t="s">
        <v>34</v>
      </c>
      <c r="H108" s="23"/>
      <c r="I108" s="2">
        <f t="shared" si="3"/>
        <v>0</v>
      </c>
      <c r="J108" s="4">
        <f>Seniori!$I108</f>
        <v>0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Y108" s="162"/>
    </row>
    <row r="109" spans="1:98" ht="18" customHeight="1" x14ac:dyDescent="0.2">
      <c r="A109" s="4"/>
      <c r="B109" s="6" t="s">
        <v>190</v>
      </c>
      <c r="C109" s="2">
        <v>110</v>
      </c>
      <c r="D109" s="23" t="s">
        <v>191</v>
      </c>
      <c r="E109" s="2">
        <v>11741</v>
      </c>
      <c r="F109" s="2"/>
      <c r="G109" s="23" t="s">
        <v>177</v>
      </c>
      <c r="H109" s="23"/>
      <c r="I109" s="2">
        <f t="shared" si="3"/>
        <v>0</v>
      </c>
      <c r="J109" s="4">
        <f>Seniori!$I109+I110</f>
        <v>0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1:98" ht="18" customHeight="1" x14ac:dyDescent="0.2">
      <c r="A110" s="4"/>
      <c r="B110" s="6"/>
      <c r="C110" s="2"/>
      <c r="D110" s="109" t="s">
        <v>570</v>
      </c>
      <c r="E110" s="2">
        <v>13910</v>
      </c>
      <c r="F110" s="2">
        <v>2021</v>
      </c>
      <c r="G110" s="23"/>
      <c r="H110" s="23"/>
      <c r="I110" s="2">
        <f>SUM(K148:AAJ148)</f>
        <v>0</v>
      </c>
      <c r="J110" s="4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CT110" s="170">
        <v>3</v>
      </c>
    </row>
    <row r="111" spans="1:98" ht="18" customHeight="1" x14ac:dyDescent="0.2">
      <c r="A111" s="4"/>
      <c r="B111" s="6" t="s">
        <v>192</v>
      </c>
      <c r="C111" s="2">
        <v>4462</v>
      </c>
      <c r="D111" s="23" t="s">
        <v>193</v>
      </c>
      <c r="E111" s="2">
        <v>11600</v>
      </c>
      <c r="F111" s="2"/>
      <c r="G111" s="23" t="s">
        <v>153</v>
      </c>
      <c r="H111" s="23"/>
      <c r="I111" s="2">
        <f t="shared" ref="I111:I118" si="4">SUM(K111:AAJ111)</f>
        <v>0</v>
      </c>
      <c r="J111" s="4">
        <f>Seniori!$I111</f>
        <v>0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1:98" ht="18" customHeight="1" x14ac:dyDescent="0.2">
      <c r="A112" s="4"/>
      <c r="B112" s="1" t="s">
        <v>296</v>
      </c>
      <c r="C112" s="2">
        <v>9708</v>
      </c>
      <c r="D112" s="22" t="s">
        <v>79</v>
      </c>
      <c r="E112" s="2">
        <v>13235</v>
      </c>
      <c r="F112" s="2"/>
      <c r="G112" s="23" t="s">
        <v>277</v>
      </c>
      <c r="H112" s="23"/>
      <c r="I112" s="2">
        <f t="shared" si="4"/>
        <v>0</v>
      </c>
      <c r="J112" s="4">
        <f>Seniori!$I112</f>
        <v>0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1:61" ht="18" customHeight="1" x14ac:dyDescent="0.2">
      <c r="A113" s="4"/>
      <c r="B113" s="6" t="s">
        <v>194</v>
      </c>
      <c r="C113" s="2">
        <v>1457</v>
      </c>
      <c r="D113" s="23" t="s">
        <v>195</v>
      </c>
      <c r="E113" s="2">
        <v>12575</v>
      </c>
      <c r="F113" s="2"/>
      <c r="G113" s="23" t="s">
        <v>196</v>
      </c>
      <c r="H113" s="23"/>
      <c r="I113" s="2">
        <f t="shared" si="4"/>
        <v>0</v>
      </c>
      <c r="J113" s="4">
        <f>Seniori!$I113</f>
        <v>0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1:61" ht="18" customHeight="1" x14ac:dyDescent="0.2">
      <c r="A114" s="4"/>
      <c r="B114" s="6" t="s">
        <v>197</v>
      </c>
      <c r="C114" s="2">
        <v>4050</v>
      </c>
      <c r="D114" s="22" t="s">
        <v>198</v>
      </c>
      <c r="E114" s="2">
        <v>10136</v>
      </c>
      <c r="F114" s="2">
        <v>2020</v>
      </c>
      <c r="G114" s="22" t="s">
        <v>199</v>
      </c>
      <c r="H114" s="23"/>
      <c r="I114" s="2">
        <f t="shared" si="4"/>
        <v>0</v>
      </c>
      <c r="J114" s="4">
        <f>Seniori!$I114</f>
        <v>0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1:61" ht="18" customHeight="1" x14ac:dyDescent="0.2">
      <c r="A115" s="4"/>
      <c r="B115" s="6" t="s">
        <v>200</v>
      </c>
      <c r="C115" s="2">
        <v>10720</v>
      </c>
      <c r="D115" s="22" t="s">
        <v>55</v>
      </c>
      <c r="E115" s="2">
        <v>11441</v>
      </c>
      <c r="F115" s="2"/>
      <c r="G115" s="22" t="s">
        <v>52</v>
      </c>
      <c r="H115" s="23"/>
      <c r="I115" s="2">
        <f t="shared" si="4"/>
        <v>0</v>
      </c>
      <c r="J115" s="4">
        <f>Seniori!$I115</f>
        <v>0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1:61" ht="18" customHeight="1" x14ac:dyDescent="0.2">
      <c r="A116" s="4">
        <v>72</v>
      </c>
      <c r="B116" s="6" t="s">
        <v>201</v>
      </c>
      <c r="C116" s="2"/>
      <c r="D116" s="22"/>
      <c r="E116" s="2"/>
      <c r="F116" s="2"/>
      <c r="G116" s="22"/>
      <c r="H116" s="23"/>
      <c r="I116" s="2">
        <f t="shared" si="4"/>
        <v>0</v>
      </c>
      <c r="J116" s="4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1:61" ht="18" customHeight="1" x14ac:dyDescent="0.2">
      <c r="A117" s="4"/>
      <c r="B117" s="24"/>
      <c r="C117" s="2"/>
      <c r="D117" s="22"/>
      <c r="E117" s="2"/>
      <c r="F117" s="2"/>
      <c r="G117" s="22"/>
      <c r="H117" s="23"/>
      <c r="I117" s="2">
        <f t="shared" si="4"/>
        <v>0</v>
      </c>
      <c r="J117" s="4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1:61" ht="15.75" customHeight="1" x14ac:dyDescent="0.2">
      <c r="A118" s="4"/>
      <c r="B118" s="24"/>
      <c r="C118" s="2"/>
      <c r="D118" s="22"/>
      <c r="E118" s="2"/>
      <c r="F118" s="2"/>
      <c r="G118" s="22"/>
      <c r="H118" s="23"/>
      <c r="I118" s="2">
        <f t="shared" si="4"/>
        <v>0</v>
      </c>
      <c r="J118" s="4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</sheetData>
  <mergeCells count="12">
    <mergeCell ref="E6:E8"/>
    <mergeCell ref="F6:F8"/>
    <mergeCell ref="I6:I8"/>
    <mergeCell ref="J6:J8"/>
    <mergeCell ref="A1:G1"/>
    <mergeCell ref="A2:G2"/>
    <mergeCell ref="A4:G4"/>
    <mergeCell ref="A6:A8"/>
    <mergeCell ref="B6:B8"/>
    <mergeCell ref="C6:C8"/>
    <mergeCell ref="D6:D8"/>
    <mergeCell ref="G6:G8"/>
  </mergeCells>
  <pageMargins left="0.75" right="0.75" top="1" bottom="1" header="0" footer="0"/>
  <pageSetup paperSize="9" orientation="portrait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IO1005"/>
  <sheetViews>
    <sheetView showGridLines="0" zoomScaleNormal="100" workbookViewId="0">
      <pane xSplit="10" ySplit="8" topLeftCell="K9" activePane="bottomRight" state="frozen"/>
      <selection pane="topRight" activeCell="K1" sqref="K1"/>
      <selection pane="bottomLeft" activeCell="A9" sqref="A9"/>
      <selection pane="bottomRight" sqref="A1:G1"/>
    </sheetView>
  </sheetViews>
  <sheetFormatPr defaultColWidth="14.42578125" defaultRowHeight="15" customHeight="1" x14ac:dyDescent="0.2"/>
  <cols>
    <col min="1" max="1" width="8.42578125" customWidth="1"/>
    <col min="2" max="2" width="25.85546875" bestFit="1" customWidth="1"/>
    <col min="3" max="3" width="11.85546875" bestFit="1" customWidth="1"/>
    <col min="4" max="4" width="32.5703125" bestFit="1" customWidth="1"/>
    <col min="5" max="5" width="11.85546875" bestFit="1" customWidth="1"/>
    <col min="6" max="6" width="9.42578125" bestFit="1" customWidth="1"/>
    <col min="7" max="7" width="35.140625" bestFit="1" customWidth="1"/>
    <col min="8" max="8" width="0.140625" customWidth="1"/>
    <col min="9" max="9" width="5.5703125" bestFit="1" customWidth="1"/>
    <col min="10" max="10" width="7" bestFit="1" customWidth="1"/>
    <col min="11" max="11" width="11" bestFit="1" customWidth="1"/>
    <col min="12" max="12" width="3.140625" bestFit="1" customWidth="1"/>
    <col min="13" max="13" width="5.5703125" bestFit="1" customWidth="1"/>
    <col min="14" max="14" width="4.140625" bestFit="1" customWidth="1"/>
    <col min="15" max="15" width="3.140625" bestFit="1" customWidth="1"/>
    <col min="16" max="16" width="4.5703125" bestFit="1" customWidth="1"/>
    <col min="17" max="17" width="5.5703125" bestFit="1" customWidth="1"/>
    <col min="18" max="18" width="4.140625" bestFit="1" customWidth="1"/>
    <col min="19" max="19" width="10.5703125" bestFit="1" customWidth="1"/>
    <col min="20" max="20" width="3.5703125" bestFit="1" customWidth="1"/>
    <col min="21" max="21" width="3.140625" bestFit="1" customWidth="1"/>
    <col min="22" max="22" width="4.5703125" bestFit="1" customWidth="1"/>
    <col min="23" max="23" width="5.5703125" bestFit="1" customWidth="1"/>
    <col min="24" max="24" width="5.140625" bestFit="1" customWidth="1"/>
    <col min="25" max="25" width="4.140625" bestFit="1" customWidth="1"/>
    <col min="26" max="26" width="3.42578125" bestFit="1" customWidth="1"/>
    <col min="27" max="27" width="3.5703125" bestFit="1" customWidth="1"/>
    <col min="28" max="28" width="3.140625" bestFit="1" customWidth="1"/>
    <col min="29" max="29" width="4.5703125" bestFit="1" customWidth="1"/>
    <col min="30" max="30" width="5.5703125" bestFit="1" customWidth="1"/>
    <col min="31" max="31" width="5.140625" bestFit="1" customWidth="1"/>
    <col min="32" max="32" width="4.140625" bestFit="1" customWidth="1"/>
    <col min="33" max="33" width="3.42578125" bestFit="1" customWidth="1"/>
    <col min="34" max="34" width="11" bestFit="1" customWidth="1"/>
    <col min="35" max="35" width="4.140625" bestFit="1" customWidth="1"/>
    <col min="36" max="36" width="13.42578125" bestFit="1" customWidth="1"/>
    <col min="37" max="37" width="4.140625" bestFit="1" customWidth="1"/>
    <col min="38" max="38" width="3.42578125" bestFit="1" customWidth="1"/>
    <col min="39" max="39" width="9.85546875" bestFit="1" customWidth="1"/>
    <col min="40" max="40" width="7.5703125" bestFit="1" customWidth="1"/>
    <col min="41" max="41" width="5.5703125" bestFit="1" customWidth="1"/>
    <col min="42" max="42" width="3.5703125" bestFit="1" customWidth="1"/>
    <col min="43" max="43" width="9.85546875" bestFit="1" customWidth="1"/>
    <col min="44" max="44" width="3.140625" bestFit="1" customWidth="1"/>
    <col min="45" max="46" width="4.5703125" bestFit="1" customWidth="1"/>
    <col min="47" max="47" width="5.5703125" bestFit="1" customWidth="1"/>
    <col min="48" max="48" width="5.140625" bestFit="1" customWidth="1"/>
    <col min="49" max="49" width="4.140625" bestFit="1" customWidth="1"/>
    <col min="50" max="50" width="3.140625" bestFit="1" customWidth="1"/>
    <col min="51" max="52" width="4.5703125" bestFit="1" customWidth="1"/>
    <col min="53" max="53" width="5.5703125" bestFit="1" customWidth="1"/>
    <col min="54" max="54" width="5.140625" bestFit="1" customWidth="1"/>
    <col min="55" max="55" width="4.140625" bestFit="1" customWidth="1"/>
    <col min="56" max="56" width="11.140625" bestFit="1" customWidth="1"/>
    <col min="57" max="58" width="5.5703125" bestFit="1" customWidth="1"/>
    <col min="59" max="59" width="4.140625" bestFit="1" customWidth="1"/>
    <col min="60" max="60" width="5.85546875" bestFit="1" customWidth="1"/>
    <col min="61" max="61" width="16.140625" bestFit="1" customWidth="1"/>
    <col min="62" max="62" width="5.5703125" bestFit="1" customWidth="1"/>
    <col min="63" max="63" width="3.140625" bestFit="1" customWidth="1"/>
    <col min="64" max="65" width="4.5703125" bestFit="1" customWidth="1"/>
    <col min="66" max="66" width="4.140625" bestFit="1" customWidth="1"/>
    <col min="67" max="68" width="4.5703125" bestFit="1" customWidth="1"/>
    <col min="69" max="69" width="3.42578125" bestFit="1" customWidth="1"/>
    <col min="70" max="70" width="4" bestFit="1" customWidth="1"/>
    <col min="71" max="71" width="4.85546875" bestFit="1" customWidth="1"/>
    <col min="72" max="72" width="5.5703125" bestFit="1" customWidth="1"/>
    <col min="73" max="73" width="3.5703125" bestFit="1" customWidth="1"/>
    <col min="74" max="74" width="5.5703125" bestFit="1" customWidth="1"/>
    <col min="75" max="75" width="4.140625" bestFit="1" customWidth="1"/>
    <col min="76" max="76" width="2.85546875" bestFit="1" customWidth="1"/>
    <col min="77" max="77" width="4.5703125" bestFit="1" customWidth="1"/>
    <col min="78" max="78" width="3.42578125" bestFit="1" customWidth="1"/>
    <col min="79" max="79" width="3.140625" bestFit="1" customWidth="1"/>
    <col min="80" max="80" width="4.42578125" bestFit="1" customWidth="1"/>
    <col min="81" max="81" width="3.140625" bestFit="1" customWidth="1"/>
    <col min="82" max="82" width="4.85546875" bestFit="1" customWidth="1"/>
    <col min="83" max="83" width="5" bestFit="1" customWidth="1"/>
    <col min="84" max="84" width="9.85546875" bestFit="1" customWidth="1"/>
    <col min="85" max="86" width="3.42578125" bestFit="1" customWidth="1"/>
    <col min="87" max="88" width="4" bestFit="1" customWidth="1"/>
    <col min="89" max="89" width="5.5703125" bestFit="1" customWidth="1"/>
    <col min="90" max="90" width="4.42578125" bestFit="1" customWidth="1"/>
    <col min="91" max="91" width="3.42578125" bestFit="1" customWidth="1"/>
    <col min="92" max="92" width="4.140625" bestFit="1" customWidth="1"/>
    <col min="93" max="93" width="4" bestFit="1" customWidth="1"/>
    <col min="94" max="94" width="5.140625" bestFit="1" customWidth="1"/>
    <col min="95" max="95" width="5.5703125" bestFit="1" customWidth="1"/>
    <col min="96" max="96" width="9.140625" bestFit="1" customWidth="1"/>
    <col min="97" max="99" width="3.5703125" bestFit="1" customWidth="1"/>
    <col min="100" max="100" width="5.5703125" bestFit="1" customWidth="1"/>
    <col min="101" max="101" width="4.140625" bestFit="1" customWidth="1"/>
    <col min="102" max="102" width="4.5703125" bestFit="1" customWidth="1"/>
    <col min="103" max="104" width="5.5703125" bestFit="1" customWidth="1"/>
    <col min="105" max="105" width="12.5703125" bestFit="1" customWidth="1"/>
    <col min="106" max="106" width="4.42578125" bestFit="1" customWidth="1"/>
    <col min="107" max="107" width="9.5703125" bestFit="1" customWidth="1"/>
    <col min="108" max="109" width="3.42578125" bestFit="1" customWidth="1"/>
    <col min="110" max="110" width="4" bestFit="1" customWidth="1"/>
    <col min="111" max="111" width="5.5703125" bestFit="1" customWidth="1"/>
    <col min="112" max="112" width="3.5703125" bestFit="1" customWidth="1"/>
    <col min="113" max="113" width="3.42578125" bestFit="1" customWidth="1"/>
    <col min="114" max="114" width="4.85546875" bestFit="1" customWidth="1"/>
    <col min="115" max="115" width="7.140625" customWidth="1"/>
    <col min="116" max="116" width="6.85546875" bestFit="1" customWidth="1"/>
    <col min="117" max="117" width="4.5703125" bestFit="1" customWidth="1"/>
    <col min="118" max="118" width="5.5703125" bestFit="1" customWidth="1"/>
    <col min="119" max="119" width="3.5703125" bestFit="1" customWidth="1"/>
    <col min="120" max="120" width="4.140625" bestFit="1" customWidth="1"/>
    <col min="121" max="121" width="4.5703125" bestFit="1" customWidth="1"/>
    <col min="122" max="122" width="4" bestFit="1" customWidth="1"/>
    <col min="123" max="123" width="4.85546875" bestFit="1" customWidth="1"/>
    <col min="124" max="124" width="4" bestFit="1" customWidth="1"/>
    <col min="125" max="125" width="6.85546875" bestFit="1" customWidth="1"/>
    <col min="126" max="126" width="4.42578125" bestFit="1" customWidth="1"/>
    <col min="127" max="127" width="3.5703125" bestFit="1" customWidth="1"/>
    <col min="128" max="128" width="5.5703125" bestFit="1" customWidth="1"/>
    <col min="129" max="129" width="3.42578125" bestFit="1" customWidth="1"/>
    <col min="130" max="130" width="4.5703125" bestFit="1" customWidth="1"/>
    <col min="131" max="131" width="3.140625" bestFit="1" customWidth="1"/>
    <col min="132" max="132" width="4.85546875" bestFit="1" customWidth="1"/>
    <col min="133" max="133" width="13.140625" bestFit="1" customWidth="1"/>
    <col min="134" max="134" width="4.42578125" bestFit="1" customWidth="1"/>
    <col min="135" max="135" width="6.5703125" customWidth="1"/>
    <col min="136" max="137" width="4.5703125" bestFit="1" customWidth="1"/>
    <col min="138" max="138" width="5.5703125" bestFit="1" customWidth="1"/>
    <col min="139" max="139" width="4.140625" bestFit="1" customWidth="1"/>
    <col min="140" max="141" width="3.42578125" bestFit="1" customWidth="1"/>
    <col min="142" max="142" width="4" bestFit="1" customWidth="1"/>
    <col min="143" max="143" width="4.5703125" bestFit="1" customWidth="1"/>
    <col min="144" max="144" width="4.85546875" bestFit="1" customWidth="1"/>
    <col min="145" max="145" width="3.5703125" bestFit="1" customWidth="1"/>
    <col min="146" max="147" width="4.5703125" bestFit="1" customWidth="1"/>
    <col min="148" max="148" width="5.5703125" bestFit="1" customWidth="1"/>
    <col min="149" max="149" width="4.140625" bestFit="1" customWidth="1"/>
    <col min="150" max="151" width="3.42578125" bestFit="1" customWidth="1"/>
    <col min="152" max="152" width="3.140625" bestFit="1" customWidth="1"/>
    <col min="153" max="153" width="4.5703125" bestFit="1" customWidth="1"/>
    <col min="154" max="154" width="4.85546875" bestFit="1" customWidth="1"/>
    <col min="155" max="155" width="9.85546875" bestFit="1" customWidth="1"/>
    <col min="156" max="158" width="3.42578125" bestFit="1" customWidth="1"/>
    <col min="159" max="159" width="4" bestFit="1" customWidth="1"/>
    <col min="160" max="160" width="4.85546875" bestFit="1" customWidth="1"/>
    <col min="161" max="162" width="3.5703125" bestFit="1" customWidth="1"/>
    <col min="163" max="164" width="3.42578125" bestFit="1" customWidth="1"/>
    <col min="165" max="165" width="4" bestFit="1" customWidth="1"/>
    <col min="166" max="166" width="4.85546875" bestFit="1" customWidth="1"/>
    <col min="167" max="167" width="9.140625" bestFit="1" customWidth="1"/>
    <col min="168" max="168" width="4" bestFit="1" customWidth="1"/>
    <col min="169" max="169" width="4.42578125" bestFit="1" customWidth="1"/>
    <col min="170" max="170" width="4.85546875" bestFit="1" customWidth="1"/>
    <col min="171" max="171" width="6" bestFit="1" customWidth="1"/>
  </cols>
  <sheetData>
    <row r="1" spans="1:249" ht="29.25" customHeight="1" x14ac:dyDescent="0.4">
      <c r="A1" s="299" t="s">
        <v>0</v>
      </c>
      <c r="B1" s="290"/>
      <c r="C1" s="290"/>
      <c r="D1" s="290"/>
      <c r="E1" s="290"/>
      <c r="F1" s="290"/>
      <c r="G1" s="290"/>
      <c r="I1" s="2"/>
      <c r="J1" s="4"/>
    </row>
    <row r="2" spans="1:249" ht="24.75" customHeight="1" x14ac:dyDescent="0.4">
      <c r="A2" s="300" t="s">
        <v>603</v>
      </c>
      <c r="B2" s="290"/>
      <c r="C2" s="290"/>
      <c r="D2" s="290"/>
      <c r="E2" s="290"/>
      <c r="F2" s="290"/>
      <c r="G2" s="290"/>
      <c r="H2" s="28"/>
      <c r="I2" s="2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249" ht="15" customHeight="1" x14ac:dyDescent="0.4">
      <c r="A3" s="27"/>
      <c r="B3" s="29" t="s">
        <v>1</v>
      </c>
      <c r="C3" s="28"/>
      <c r="D3" s="28"/>
      <c r="E3" s="28"/>
      <c r="F3" s="28"/>
      <c r="G3" s="28"/>
      <c r="H3" s="28"/>
      <c r="I3" s="7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249" ht="24.75" customHeight="1" x14ac:dyDescent="0.35">
      <c r="A4" s="301" t="s">
        <v>202</v>
      </c>
      <c r="B4" s="290"/>
      <c r="C4" s="290"/>
      <c r="D4" s="290"/>
      <c r="E4" s="290"/>
      <c r="F4" s="290"/>
      <c r="G4" s="290"/>
      <c r="H4" s="30"/>
      <c r="I4" s="2"/>
      <c r="J4" s="4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</row>
    <row r="5" spans="1:249" ht="15" customHeight="1" x14ac:dyDescent="0.2">
      <c r="A5" s="31"/>
      <c r="B5" s="29"/>
      <c r="C5" s="28"/>
      <c r="D5" s="32"/>
      <c r="E5" s="28"/>
      <c r="F5" s="28"/>
      <c r="G5" s="32"/>
      <c r="H5" s="32"/>
      <c r="I5" s="2"/>
      <c r="J5" s="4"/>
    </row>
    <row r="6" spans="1:249" ht="12.75" customHeight="1" x14ac:dyDescent="0.25">
      <c r="A6" s="302" t="s">
        <v>3</v>
      </c>
      <c r="B6" s="296" t="s">
        <v>4</v>
      </c>
      <c r="C6" s="296" t="s">
        <v>5</v>
      </c>
      <c r="D6" s="296" t="s">
        <v>6</v>
      </c>
      <c r="E6" s="296" t="s">
        <v>5</v>
      </c>
      <c r="F6" s="296" t="s">
        <v>7</v>
      </c>
      <c r="G6" s="296" t="s">
        <v>8</v>
      </c>
      <c r="H6" s="33"/>
      <c r="I6" s="298" t="s">
        <v>9</v>
      </c>
      <c r="J6" s="298" t="s">
        <v>10</v>
      </c>
      <c r="K6" s="34" t="str">
        <f>Seniori!K6</f>
        <v>06.-08.02.</v>
      </c>
      <c r="L6" s="35"/>
      <c r="M6" s="35"/>
      <c r="N6" s="35"/>
      <c r="O6" s="35"/>
      <c r="P6" s="35"/>
      <c r="Q6" s="35"/>
      <c r="R6" s="35"/>
      <c r="S6" s="35" t="str">
        <f>Seniori!S6</f>
        <v>27.2.-1.3.</v>
      </c>
      <c r="T6" s="35"/>
      <c r="U6" s="35"/>
      <c r="V6" s="35"/>
      <c r="W6" s="35"/>
      <c r="X6" s="35"/>
      <c r="Y6" s="35"/>
      <c r="Z6" s="34"/>
      <c r="AA6" s="34"/>
      <c r="AB6" s="35"/>
      <c r="AC6" s="35"/>
      <c r="AD6" s="34"/>
      <c r="AE6" s="34"/>
      <c r="AF6" s="34"/>
      <c r="AG6" s="35"/>
      <c r="AH6" s="35" t="str">
        <f>Seniori!AH6</f>
        <v>05.-07.03.</v>
      </c>
      <c r="AI6" s="35"/>
      <c r="AJ6" s="35" t="str">
        <f>Seniori!AJ6</f>
        <v>05.-07.03.</v>
      </c>
      <c r="AK6" s="35"/>
      <c r="AL6" s="35"/>
      <c r="AM6" s="35" t="str">
        <f>Seniori!AM6</f>
        <v>21.-22.3.</v>
      </c>
      <c r="AN6" s="35"/>
      <c r="AO6" s="35" t="str">
        <f>Seniori!AO6</f>
        <v>5.4.</v>
      </c>
      <c r="AP6" s="34"/>
      <c r="AQ6" s="34" t="str">
        <f>Seniori!AP6</f>
        <v>2.-4.4.</v>
      </c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169" t="s">
        <v>541</v>
      </c>
      <c r="BE6" s="35"/>
      <c r="BF6" s="35"/>
      <c r="BG6" s="35"/>
      <c r="BH6" s="35"/>
      <c r="BI6" s="35" t="str">
        <f>Seniori!BI6</f>
        <v>18.-19.4.</v>
      </c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 t="str">
        <f>Seniori!CF6</f>
        <v>25.-26.4.</v>
      </c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 t="str">
        <f>Seniori!CR6</f>
        <v>1.5.</v>
      </c>
      <c r="CS6" s="35"/>
      <c r="CT6" s="35"/>
      <c r="CU6" s="35"/>
      <c r="CV6" s="35"/>
      <c r="CW6" s="35"/>
      <c r="CX6" s="35"/>
      <c r="CY6" s="35" t="str">
        <f>Seniori!CY6</f>
        <v>3.5.</v>
      </c>
      <c r="CZ6" s="35"/>
      <c r="DA6" s="35" t="str">
        <f>Seniori!DA6</f>
        <v>8.-10.5.</v>
      </c>
      <c r="DB6" s="35"/>
      <c r="DC6" s="35" t="str">
        <f>Seniori!DC6</f>
        <v>9.-10.5.</v>
      </c>
      <c r="DD6" s="35"/>
      <c r="DE6" s="35"/>
      <c r="DF6" s="35"/>
      <c r="DG6" s="35"/>
      <c r="DH6" s="35"/>
      <c r="DI6" s="35"/>
      <c r="DJ6" s="35"/>
      <c r="DK6" s="35" t="s">
        <v>562</v>
      </c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 t="s">
        <v>605</v>
      </c>
      <c r="ED6" s="35"/>
      <c r="EE6" s="35" t="s">
        <v>608</v>
      </c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 t="s">
        <v>609</v>
      </c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 t="s">
        <v>611</v>
      </c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</row>
    <row r="7" spans="1:249" ht="12.75" customHeight="1" x14ac:dyDescent="0.25">
      <c r="A7" s="303"/>
      <c r="B7" s="286"/>
      <c r="C7" s="286"/>
      <c r="D7" s="286"/>
      <c r="E7" s="286"/>
      <c r="F7" s="286"/>
      <c r="G7" s="286"/>
      <c r="H7" s="36"/>
      <c r="I7" s="286"/>
      <c r="J7" s="286"/>
      <c r="K7" s="37" t="str">
        <f>Seniori!K7</f>
        <v>Motešice</v>
      </c>
      <c r="L7" s="37"/>
      <c r="M7" s="37"/>
      <c r="N7" s="37"/>
      <c r="O7" s="37"/>
      <c r="P7" s="128"/>
      <c r="Q7" s="37"/>
      <c r="R7" s="37"/>
      <c r="S7" s="37" t="str">
        <f>Seniori!S7</f>
        <v>Motešice</v>
      </c>
      <c r="T7" s="37"/>
      <c r="U7" s="37"/>
      <c r="V7" s="37"/>
      <c r="W7" s="37"/>
      <c r="X7" s="37"/>
      <c r="Y7" s="37"/>
      <c r="Z7" s="38"/>
      <c r="AA7" s="38"/>
      <c r="AB7" s="37"/>
      <c r="AC7" s="37"/>
      <c r="AD7" s="38"/>
      <c r="AE7" s="119"/>
      <c r="AF7" s="38"/>
      <c r="AG7" s="37"/>
      <c r="AH7" s="37" t="str">
        <f>Seniori!AH7</f>
        <v>Motešice</v>
      </c>
      <c r="AI7" s="37"/>
      <c r="AJ7" s="37" t="str">
        <f>Seniori!AJ7</f>
        <v>Motešice CDI</v>
      </c>
      <c r="AK7" s="37"/>
      <c r="AL7" s="37"/>
      <c r="AM7" s="128" t="str">
        <f>Seniori!AM7</f>
        <v>Budapešť</v>
      </c>
      <c r="AN7" s="128"/>
      <c r="AO7" s="128" t="str">
        <f>Seniori!AO7</f>
        <v>Brno</v>
      </c>
      <c r="AP7" s="130"/>
      <c r="AQ7" s="130" t="s">
        <v>11</v>
      </c>
      <c r="AR7" s="37"/>
      <c r="AS7" s="37"/>
      <c r="AT7" s="128"/>
      <c r="AU7" s="37"/>
      <c r="AV7" s="128"/>
      <c r="AW7" s="128"/>
      <c r="AX7" s="37"/>
      <c r="AY7" s="37"/>
      <c r="AZ7" s="128"/>
      <c r="BA7" s="37"/>
      <c r="BB7" s="37"/>
      <c r="BC7" s="37"/>
      <c r="BD7" s="168" t="s">
        <v>540</v>
      </c>
      <c r="BE7" s="128"/>
      <c r="BF7" s="128"/>
      <c r="BG7" s="128"/>
      <c r="BH7" s="128"/>
      <c r="BI7" s="37" t="str">
        <f>Seniori!BI7</f>
        <v>Dunajský Klátov</v>
      </c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128"/>
      <c r="CB7" s="128"/>
      <c r="CC7" s="128"/>
      <c r="CD7" s="128"/>
      <c r="CE7" s="128"/>
      <c r="CF7" s="37" t="str">
        <f>Seniori!CF7</f>
        <v>Těšánky</v>
      </c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 t="str">
        <f>Seniori!CR7</f>
        <v>Rs Team</v>
      </c>
      <c r="CS7" s="37"/>
      <c r="CT7" s="37"/>
      <c r="CU7" s="37"/>
      <c r="CV7" s="37"/>
      <c r="CW7" s="37"/>
      <c r="CX7" s="37"/>
      <c r="CY7" s="128" t="str">
        <f>Seniori!CY7</f>
        <v>Brno</v>
      </c>
      <c r="CZ7" s="128"/>
      <c r="DA7" s="128" t="str">
        <f>Seniori!DA7</f>
        <v>Las Cadenas</v>
      </c>
      <c r="DB7" s="128"/>
      <c r="DC7" s="37" t="str">
        <f>Seniori!DC7</f>
        <v>Olomouc</v>
      </c>
      <c r="DD7" s="37"/>
      <c r="DE7" s="37"/>
      <c r="DF7" s="37"/>
      <c r="DG7" s="37"/>
      <c r="DH7" s="37"/>
      <c r="DI7" s="37"/>
      <c r="DJ7" s="37"/>
      <c r="DK7" s="37" t="s">
        <v>606</v>
      </c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 t="s">
        <v>604</v>
      </c>
      <c r="ED7" s="37"/>
      <c r="EE7" s="37" t="s">
        <v>607</v>
      </c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 t="s">
        <v>521</v>
      </c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 t="s">
        <v>610</v>
      </c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</row>
    <row r="8" spans="1:249" ht="18" customHeight="1" x14ac:dyDescent="0.25">
      <c r="A8" s="304"/>
      <c r="B8" s="297"/>
      <c r="C8" s="297"/>
      <c r="D8" s="297"/>
      <c r="E8" s="297"/>
      <c r="F8" s="297"/>
      <c r="G8" s="297"/>
      <c r="H8" s="39"/>
      <c r="I8" s="297"/>
      <c r="J8" s="297"/>
      <c r="K8" s="40" t="str">
        <f>Seniori!K8</f>
        <v>Z2</v>
      </c>
      <c r="L8" s="40" t="str">
        <f>Seniori!L8</f>
        <v>4r</v>
      </c>
      <c r="M8" s="40" t="str">
        <f>Seniori!M8</f>
        <v>DUA</v>
      </c>
      <c r="N8" s="40" t="str">
        <f>Seniori!N8</f>
        <v>DD</v>
      </c>
      <c r="O8" s="40" t="str">
        <f>Seniori!O8</f>
        <v>4r</v>
      </c>
      <c r="P8" s="40" t="str">
        <f>Seniori!P8</f>
        <v>5rU</v>
      </c>
      <c r="Q8" s="40" t="str">
        <f>Seniori!Q8</f>
        <v>DUA</v>
      </c>
      <c r="R8" s="40" t="str">
        <f>Seniori!R8</f>
        <v>DD</v>
      </c>
      <c r="S8" s="40" t="str">
        <f>Seniori!S8</f>
        <v>Z2</v>
      </c>
      <c r="T8" s="40" t="str">
        <f>Seniori!T8</f>
        <v>P3</v>
      </c>
      <c r="U8" s="40" t="str">
        <f>Seniori!U8</f>
        <v>4r</v>
      </c>
      <c r="V8" s="40" t="str">
        <f>Seniori!V8</f>
        <v>5rU</v>
      </c>
      <c r="W8" s="40" t="str">
        <f>Seniori!W8</f>
        <v>DUA</v>
      </c>
      <c r="X8" s="40" t="str">
        <f>Seniori!X8</f>
        <v>DUB</v>
      </c>
      <c r="Y8" s="40" t="str">
        <f>Seniori!Y8</f>
        <v>DD</v>
      </c>
      <c r="Z8" s="40" t="str">
        <f>Seniori!Z8</f>
        <v>DJ</v>
      </c>
      <c r="AA8" s="40" t="str">
        <f>Seniori!AA8</f>
        <v>P3</v>
      </c>
      <c r="AB8" s="40" t="str">
        <f>Seniori!AB8</f>
        <v>4r</v>
      </c>
      <c r="AC8" s="40" t="str">
        <f>Seniori!AC8</f>
        <v>5rU</v>
      </c>
      <c r="AD8" s="40" t="str">
        <f>Seniori!AD8</f>
        <v>DUA</v>
      </c>
      <c r="AE8" s="40" t="str">
        <f>Seniori!AE8</f>
        <v>DUB</v>
      </c>
      <c r="AF8" s="40" t="str">
        <f>Seniori!AF8</f>
        <v>DD</v>
      </c>
      <c r="AG8" s="40" t="str">
        <f>Seniori!AG8</f>
        <v>DJ</v>
      </c>
      <c r="AH8" s="40" t="str">
        <f>Seniori!AH8</f>
        <v>4r</v>
      </c>
      <c r="AI8" s="40" t="str">
        <f>Seniori!AI8</f>
        <v>DD</v>
      </c>
      <c r="AJ8" s="40" t="str">
        <f>Seniori!AJ8</f>
        <v>DUB</v>
      </c>
      <c r="AK8" s="40" t="str">
        <f>Seniori!AK8</f>
        <v>DD</v>
      </c>
      <c r="AL8" s="40" t="str">
        <f>Seniori!AL8</f>
        <v>DJ</v>
      </c>
      <c r="AM8" s="129" t="str">
        <f>Seniori!AM8</f>
        <v>IMII</v>
      </c>
      <c r="AN8" s="129" t="str">
        <f>Seniori!AN8</f>
        <v>U25GP</v>
      </c>
      <c r="AO8" s="129" t="str">
        <f>Seniori!AO8</f>
        <v>5rU</v>
      </c>
      <c r="AP8" s="40" t="str">
        <f>Seniori!AP8</f>
        <v>P1</v>
      </c>
      <c r="AQ8" s="40" t="str">
        <f>Seniori!AQ8</f>
        <v>P3</v>
      </c>
      <c r="AR8" s="40" t="str">
        <f>Seniori!AR8</f>
        <v>4r</v>
      </c>
      <c r="AS8" s="40" t="str">
        <f>Seniori!AS8</f>
        <v>5rU</v>
      </c>
      <c r="AT8" s="129" t="str">
        <f>Seniori!AT8</f>
        <v>6rU</v>
      </c>
      <c r="AU8" s="40" t="str">
        <f>Seniori!AU8</f>
        <v>DUA</v>
      </c>
      <c r="AV8" s="129" t="str">
        <f>Seniori!AV8</f>
        <v>DUB</v>
      </c>
      <c r="AW8" s="129" t="str">
        <f>Seniori!AW8</f>
        <v>DD</v>
      </c>
      <c r="AX8" s="40" t="str">
        <f>Seniori!AX8</f>
        <v>4r</v>
      </c>
      <c r="AY8" s="40" t="str">
        <f>Seniori!AY8</f>
        <v>5rU</v>
      </c>
      <c r="AZ8" s="164" t="s">
        <v>22</v>
      </c>
      <c r="BA8" s="40" t="str">
        <f>Seniori!BA8</f>
        <v>DUA</v>
      </c>
      <c r="BB8" s="40" t="str">
        <f>Seniori!BB8</f>
        <v>DUB</v>
      </c>
      <c r="BC8" s="40" t="str">
        <f>Seniori!BC8</f>
        <v>DD</v>
      </c>
      <c r="BD8" s="164" t="s">
        <v>542</v>
      </c>
      <c r="BE8" s="164" t="s">
        <v>17</v>
      </c>
      <c r="BF8" s="164" t="s">
        <v>543</v>
      </c>
      <c r="BG8" s="164" t="s">
        <v>18</v>
      </c>
      <c r="BH8" s="164" t="s">
        <v>544</v>
      </c>
      <c r="BI8" s="40" t="str">
        <f>Seniori!BI8</f>
        <v>P1</v>
      </c>
      <c r="BJ8" s="40" t="str">
        <f>Seniori!BJ8</f>
        <v>DUA</v>
      </c>
      <c r="BK8" s="40" t="str">
        <f>Seniori!BK8</f>
        <v>4r</v>
      </c>
      <c r="BL8" s="40" t="str">
        <f>Seniori!BL8</f>
        <v>5rU</v>
      </c>
      <c r="BM8" s="40" t="str">
        <f>Seniori!BM8</f>
        <v>6rU</v>
      </c>
      <c r="BN8" s="40" t="str">
        <f>Seniori!BN8</f>
        <v>DD</v>
      </c>
      <c r="BO8" s="40" t="str">
        <f>Seniori!BO8</f>
        <v>LP4</v>
      </c>
      <c r="BP8" s="40" t="str">
        <f>Seniori!BP8</f>
        <v>LS5</v>
      </c>
      <c r="BQ8" s="40" t="str">
        <f>Seniori!BQ8</f>
        <v>JD</v>
      </c>
      <c r="BR8" s="40" t="str">
        <f>Seniori!BR8</f>
        <v>SG</v>
      </c>
      <c r="BS8" s="40" t="str">
        <f>Seniori!BS8</f>
        <v>IMI</v>
      </c>
      <c r="BT8" s="40" t="str">
        <f>Seniori!BT8</f>
        <v>IMII</v>
      </c>
      <c r="BU8" s="158" t="s">
        <v>13</v>
      </c>
      <c r="BV8" s="158" t="s">
        <v>17</v>
      </c>
      <c r="BW8" s="158" t="s">
        <v>18</v>
      </c>
      <c r="BX8" s="158" t="s">
        <v>550</v>
      </c>
      <c r="BY8" s="158" t="s">
        <v>551</v>
      </c>
      <c r="BZ8" s="158" t="s">
        <v>552</v>
      </c>
      <c r="CA8" s="164" t="s">
        <v>15</v>
      </c>
      <c r="CB8" s="164" t="s">
        <v>527</v>
      </c>
      <c r="CC8" s="164" t="s">
        <v>553</v>
      </c>
      <c r="CD8" s="164" t="s">
        <v>537</v>
      </c>
      <c r="CE8" s="164" t="s">
        <v>554</v>
      </c>
      <c r="CF8" s="40" t="str">
        <f>Seniori!CF8</f>
        <v>5rU</v>
      </c>
      <c r="CG8" s="40" t="str">
        <f>Seniori!CG8</f>
        <v>JU</v>
      </c>
      <c r="CH8" s="40" t="str">
        <f>Seniori!CH8</f>
        <v>JD</v>
      </c>
      <c r="CI8" s="40" t="str">
        <f>Seniori!CI8</f>
        <v>YU</v>
      </c>
      <c r="CJ8" s="40" t="str">
        <f>Seniori!CJ8</f>
        <v>SG</v>
      </c>
      <c r="CK8" s="40" t="str">
        <f>Seniori!CK8</f>
        <v>IMA</v>
      </c>
      <c r="CL8" s="40" t="str">
        <f>Seniori!CL8</f>
        <v>5rF</v>
      </c>
      <c r="CM8" s="40" t="str">
        <f>Seniori!CM8</f>
        <v>L0</v>
      </c>
      <c r="CN8" s="40" t="str">
        <f>Seniori!CN8</f>
        <v>DD</v>
      </c>
      <c r="CO8" s="40" t="str">
        <f>Seniori!CO8</f>
        <v>SG</v>
      </c>
      <c r="CP8" s="158" t="str">
        <f>Seniori!CP8</f>
        <v>IM1</v>
      </c>
      <c r="CQ8" s="40" t="str">
        <f>Seniori!CQ8</f>
        <v>IMA</v>
      </c>
      <c r="CR8" s="40" t="str">
        <f>Seniori!CR8</f>
        <v>P3</v>
      </c>
      <c r="CS8" s="40" t="str">
        <f>Seniori!CS8</f>
        <v>P1</v>
      </c>
      <c r="CT8" s="40" t="str">
        <f>Seniori!CT8</f>
        <v>Z1</v>
      </c>
      <c r="CU8" s="40" t="str">
        <f>Seniori!CU8</f>
        <v>Z3</v>
      </c>
      <c r="CV8" s="40" t="str">
        <f>Seniori!CV8</f>
        <v>DUA</v>
      </c>
      <c r="CW8" s="40" t="str">
        <f>Seniori!CW8</f>
        <v>DD</v>
      </c>
      <c r="CX8" s="40" t="str">
        <f>Seniori!CX8</f>
        <v>LS5</v>
      </c>
      <c r="CY8" s="129" t="str">
        <f>Seniori!CY8</f>
        <v>Z4</v>
      </c>
      <c r="CZ8" s="129" t="str">
        <f>Seniori!CZ8</f>
        <v>DUA</v>
      </c>
      <c r="DA8" s="129" t="str">
        <f>Seniori!DA8</f>
        <v>7rU</v>
      </c>
      <c r="DB8" s="129" t="str">
        <f>Seniori!DB8</f>
        <v>7rF</v>
      </c>
      <c r="DC8" s="40" t="str">
        <f>Seniori!DC8</f>
        <v>5U</v>
      </c>
      <c r="DD8" s="40" t="str">
        <f>Seniori!DD8</f>
        <v>JU</v>
      </c>
      <c r="DE8" s="40" t="str">
        <f>Seniori!DE8</f>
        <v>JD</v>
      </c>
      <c r="DF8" s="40" t="str">
        <f>Seniori!DF8</f>
        <v>SG</v>
      </c>
      <c r="DG8" s="40" t="str">
        <f>Seniori!DG8</f>
        <v>IMA</v>
      </c>
      <c r="DH8" s="40" t="str">
        <f>Seniori!DH8</f>
        <v>5F</v>
      </c>
      <c r="DI8" s="40" t="str">
        <f>Seniori!DI8</f>
        <v>JD</v>
      </c>
      <c r="DJ8" s="40" t="str">
        <f>Seniori!DJ8</f>
        <v>IMI</v>
      </c>
      <c r="DK8" s="40" t="s">
        <v>614</v>
      </c>
      <c r="DL8" s="40" t="s">
        <v>615</v>
      </c>
      <c r="DM8" s="40" t="s">
        <v>16</v>
      </c>
      <c r="DN8" s="40" t="s">
        <v>17</v>
      </c>
      <c r="DO8" s="40" t="s">
        <v>560</v>
      </c>
      <c r="DP8" s="40" t="s">
        <v>18</v>
      </c>
      <c r="DQ8" s="40" t="s">
        <v>536</v>
      </c>
      <c r="DR8" s="40" t="s">
        <v>525</v>
      </c>
      <c r="DS8" s="40" t="s">
        <v>537</v>
      </c>
      <c r="DT8" s="40" t="s">
        <v>614</v>
      </c>
      <c r="DU8" s="40" t="s">
        <v>616</v>
      </c>
      <c r="DV8" s="40" t="s">
        <v>527</v>
      </c>
      <c r="DW8" s="40" t="s">
        <v>593</v>
      </c>
      <c r="DX8" s="40" t="s">
        <v>17</v>
      </c>
      <c r="DY8" s="40" t="s">
        <v>19</v>
      </c>
      <c r="DZ8" s="40" t="s">
        <v>617</v>
      </c>
      <c r="EA8" s="40" t="s">
        <v>553</v>
      </c>
      <c r="EB8" s="40" t="s">
        <v>537</v>
      </c>
      <c r="EC8" s="40" t="s">
        <v>16</v>
      </c>
      <c r="ED8" s="40" t="s">
        <v>527</v>
      </c>
      <c r="EE8" s="40" t="s">
        <v>618</v>
      </c>
      <c r="EF8" s="40" t="s">
        <v>619</v>
      </c>
      <c r="EG8" s="40" t="s">
        <v>16</v>
      </c>
      <c r="EH8" s="40" t="s">
        <v>17</v>
      </c>
      <c r="EI8" s="40" t="s">
        <v>18</v>
      </c>
      <c r="EJ8" s="40" t="s">
        <v>523</v>
      </c>
      <c r="EK8" s="40" t="s">
        <v>524</v>
      </c>
      <c r="EL8" s="40" t="s">
        <v>525</v>
      </c>
      <c r="EM8" s="40" t="s">
        <v>535</v>
      </c>
      <c r="EN8" s="40" t="s">
        <v>537</v>
      </c>
      <c r="EO8" s="40" t="s">
        <v>14</v>
      </c>
      <c r="EP8" s="40" t="s">
        <v>619</v>
      </c>
      <c r="EQ8" s="40" t="s">
        <v>16</v>
      </c>
      <c r="ER8" s="40" t="s">
        <v>17</v>
      </c>
      <c r="ES8" s="40" t="s">
        <v>18</v>
      </c>
      <c r="ET8" s="40" t="s">
        <v>19</v>
      </c>
      <c r="EU8" s="40" t="s">
        <v>523</v>
      </c>
      <c r="EV8" s="40" t="s">
        <v>553</v>
      </c>
      <c r="EW8" s="40" t="s">
        <v>535</v>
      </c>
      <c r="EX8" s="40" t="s">
        <v>537</v>
      </c>
      <c r="EY8" s="40" t="s">
        <v>17</v>
      </c>
      <c r="EZ8" s="40" t="s">
        <v>556</v>
      </c>
      <c r="FA8" s="40" t="s">
        <v>523</v>
      </c>
      <c r="FB8" s="40" t="s">
        <v>524</v>
      </c>
      <c r="FC8" s="40" t="s">
        <v>525</v>
      </c>
      <c r="FD8" s="40" t="s">
        <v>537</v>
      </c>
      <c r="FE8" s="40" t="s">
        <v>593</v>
      </c>
      <c r="FF8" s="40" t="s">
        <v>613</v>
      </c>
      <c r="FG8" s="40" t="s">
        <v>523</v>
      </c>
      <c r="FH8" s="40" t="s">
        <v>524</v>
      </c>
      <c r="FI8" s="40" t="s">
        <v>525</v>
      </c>
      <c r="FJ8" s="40" t="s">
        <v>537</v>
      </c>
      <c r="FK8" s="40" t="s">
        <v>16</v>
      </c>
      <c r="FL8" s="40" t="s">
        <v>525</v>
      </c>
      <c r="FM8" s="40" t="s">
        <v>527</v>
      </c>
      <c r="FN8" s="40" t="s">
        <v>537</v>
      </c>
      <c r="FO8" s="40" t="s">
        <v>612</v>
      </c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</row>
    <row r="9" spans="1:249" ht="18" customHeight="1" x14ac:dyDescent="0.2">
      <c r="A9" s="252">
        <v>1</v>
      </c>
      <c r="B9" s="253" t="s">
        <v>272</v>
      </c>
      <c r="C9" s="254">
        <v>8401</v>
      </c>
      <c r="D9" s="255" t="s">
        <v>235</v>
      </c>
      <c r="E9" s="254">
        <v>13100</v>
      </c>
      <c r="F9" s="254">
        <v>2021</v>
      </c>
      <c r="G9" s="255" t="s">
        <v>89</v>
      </c>
      <c r="H9" s="255"/>
      <c r="I9" s="256">
        <f t="shared" ref="I9:I52" si="0">SUM(K9:YO9)</f>
        <v>33</v>
      </c>
      <c r="J9" s="257">
        <f>'Mladí jazdci'!$I9+I10+I11+I12+I13</f>
        <v>57</v>
      </c>
      <c r="K9" s="138"/>
      <c r="L9" s="141">
        <v>5</v>
      </c>
      <c r="M9" s="142"/>
      <c r="N9" s="138"/>
      <c r="O9" s="138"/>
      <c r="P9" s="138">
        <v>4</v>
      </c>
      <c r="Q9" s="138"/>
      <c r="R9" s="138"/>
      <c r="S9" s="138"/>
      <c r="T9" s="138"/>
      <c r="U9" s="138"/>
      <c r="V9" s="138">
        <v>5</v>
      </c>
      <c r="W9" s="138"/>
      <c r="X9" s="138"/>
      <c r="Y9" s="138"/>
      <c r="Z9" s="138"/>
      <c r="AA9" s="138"/>
      <c r="AB9" s="138"/>
      <c r="AC9" s="138">
        <v>4</v>
      </c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>
        <v>2</v>
      </c>
      <c r="AT9" s="138"/>
      <c r="AU9" s="138"/>
      <c r="AV9" s="138"/>
      <c r="AW9" s="138"/>
      <c r="AX9" s="138"/>
      <c r="AY9" s="138">
        <v>13</v>
      </c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249" ht="18" customHeight="1" x14ac:dyDescent="0.2">
      <c r="A10" s="143"/>
      <c r="B10" s="144"/>
      <c r="C10" s="145"/>
      <c r="D10" s="146" t="s">
        <v>501</v>
      </c>
      <c r="E10" s="145">
        <v>13608</v>
      </c>
      <c r="F10" s="145">
        <v>2022</v>
      </c>
      <c r="G10" s="147"/>
      <c r="H10" s="148"/>
      <c r="I10" s="149">
        <f>SUM(K10:YO10)</f>
        <v>19</v>
      </c>
      <c r="J10" s="143"/>
      <c r="K10" s="145"/>
      <c r="L10" s="150">
        <v>2</v>
      </c>
      <c r="M10" s="148"/>
      <c r="N10" s="145"/>
      <c r="O10" s="145">
        <v>5</v>
      </c>
      <c r="P10" s="145"/>
      <c r="Q10" s="145"/>
      <c r="R10" s="145"/>
      <c r="S10" s="145"/>
      <c r="T10" s="145"/>
      <c r="U10" s="145">
        <v>4</v>
      </c>
      <c r="V10" s="145"/>
      <c r="W10" s="145"/>
      <c r="X10" s="145"/>
      <c r="Y10" s="145"/>
      <c r="Z10" s="145"/>
      <c r="AA10" s="145"/>
      <c r="AB10" s="145">
        <v>5</v>
      </c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52" t="s">
        <v>500</v>
      </c>
      <c r="AS10" s="145"/>
      <c r="AT10" s="145"/>
      <c r="AU10" s="145"/>
      <c r="AV10" s="145"/>
      <c r="AW10" s="145"/>
      <c r="AX10" s="145">
        <v>3</v>
      </c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</row>
    <row r="11" spans="1:249" ht="18" customHeight="1" x14ac:dyDescent="0.2">
      <c r="A11" s="136"/>
      <c r="B11" s="137"/>
      <c r="C11" s="138"/>
      <c r="D11" s="139" t="s">
        <v>273</v>
      </c>
      <c r="E11" s="138">
        <v>13439</v>
      </c>
      <c r="F11" s="138">
        <v>2021</v>
      </c>
      <c r="G11" s="151"/>
      <c r="H11" s="139"/>
      <c r="I11" s="140">
        <f t="shared" si="0"/>
        <v>5</v>
      </c>
      <c r="J11" s="136"/>
      <c r="K11" s="138"/>
      <c r="L11" s="141"/>
      <c r="M11" s="139"/>
      <c r="N11" s="138"/>
      <c r="O11" s="138"/>
      <c r="P11" s="138"/>
      <c r="Q11" s="138"/>
      <c r="R11" s="138"/>
      <c r="S11" s="138"/>
      <c r="T11" s="138"/>
      <c r="U11" s="138"/>
      <c r="V11" s="138"/>
      <c r="W11" s="138">
        <v>2</v>
      </c>
      <c r="X11" s="138"/>
      <c r="Y11" s="138"/>
      <c r="Z11" s="138"/>
      <c r="AA11" s="138"/>
      <c r="AB11" s="138"/>
      <c r="AC11" s="138"/>
      <c r="AD11" s="138">
        <v>3</v>
      </c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249" ht="18" customHeight="1" x14ac:dyDescent="0.2">
      <c r="A12" s="143"/>
      <c r="B12" s="144"/>
      <c r="C12" s="145"/>
      <c r="D12" s="146" t="s">
        <v>506</v>
      </c>
      <c r="E12" s="145">
        <v>13610</v>
      </c>
      <c r="F12" s="145">
        <v>2018</v>
      </c>
      <c r="G12" s="147"/>
      <c r="H12" s="148"/>
      <c r="I12" s="149">
        <f t="shared" si="0"/>
        <v>0</v>
      </c>
      <c r="J12" s="143"/>
      <c r="K12" s="145"/>
      <c r="L12" s="152"/>
      <c r="M12" s="152" t="s">
        <v>500</v>
      </c>
      <c r="N12" s="145"/>
      <c r="O12" s="145"/>
      <c r="P12" s="145"/>
      <c r="Q12" s="152" t="s">
        <v>500</v>
      </c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</row>
    <row r="13" spans="1:249" ht="18" customHeight="1" x14ac:dyDescent="0.2">
      <c r="A13" s="136"/>
      <c r="B13" s="137"/>
      <c r="C13" s="138"/>
      <c r="D13" s="142" t="s">
        <v>274</v>
      </c>
      <c r="E13" s="138">
        <v>11682</v>
      </c>
      <c r="F13" s="138">
        <v>2018</v>
      </c>
      <c r="G13" s="151"/>
      <c r="H13" s="139"/>
      <c r="I13" s="140">
        <f t="shared" si="0"/>
        <v>0</v>
      </c>
      <c r="J13" s="136"/>
      <c r="K13" s="138"/>
      <c r="L13" s="141"/>
      <c r="M13" s="139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249" ht="18" customHeight="1" x14ac:dyDescent="0.2">
      <c r="A14" s="240">
        <v>2</v>
      </c>
      <c r="B14" s="241" t="s">
        <v>214</v>
      </c>
      <c r="C14" s="242">
        <v>8540</v>
      </c>
      <c r="D14" s="258" t="s">
        <v>215</v>
      </c>
      <c r="E14" s="242">
        <v>12846</v>
      </c>
      <c r="F14" s="242">
        <v>2020</v>
      </c>
      <c r="G14" s="258" t="s">
        <v>216</v>
      </c>
      <c r="H14" s="258"/>
      <c r="I14" s="259">
        <f>SUM(K14:YO14)</f>
        <v>36</v>
      </c>
      <c r="J14" s="260">
        <f>'Mladí jazdci'!$I14</f>
        <v>36</v>
      </c>
      <c r="K14" s="2"/>
      <c r="L14" s="100"/>
      <c r="M14" s="2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>
        <v>6</v>
      </c>
      <c r="BF14" s="2"/>
      <c r="BG14" s="2">
        <v>6</v>
      </c>
      <c r="BH14" s="2"/>
      <c r="BJ14" s="170">
        <v>1</v>
      </c>
      <c r="BV14">
        <v>3</v>
      </c>
      <c r="CB14">
        <v>4</v>
      </c>
      <c r="DO14">
        <v>6</v>
      </c>
      <c r="DP14">
        <v>1</v>
      </c>
      <c r="DV14">
        <v>2</v>
      </c>
      <c r="DW14">
        <v>7</v>
      </c>
      <c r="EH14" t="s">
        <v>500</v>
      </c>
      <c r="EI14" t="s">
        <v>500</v>
      </c>
      <c r="ER14" t="s">
        <v>500</v>
      </c>
      <c r="ES14" t="s">
        <v>500</v>
      </c>
    </row>
    <row r="15" spans="1:249" ht="18" customHeight="1" x14ac:dyDescent="0.2">
      <c r="A15" s="246">
        <v>3</v>
      </c>
      <c r="B15" s="261" t="s">
        <v>206</v>
      </c>
      <c r="C15" s="248">
        <v>6761</v>
      </c>
      <c r="D15" s="262" t="s">
        <v>207</v>
      </c>
      <c r="E15" s="248">
        <v>12143</v>
      </c>
      <c r="F15" s="248">
        <v>2019</v>
      </c>
      <c r="G15" s="263" t="s">
        <v>89</v>
      </c>
      <c r="H15" s="250"/>
      <c r="I15" s="264">
        <f t="shared" si="0"/>
        <v>8</v>
      </c>
      <c r="J15" s="265">
        <f>'Mladí jazdci'!$I15+I16+I17+I18+I20</f>
        <v>32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>
        <v>3</v>
      </c>
      <c r="X15" s="2"/>
      <c r="Y15" s="2"/>
      <c r="Z15" s="2"/>
      <c r="AA15" s="2"/>
      <c r="AB15" s="2"/>
      <c r="AC15" s="2"/>
      <c r="AD15" s="2">
        <v>5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249" ht="18" customHeight="1" x14ac:dyDescent="0.2">
      <c r="A16" s="4"/>
      <c r="B16" s="1"/>
      <c r="C16" s="2"/>
      <c r="D16" s="106" t="s">
        <v>208</v>
      </c>
      <c r="E16" s="2">
        <v>12751</v>
      </c>
      <c r="F16" s="2">
        <v>2020</v>
      </c>
      <c r="G16" s="23"/>
      <c r="H16" s="23"/>
      <c r="I16" s="41">
        <f t="shared" si="0"/>
        <v>11</v>
      </c>
      <c r="J16" s="43"/>
      <c r="K16" s="2"/>
      <c r="L16" s="2">
        <v>3</v>
      </c>
      <c r="M16" s="2"/>
      <c r="N16" s="100" t="s">
        <v>500</v>
      </c>
      <c r="O16" s="2"/>
      <c r="P16" s="2">
        <v>1</v>
      </c>
      <c r="Q16" s="2"/>
      <c r="R16" s="100">
        <v>1</v>
      </c>
      <c r="S16" s="2"/>
      <c r="T16" s="2"/>
      <c r="U16" s="2">
        <v>3</v>
      </c>
      <c r="V16" s="2"/>
      <c r="W16" s="2"/>
      <c r="X16" s="2"/>
      <c r="Y16" s="2"/>
      <c r="Z16" s="2"/>
      <c r="AA16" s="2"/>
      <c r="AB16" s="2">
        <v>3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151" ht="18" customHeight="1" x14ac:dyDescent="0.2">
      <c r="A17" s="4"/>
      <c r="B17" s="1"/>
      <c r="C17" s="2"/>
      <c r="D17" s="22" t="s">
        <v>209</v>
      </c>
      <c r="E17" s="2">
        <v>11998</v>
      </c>
      <c r="F17" s="2"/>
      <c r="G17" s="23"/>
      <c r="H17" s="23"/>
      <c r="I17" s="41">
        <f t="shared" si="0"/>
        <v>0</v>
      </c>
      <c r="J17" s="4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151" ht="18" customHeight="1" x14ac:dyDescent="0.2">
      <c r="A18" s="4"/>
      <c r="B18" s="1"/>
      <c r="C18" s="2"/>
      <c r="D18" s="106" t="s">
        <v>503</v>
      </c>
      <c r="E18" s="2">
        <v>13607</v>
      </c>
      <c r="F18" s="2">
        <v>2022</v>
      </c>
      <c r="G18" s="23"/>
      <c r="H18" s="23"/>
      <c r="I18" s="41">
        <f t="shared" si="0"/>
        <v>13</v>
      </c>
      <c r="J18" s="43"/>
      <c r="K18" s="2"/>
      <c r="L18" s="2">
        <v>6</v>
      </c>
      <c r="M18" s="2"/>
      <c r="N18" s="2"/>
      <c r="O18" s="2">
        <v>7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</row>
    <row r="19" spans="1:151" ht="18" customHeight="1" x14ac:dyDescent="0.2">
      <c r="A19" s="4"/>
      <c r="B19" s="1"/>
      <c r="C19" s="2"/>
      <c r="D19" s="99" t="s">
        <v>478</v>
      </c>
      <c r="E19" s="2">
        <v>12750</v>
      </c>
      <c r="F19" s="2">
        <v>2020</v>
      </c>
      <c r="G19" s="23"/>
      <c r="H19" s="23"/>
      <c r="I19" s="41">
        <f t="shared" si="0"/>
        <v>0</v>
      </c>
      <c r="J19" s="4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100" t="s">
        <v>500</v>
      </c>
      <c r="X19" s="2"/>
      <c r="Y19" s="2"/>
      <c r="Z19" s="2"/>
      <c r="AA19" s="2"/>
      <c r="AB19" s="2"/>
      <c r="AC19" s="2"/>
      <c r="AD19" s="100" t="s">
        <v>500</v>
      </c>
      <c r="AE19" s="2"/>
      <c r="AF19" s="100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</row>
    <row r="20" spans="1:151" ht="18" customHeight="1" x14ac:dyDescent="0.2">
      <c r="A20" s="43"/>
      <c r="B20" s="24"/>
      <c r="C20" s="2"/>
      <c r="D20" s="22" t="s">
        <v>210</v>
      </c>
      <c r="E20" s="2">
        <v>12144</v>
      </c>
      <c r="F20" s="2"/>
      <c r="G20" s="23"/>
      <c r="H20" s="22"/>
      <c r="I20" s="41">
        <f t="shared" si="0"/>
        <v>0</v>
      </c>
      <c r="J20" s="43"/>
      <c r="K20" s="2"/>
      <c r="L20" s="100"/>
      <c r="M20" s="2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</row>
    <row r="21" spans="1:151" ht="18" customHeight="1" x14ac:dyDescent="0.2">
      <c r="A21" s="4">
        <v>4</v>
      </c>
      <c r="B21" s="1" t="s">
        <v>278</v>
      </c>
      <c r="C21" s="2">
        <v>9241</v>
      </c>
      <c r="D21" s="22" t="s">
        <v>279</v>
      </c>
      <c r="E21" s="2">
        <v>12984</v>
      </c>
      <c r="F21" s="2">
        <v>2019</v>
      </c>
      <c r="G21" s="22" t="s">
        <v>228</v>
      </c>
      <c r="H21" s="22"/>
      <c r="I21" s="41">
        <f>SUM(K21:YO21)</f>
        <v>27</v>
      </c>
      <c r="J21" s="42">
        <f>'Mladí jazdci'!$I21</f>
        <v>27</v>
      </c>
      <c r="K21" s="2"/>
      <c r="L21" s="100"/>
      <c r="M21" s="2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EJ21">
        <v>11</v>
      </c>
      <c r="EK21">
        <v>5</v>
      </c>
      <c r="EU21">
        <v>11</v>
      </c>
    </row>
    <row r="22" spans="1:151" ht="18" customHeight="1" x14ac:dyDescent="0.2">
      <c r="A22" s="4">
        <v>5</v>
      </c>
      <c r="B22" s="1" t="s">
        <v>211</v>
      </c>
      <c r="C22" s="2">
        <v>8828</v>
      </c>
      <c r="D22" s="25" t="s">
        <v>212</v>
      </c>
      <c r="E22" s="2">
        <v>13104</v>
      </c>
      <c r="F22" s="2">
        <v>2021</v>
      </c>
      <c r="G22" s="22" t="s">
        <v>89</v>
      </c>
      <c r="H22" s="22"/>
      <c r="I22" s="41">
        <f t="shared" si="0"/>
        <v>0</v>
      </c>
      <c r="J22" s="42">
        <f>'Mladí jazdci'!$I22+I23</f>
        <v>0</v>
      </c>
      <c r="K22" s="2"/>
      <c r="L22" s="100"/>
      <c r="M22" s="2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</row>
    <row r="23" spans="1:151" ht="18" customHeight="1" x14ac:dyDescent="0.2">
      <c r="A23" s="4"/>
      <c r="B23" s="1"/>
      <c r="C23" s="2"/>
      <c r="D23" s="25" t="s">
        <v>213</v>
      </c>
      <c r="E23" s="2">
        <v>13103</v>
      </c>
      <c r="F23" s="2">
        <v>2021</v>
      </c>
      <c r="G23" s="22"/>
      <c r="H23" s="22"/>
      <c r="I23" s="41">
        <f t="shared" si="0"/>
        <v>0</v>
      </c>
      <c r="J23" s="4"/>
      <c r="K23" s="2"/>
      <c r="L23" s="100"/>
      <c r="M23" s="2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</row>
    <row r="24" spans="1:151" ht="18" customHeight="1" x14ac:dyDescent="0.2">
      <c r="A24" s="4">
        <v>6</v>
      </c>
      <c r="B24" s="6" t="s">
        <v>217</v>
      </c>
      <c r="C24" s="2">
        <v>9643</v>
      </c>
      <c r="D24" s="22" t="s">
        <v>218</v>
      </c>
      <c r="E24" s="2">
        <v>12995</v>
      </c>
      <c r="F24" s="2">
        <v>2015</v>
      </c>
      <c r="G24" s="23" t="s">
        <v>219</v>
      </c>
      <c r="H24" s="22"/>
      <c r="I24" s="41">
        <f t="shared" si="0"/>
        <v>0</v>
      </c>
      <c r="J24" s="42">
        <f>'Mladí jazdci'!$I24</f>
        <v>0</v>
      </c>
      <c r="K24" s="2"/>
      <c r="L24" s="100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</row>
    <row r="25" spans="1:151" ht="18" customHeight="1" x14ac:dyDescent="0.2">
      <c r="A25" s="4">
        <v>7</v>
      </c>
      <c r="B25" s="1" t="s">
        <v>332</v>
      </c>
      <c r="C25" s="2">
        <v>9077</v>
      </c>
      <c r="D25" s="22" t="s">
        <v>333</v>
      </c>
      <c r="E25" s="2">
        <v>9794</v>
      </c>
      <c r="F25" s="2"/>
      <c r="G25" s="22" t="s">
        <v>89</v>
      </c>
      <c r="H25" s="22"/>
      <c r="I25" s="41">
        <f t="shared" si="0"/>
        <v>0</v>
      </c>
      <c r="J25" s="42">
        <f>'Mladí jazdci'!$I25</f>
        <v>0</v>
      </c>
      <c r="K25" s="2"/>
      <c r="L25" s="10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</row>
    <row r="26" spans="1:151" ht="18" customHeight="1" x14ac:dyDescent="0.2">
      <c r="A26" s="4">
        <v>8</v>
      </c>
      <c r="B26" s="1" t="s">
        <v>307</v>
      </c>
      <c r="C26" s="2">
        <v>9286</v>
      </c>
      <c r="D26" s="22" t="s">
        <v>308</v>
      </c>
      <c r="E26" s="2">
        <v>11613</v>
      </c>
      <c r="F26" s="2"/>
      <c r="G26" s="22" t="s">
        <v>177</v>
      </c>
      <c r="H26" s="22"/>
      <c r="I26" s="41">
        <f t="shared" si="0"/>
        <v>0</v>
      </c>
      <c r="J26" s="42">
        <f>'Mladí jazdci'!$I26</f>
        <v>0</v>
      </c>
      <c r="K26" s="2"/>
      <c r="L26" s="10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151" ht="18" customHeight="1" x14ac:dyDescent="0.2">
      <c r="A27" s="4">
        <v>9</v>
      </c>
      <c r="B27" s="1" t="s">
        <v>293</v>
      </c>
      <c r="C27" s="2">
        <v>8840</v>
      </c>
      <c r="D27" s="23" t="s">
        <v>294</v>
      </c>
      <c r="E27" s="2">
        <v>9951</v>
      </c>
      <c r="F27" s="2">
        <v>2005</v>
      </c>
      <c r="G27" s="23" t="s">
        <v>295</v>
      </c>
      <c r="H27" s="22"/>
      <c r="I27" s="41">
        <f t="shared" si="0"/>
        <v>0</v>
      </c>
      <c r="J27" s="42">
        <f>'Mladí jazdci'!$I27</f>
        <v>0</v>
      </c>
      <c r="K27" s="2"/>
      <c r="L27" s="10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</row>
    <row r="28" spans="1:151" ht="18" customHeight="1" x14ac:dyDescent="0.2">
      <c r="A28" s="4">
        <v>10</v>
      </c>
      <c r="B28" s="1" t="s">
        <v>292</v>
      </c>
      <c r="C28" s="2">
        <v>9512</v>
      </c>
      <c r="D28" s="22" t="s">
        <v>224</v>
      </c>
      <c r="E28" s="2">
        <v>12160</v>
      </c>
      <c r="F28" s="2">
        <v>2018</v>
      </c>
      <c r="G28" s="22" t="s">
        <v>216</v>
      </c>
      <c r="H28" s="22"/>
      <c r="I28" s="41">
        <f t="shared" si="0"/>
        <v>0</v>
      </c>
      <c r="J28" s="42">
        <f>'Mladí jazdci'!$I28</f>
        <v>0</v>
      </c>
      <c r="K28" s="2"/>
      <c r="L28" s="10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</row>
    <row r="29" spans="1:151" ht="18" customHeight="1" x14ac:dyDescent="0.2">
      <c r="A29" s="4">
        <v>11</v>
      </c>
      <c r="B29" s="1" t="s">
        <v>290</v>
      </c>
      <c r="C29" s="2">
        <v>7987</v>
      </c>
      <c r="D29" s="22" t="s">
        <v>291</v>
      </c>
      <c r="E29" s="2">
        <v>8021</v>
      </c>
      <c r="F29" s="2"/>
      <c r="G29" s="22" t="s">
        <v>29</v>
      </c>
      <c r="H29" s="22"/>
      <c r="I29" s="41">
        <f t="shared" si="0"/>
        <v>0</v>
      </c>
      <c r="J29" s="42">
        <f>'Mladí jazdci'!$I29</f>
        <v>0</v>
      </c>
      <c r="K29" s="2"/>
      <c r="L29" s="10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</row>
    <row r="30" spans="1:151" ht="18" customHeight="1" x14ac:dyDescent="0.2">
      <c r="A30" s="4">
        <v>12</v>
      </c>
      <c r="B30" s="1" t="s">
        <v>220</v>
      </c>
      <c r="C30" s="2">
        <v>7124</v>
      </c>
      <c r="D30" s="22" t="s">
        <v>221</v>
      </c>
      <c r="E30" s="2">
        <v>11747</v>
      </c>
      <c r="F30" s="2">
        <v>2017</v>
      </c>
      <c r="G30" s="23" t="s">
        <v>133</v>
      </c>
      <c r="H30" s="22"/>
      <c r="I30" s="41">
        <f t="shared" si="0"/>
        <v>0</v>
      </c>
      <c r="J30" s="42">
        <f>'Mladí jazdci'!$I30+I31</f>
        <v>0</v>
      </c>
      <c r="K30" s="2"/>
      <c r="L30" s="100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151" ht="18" customHeight="1" x14ac:dyDescent="0.2">
      <c r="A31" s="43"/>
      <c r="B31" s="24"/>
      <c r="C31" s="2"/>
      <c r="D31" s="22" t="s">
        <v>222</v>
      </c>
      <c r="E31" s="2">
        <v>12188</v>
      </c>
      <c r="F31" s="2">
        <v>2010</v>
      </c>
      <c r="G31" s="23"/>
      <c r="H31" s="22"/>
      <c r="I31" s="41">
        <f t="shared" si="0"/>
        <v>0</v>
      </c>
      <c r="J31" s="4"/>
      <c r="K31" s="2"/>
      <c r="L31" s="10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</row>
    <row r="32" spans="1:151" ht="18" customHeight="1" x14ac:dyDescent="0.2">
      <c r="A32" s="4">
        <v>13</v>
      </c>
      <c r="B32" s="6" t="s">
        <v>223</v>
      </c>
      <c r="C32" s="2"/>
      <c r="D32" s="22" t="s">
        <v>224</v>
      </c>
      <c r="E32" s="2">
        <v>12160</v>
      </c>
      <c r="F32" s="2">
        <v>2018</v>
      </c>
      <c r="G32" s="22" t="s">
        <v>216</v>
      </c>
      <c r="H32" s="22"/>
      <c r="I32" s="41">
        <f t="shared" si="0"/>
        <v>0</v>
      </c>
      <c r="J32" s="42">
        <f>'Mladí jazdci'!$I32</f>
        <v>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</row>
    <row r="33" spans="1:148" ht="18" customHeight="1" x14ac:dyDescent="0.2">
      <c r="A33" s="4">
        <v>14</v>
      </c>
      <c r="B33" s="6" t="s">
        <v>225</v>
      </c>
      <c r="C33" s="2">
        <v>9946</v>
      </c>
      <c r="D33" s="22" t="s">
        <v>226</v>
      </c>
      <c r="E33" s="2">
        <v>10339</v>
      </c>
      <c r="F33" s="2"/>
      <c r="G33" s="22" t="s">
        <v>182</v>
      </c>
      <c r="H33" s="22"/>
      <c r="I33" s="41">
        <f t="shared" si="0"/>
        <v>0</v>
      </c>
      <c r="J33" s="42">
        <f>'Mladí jazdci'!$I33+I34</f>
        <v>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</row>
    <row r="34" spans="1:148" ht="18" customHeight="1" x14ac:dyDescent="0.2">
      <c r="A34" s="43"/>
      <c r="B34" s="24"/>
      <c r="C34" s="2"/>
      <c r="D34" s="22" t="s">
        <v>227</v>
      </c>
      <c r="E34" s="2">
        <v>12984</v>
      </c>
      <c r="F34" s="2"/>
      <c r="G34" s="22" t="s">
        <v>228</v>
      </c>
      <c r="H34" s="22"/>
      <c r="I34" s="41">
        <f t="shared" si="0"/>
        <v>0</v>
      </c>
      <c r="J34" s="4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CX34" s="162" t="s">
        <v>500</v>
      </c>
      <c r="CY34" s="162"/>
      <c r="CZ34" s="162"/>
      <c r="DA34" s="162"/>
      <c r="DB34" s="162"/>
    </row>
    <row r="35" spans="1:148" ht="18" customHeight="1" x14ac:dyDescent="0.2">
      <c r="A35" s="4">
        <v>15</v>
      </c>
      <c r="B35" s="1" t="s">
        <v>241</v>
      </c>
      <c r="C35" s="2">
        <v>8891</v>
      </c>
      <c r="D35" s="22" t="s">
        <v>125</v>
      </c>
      <c r="E35" s="2">
        <v>10998</v>
      </c>
      <c r="F35" s="2">
        <v>2013</v>
      </c>
      <c r="G35" s="22" t="s">
        <v>242</v>
      </c>
      <c r="H35" s="22"/>
      <c r="I35" s="41">
        <f t="shared" si="0"/>
        <v>0</v>
      </c>
      <c r="J35" s="42">
        <f>'Mladí jazdci'!$I35+I36+I38+I37</f>
        <v>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148" ht="18" customHeight="1" x14ac:dyDescent="0.2">
      <c r="A36" s="43"/>
      <c r="B36" s="24"/>
      <c r="C36" s="2"/>
      <c r="D36" s="22" t="s">
        <v>243</v>
      </c>
      <c r="E36" s="2">
        <v>13031</v>
      </c>
      <c r="F36" s="2">
        <v>2009</v>
      </c>
      <c r="G36" s="22"/>
      <c r="H36" s="22"/>
      <c r="I36" s="41">
        <f t="shared" si="0"/>
        <v>0</v>
      </c>
      <c r="J36" s="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1:148" ht="18" customHeight="1" x14ac:dyDescent="0.2">
      <c r="A37" s="43"/>
      <c r="B37" s="24"/>
      <c r="C37" s="2"/>
      <c r="D37" s="22" t="s">
        <v>620</v>
      </c>
      <c r="E37" s="2"/>
      <c r="F37" s="2">
        <v>2022</v>
      </c>
      <c r="G37" s="22"/>
      <c r="H37" s="22"/>
      <c r="I37" s="41">
        <f>SUM(K37:YO37)</f>
        <v>0</v>
      </c>
      <c r="J37" s="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EF37" t="s">
        <v>500</v>
      </c>
      <c r="EH37" t="s">
        <v>500</v>
      </c>
      <c r="EP37" t="s">
        <v>500</v>
      </c>
      <c r="ER37" t="s">
        <v>500</v>
      </c>
    </row>
    <row r="38" spans="1:148" ht="18" customHeight="1" x14ac:dyDescent="0.2">
      <c r="A38" s="43"/>
      <c r="B38" s="24"/>
      <c r="C38" s="2"/>
      <c r="D38" s="22" t="s">
        <v>244</v>
      </c>
      <c r="E38" s="2">
        <v>12445</v>
      </c>
      <c r="F38" s="2">
        <v>2015</v>
      </c>
      <c r="G38" s="22"/>
      <c r="H38" s="22"/>
      <c r="I38" s="41">
        <f t="shared" si="0"/>
        <v>0</v>
      </c>
      <c r="J38" s="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</row>
    <row r="39" spans="1:148" ht="18" customHeight="1" x14ac:dyDescent="0.2">
      <c r="A39" s="43">
        <v>16</v>
      </c>
      <c r="B39" s="6" t="s">
        <v>245</v>
      </c>
      <c r="C39" s="2">
        <v>9946</v>
      </c>
      <c r="D39" s="22" t="s">
        <v>246</v>
      </c>
      <c r="E39" s="2">
        <v>6647</v>
      </c>
      <c r="F39" s="2"/>
      <c r="G39" s="22" t="s">
        <v>182</v>
      </c>
      <c r="H39" s="22"/>
      <c r="I39" s="41">
        <f t="shared" si="0"/>
        <v>0</v>
      </c>
      <c r="J39" s="42">
        <f>'Mladí jazdci'!$I39</f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</row>
    <row r="40" spans="1:148" ht="18" customHeight="1" x14ac:dyDescent="0.2">
      <c r="A40" s="4">
        <v>17</v>
      </c>
      <c r="B40" s="6" t="s">
        <v>247</v>
      </c>
      <c r="C40" s="2">
        <v>9595</v>
      </c>
      <c r="D40" s="22" t="s">
        <v>248</v>
      </c>
      <c r="E40" s="2">
        <v>9419</v>
      </c>
      <c r="F40" s="2"/>
      <c r="G40" s="22" t="s">
        <v>219</v>
      </c>
      <c r="H40" s="22"/>
      <c r="I40" s="41">
        <f t="shared" si="0"/>
        <v>0</v>
      </c>
      <c r="J40" s="42">
        <f>'Mladí jazdci'!$I40</f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148" ht="18" customHeight="1" x14ac:dyDescent="0.2">
      <c r="A41" s="43">
        <v>18</v>
      </c>
      <c r="B41" s="6" t="s">
        <v>249</v>
      </c>
      <c r="C41" s="2">
        <v>9593</v>
      </c>
      <c r="D41" s="22" t="s">
        <v>250</v>
      </c>
      <c r="E41" s="2">
        <v>10669</v>
      </c>
      <c r="F41" s="2"/>
      <c r="G41" s="22" t="s">
        <v>219</v>
      </c>
      <c r="H41" s="22"/>
      <c r="I41" s="41">
        <f t="shared" si="0"/>
        <v>0</v>
      </c>
      <c r="J41" s="42">
        <f>'Mladí jazdci'!$I41</f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148" ht="18" customHeight="1" x14ac:dyDescent="0.2">
      <c r="A42" s="43">
        <v>19</v>
      </c>
      <c r="B42" s="6" t="s">
        <v>254</v>
      </c>
      <c r="C42" s="2">
        <v>8956</v>
      </c>
      <c r="D42" s="22" t="s">
        <v>255</v>
      </c>
      <c r="E42" s="2">
        <v>7559</v>
      </c>
      <c r="F42" s="2">
        <v>2006</v>
      </c>
      <c r="G42" s="22" t="s">
        <v>256</v>
      </c>
      <c r="H42" s="22"/>
      <c r="I42" s="41">
        <f t="shared" si="0"/>
        <v>0</v>
      </c>
      <c r="J42" s="42">
        <f>'Mladí jazdci'!$I42</f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N42" s="162" t="s">
        <v>500</v>
      </c>
    </row>
    <row r="43" spans="1:148" ht="18" customHeight="1" x14ac:dyDescent="0.2">
      <c r="A43" s="43">
        <v>20</v>
      </c>
      <c r="B43" s="6" t="s">
        <v>257</v>
      </c>
      <c r="C43" s="2">
        <v>8837</v>
      </c>
      <c r="D43" s="22" t="s">
        <v>258</v>
      </c>
      <c r="E43" s="2">
        <v>10277</v>
      </c>
      <c r="F43" s="2"/>
      <c r="G43" s="22" t="s">
        <v>159</v>
      </c>
      <c r="H43" s="22"/>
      <c r="I43" s="41">
        <f t="shared" si="0"/>
        <v>0</v>
      </c>
      <c r="J43" s="42">
        <f>'Mladí jazdci'!$I43</f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148" ht="18" customHeight="1" x14ac:dyDescent="0.2">
      <c r="A44" s="43">
        <v>21</v>
      </c>
      <c r="B44" s="6" t="s">
        <v>259</v>
      </c>
      <c r="C44" s="2">
        <v>8786</v>
      </c>
      <c r="D44" s="22" t="s">
        <v>260</v>
      </c>
      <c r="E44" s="2">
        <v>8874</v>
      </c>
      <c r="F44" s="2"/>
      <c r="G44" s="22" t="s">
        <v>182</v>
      </c>
      <c r="H44" s="22"/>
      <c r="I44" s="41">
        <f t="shared" si="0"/>
        <v>0</v>
      </c>
      <c r="J44" s="42">
        <f>'Mladí jazdci'!$I44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148" ht="18" customHeight="1" x14ac:dyDescent="0.2">
      <c r="A45" s="4">
        <v>22</v>
      </c>
      <c r="B45" s="1" t="s">
        <v>359</v>
      </c>
      <c r="C45" s="2">
        <v>9384</v>
      </c>
      <c r="D45" s="22" t="s">
        <v>184</v>
      </c>
      <c r="E45" s="2">
        <v>10576</v>
      </c>
      <c r="F45" s="2"/>
      <c r="G45" s="22" t="s">
        <v>185</v>
      </c>
      <c r="H45" s="22"/>
      <c r="I45" s="41">
        <f t="shared" si="0"/>
        <v>0</v>
      </c>
      <c r="J45" s="42">
        <f>'Mladí jazdci'!$I45</f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</row>
    <row r="46" spans="1:148" ht="18" customHeight="1" x14ac:dyDescent="0.2">
      <c r="A46" s="4">
        <v>23</v>
      </c>
      <c r="B46" s="1" t="s">
        <v>352</v>
      </c>
      <c r="C46" s="2">
        <v>10184</v>
      </c>
      <c r="D46" s="22" t="s">
        <v>353</v>
      </c>
      <c r="E46" s="2">
        <v>13038</v>
      </c>
      <c r="F46" s="2"/>
      <c r="G46" s="22" t="s">
        <v>354</v>
      </c>
      <c r="H46" s="22"/>
      <c r="I46" s="41">
        <f t="shared" si="0"/>
        <v>0</v>
      </c>
      <c r="J46" s="42">
        <f>'Mladí jazdci'!$I46+I47</f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CV46" s="162" t="s">
        <v>500</v>
      </c>
    </row>
    <row r="47" spans="1:148" ht="18" customHeight="1" x14ac:dyDescent="0.2">
      <c r="A47" s="4"/>
      <c r="B47" s="1"/>
      <c r="C47" s="2"/>
      <c r="D47" s="99" t="s">
        <v>582</v>
      </c>
      <c r="E47" s="2">
        <v>13258</v>
      </c>
      <c r="F47" s="2"/>
      <c r="G47" s="22"/>
      <c r="H47" s="22"/>
      <c r="I47" s="41">
        <f>SUM(K47:YO47)</f>
        <v>0</v>
      </c>
      <c r="J47" s="4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CU47" s="162" t="s">
        <v>500</v>
      </c>
      <c r="CV47" s="162"/>
    </row>
    <row r="48" spans="1:148" ht="18" customHeight="1" x14ac:dyDescent="0.2">
      <c r="A48" s="43">
        <v>24</v>
      </c>
      <c r="B48" s="6" t="s">
        <v>264</v>
      </c>
      <c r="C48" s="2">
        <v>9173</v>
      </c>
      <c r="D48" s="22" t="s">
        <v>265</v>
      </c>
      <c r="E48" s="2">
        <v>6054</v>
      </c>
      <c r="F48" s="2"/>
      <c r="G48" s="22" t="s">
        <v>266</v>
      </c>
      <c r="H48" s="22"/>
      <c r="I48" s="41">
        <f t="shared" si="0"/>
        <v>0</v>
      </c>
      <c r="J48" s="42">
        <f>'Mladí jazdci'!$I48</f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</row>
    <row r="49" spans="1:60" ht="15.75" customHeight="1" x14ac:dyDescent="0.2">
      <c r="A49" s="4">
        <v>24</v>
      </c>
      <c r="B49" s="6" t="s">
        <v>201</v>
      </c>
      <c r="C49" s="2"/>
      <c r="D49" s="22"/>
      <c r="E49" s="2"/>
      <c r="F49" s="2"/>
      <c r="G49" s="23"/>
      <c r="H49" s="22"/>
      <c r="I49" s="41">
        <f t="shared" si="0"/>
        <v>0</v>
      </c>
      <c r="J49" s="4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60" ht="12.75" customHeight="1" x14ac:dyDescent="0.2">
      <c r="A50" s="43"/>
      <c r="B50" s="24"/>
      <c r="C50" s="2"/>
      <c r="D50" s="22"/>
      <c r="E50" s="2"/>
      <c r="F50" s="2"/>
      <c r="G50" s="23"/>
      <c r="H50" s="22"/>
      <c r="I50" s="41">
        <f t="shared" si="0"/>
        <v>0</v>
      </c>
      <c r="J50" s="4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1:60" ht="12.75" customHeight="1" x14ac:dyDescent="0.2">
      <c r="A51" s="43"/>
      <c r="B51" s="24"/>
      <c r="C51" s="2"/>
      <c r="D51" s="22"/>
      <c r="E51" s="2"/>
      <c r="F51" s="2"/>
      <c r="G51" s="22"/>
      <c r="H51" s="22"/>
      <c r="I51" s="41">
        <f t="shared" si="0"/>
        <v>0</v>
      </c>
      <c r="J51" s="4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</row>
    <row r="52" spans="1:60" ht="12.75" customHeight="1" x14ac:dyDescent="0.2">
      <c r="A52" s="43"/>
      <c r="B52" s="24"/>
      <c r="C52" s="2"/>
      <c r="D52" s="22"/>
      <c r="E52" s="2"/>
      <c r="F52" s="2"/>
      <c r="G52" s="22"/>
      <c r="H52" s="22"/>
      <c r="I52" s="41">
        <f t="shared" si="0"/>
        <v>0</v>
      </c>
      <c r="J52" s="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</row>
    <row r="53" spans="1:60" ht="12.75" customHeight="1" x14ac:dyDescent="0.2">
      <c r="A53" s="4"/>
      <c r="B53" s="6"/>
      <c r="C53" s="2"/>
      <c r="E53" s="2"/>
      <c r="F53" s="2"/>
      <c r="I53" s="2"/>
      <c r="J53" s="4"/>
    </row>
    <row r="59" spans="1:60" ht="12.75" customHeight="1" x14ac:dyDescent="0.2">
      <c r="A59" s="4"/>
      <c r="B59" s="6"/>
      <c r="C59" s="2"/>
      <c r="E59" s="2"/>
      <c r="F59" s="2"/>
      <c r="I59" s="2"/>
      <c r="J59" s="4"/>
    </row>
    <row r="60" spans="1:60" ht="12.75" customHeight="1" x14ac:dyDescent="0.2">
      <c r="A60" s="4"/>
      <c r="B60" s="6"/>
      <c r="C60" s="2"/>
      <c r="E60" s="2"/>
      <c r="F60" s="2"/>
      <c r="I60" s="2"/>
      <c r="J60" s="4"/>
    </row>
    <row r="61" spans="1:60" ht="12.75" customHeight="1" x14ac:dyDescent="0.2">
      <c r="A61" s="4"/>
      <c r="B61" s="6"/>
      <c r="C61" s="2"/>
      <c r="E61" s="2"/>
      <c r="F61" s="2"/>
      <c r="I61" s="2"/>
      <c r="J61" s="4"/>
    </row>
    <row r="62" spans="1:60" ht="12.75" customHeight="1" x14ac:dyDescent="0.2">
      <c r="A62" s="4"/>
      <c r="B62" s="6"/>
      <c r="C62" s="2"/>
      <c r="E62" s="2"/>
      <c r="F62" s="2"/>
      <c r="I62" s="2"/>
      <c r="J62" s="4"/>
    </row>
    <row r="63" spans="1:60" ht="12.75" customHeight="1" x14ac:dyDescent="0.2">
      <c r="A63" s="4"/>
      <c r="B63" s="6"/>
      <c r="C63" s="2"/>
      <c r="E63" s="2"/>
      <c r="F63" s="2"/>
      <c r="I63" s="2"/>
      <c r="J63" s="4"/>
    </row>
    <row r="64" spans="1:60" ht="12.75" customHeight="1" x14ac:dyDescent="0.2">
      <c r="A64" s="4"/>
      <c r="B64" s="6"/>
      <c r="C64" s="2"/>
      <c r="E64" s="2"/>
      <c r="F64" s="2"/>
      <c r="I64" s="2"/>
      <c r="J64" s="4"/>
    </row>
    <row r="65" spans="1:10" ht="12.75" customHeight="1" x14ac:dyDescent="0.2">
      <c r="A65" s="4"/>
      <c r="B65" s="6"/>
      <c r="C65" s="2"/>
      <c r="E65" s="2"/>
      <c r="F65" s="2"/>
      <c r="I65" s="2"/>
      <c r="J65" s="4"/>
    </row>
    <row r="66" spans="1:10" ht="12.75" customHeight="1" x14ac:dyDescent="0.2">
      <c r="A66" s="4"/>
      <c r="B66" s="6"/>
      <c r="C66" s="2"/>
      <c r="E66" s="2"/>
      <c r="F66" s="2"/>
      <c r="I66" s="2"/>
      <c r="J66" s="4"/>
    </row>
    <row r="67" spans="1:10" ht="12.75" customHeight="1" x14ac:dyDescent="0.2">
      <c r="A67" s="4"/>
      <c r="B67" s="6"/>
      <c r="C67" s="2"/>
      <c r="E67" s="2"/>
      <c r="F67" s="2"/>
      <c r="I67" s="2"/>
      <c r="J67" s="4"/>
    </row>
    <row r="68" spans="1:10" ht="12.75" customHeight="1" x14ac:dyDescent="0.2">
      <c r="A68" s="4"/>
      <c r="B68" s="6"/>
      <c r="C68" s="2"/>
      <c r="E68" s="2"/>
      <c r="F68" s="2"/>
      <c r="I68" s="2"/>
      <c r="J68" s="4"/>
    </row>
    <row r="69" spans="1:10" ht="12.75" customHeight="1" x14ac:dyDescent="0.2">
      <c r="A69" s="4"/>
      <c r="B69" s="6"/>
      <c r="C69" s="2"/>
      <c r="E69" s="2"/>
      <c r="F69" s="2"/>
      <c r="I69" s="2"/>
      <c r="J69" s="4"/>
    </row>
    <row r="70" spans="1:10" ht="12.75" customHeight="1" x14ac:dyDescent="0.2">
      <c r="A70" s="4"/>
      <c r="B70" s="6"/>
      <c r="C70" s="2"/>
      <c r="E70" s="2"/>
      <c r="F70" s="2"/>
      <c r="I70" s="2"/>
      <c r="J70" s="4"/>
    </row>
    <row r="71" spans="1:10" ht="12.75" customHeight="1" x14ac:dyDescent="0.2">
      <c r="A71" s="4"/>
      <c r="B71" s="6"/>
      <c r="C71" s="2"/>
      <c r="E71" s="2"/>
      <c r="F71" s="2"/>
      <c r="I71" s="2"/>
      <c r="J71" s="4"/>
    </row>
    <row r="72" spans="1:10" ht="12.75" customHeight="1" x14ac:dyDescent="0.2">
      <c r="A72" s="4"/>
      <c r="B72" s="6"/>
      <c r="C72" s="2"/>
      <c r="E72" s="2"/>
      <c r="F72" s="2"/>
      <c r="I72" s="2"/>
      <c r="J72" s="4"/>
    </row>
    <row r="73" spans="1:10" ht="12.75" customHeight="1" x14ac:dyDescent="0.2">
      <c r="A73" s="4"/>
      <c r="B73" s="6"/>
      <c r="C73" s="2"/>
      <c r="E73" s="2"/>
      <c r="F73" s="2"/>
      <c r="I73" s="2"/>
      <c r="J73" s="4"/>
    </row>
    <row r="74" spans="1:10" ht="12.75" customHeight="1" x14ac:dyDescent="0.2">
      <c r="A74" s="4"/>
      <c r="B74" s="6"/>
      <c r="C74" s="2"/>
      <c r="E74" s="2"/>
      <c r="F74" s="2"/>
      <c r="I74" s="2"/>
      <c r="J74" s="4"/>
    </row>
    <row r="75" spans="1:10" ht="12.75" customHeight="1" x14ac:dyDescent="0.2">
      <c r="A75" s="4"/>
      <c r="B75" s="6"/>
      <c r="C75" s="2"/>
      <c r="E75" s="2"/>
      <c r="F75" s="2"/>
      <c r="I75" s="2"/>
      <c r="J75" s="4"/>
    </row>
    <row r="76" spans="1:10" ht="12.75" customHeight="1" x14ac:dyDescent="0.2">
      <c r="A76" s="4"/>
      <c r="B76" s="6"/>
      <c r="C76" s="2"/>
      <c r="E76" s="2"/>
      <c r="F76" s="2"/>
      <c r="I76" s="2"/>
      <c r="J76" s="4"/>
    </row>
    <row r="77" spans="1:10" ht="12.75" customHeight="1" x14ac:dyDescent="0.2">
      <c r="A77" s="4"/>
      <c r="B77" s="6"/>
      <c r="C77" s="2"/>
      <c r="E77" s="2"/>
      <c r="F77" s="2"/>
      <c r="I77" s="2"/>
      <c r="J77" s="4"/>
    </row>
    <row r="78" spans="1:10" ht="12.75" customHeight="1" x14ac:dyDescent="0.2">
      <c r="A78" s="4"/>
      <c r="B78" s="6"/>
      <c r="C78" s="2"/>
      <c r="E78" s="2"/>
      <c r="F78" s="2"/>
      <c r="I78" s="2"/>
      <c r="J78" s="4"/>
    </row>
    <row r="79" spans="1:10" ht="12.75" customHeight="1" x14ac:dyDescent="0.2">
      <c r="A79" s="4"/>
      <c r="B79" s="6"/>
      <c r="C79" s="2"/>
      <c r="E79" s="2"/>
      <c r="F79" s="2"/>
      <c r="I79" s="2"/>
      <c r="J79" s="4"/>
    </row>
    <row r="80" spans="1:10" ht="12.75" customHeight="1" x14ac:dyDescent="0.2">
      <c r="A80" s="4"/>
      <c r="B80" s="6"/>
      <c r="C80" s="2"/>
      <c r="E80" s="2"/>
      <c r="F80" s="2"/>
      <c r="I80" s="2"/>
      <c r="J80" s="4"/>
    </row>
    <row r="81" spans="1:10" ht="12.75" customHeight="1" x14ac:dyDescent="0.2">
      <c r="A81" s="4"/>
      <c r="B81" s="6"/>
      <c r="C81" s="2"/>
      <c r="E81" s="2"/>
      <c r="F81" s="2"/>
      <c r="I81" s="2"/>
      <c r="J81" s="4"/>
    </row>
    <row r="82" spans="1:10" ht="12.75" customHeight="1" x14ac:dyDescent="0.2">
      <c r="A82" s="4"/>
      <c r="B82" s="6"/>
      <c r="C82" s="2"/>
      <c r="E82" s="2"/>
      <c r="F82" s="2"/>
      <c r="I82" s="2"/>
      <c r="J82" s="4"/>
    </row>
    <row r="83" spans="1:10" ht="12.75" customHeight="1" x14ac:dyDescent="0.2">
      <c r="A83" s="4"/>
      <c r="B83" s="6"/>
      <c r="C83" s="2"/>
      <c r="E83" s="2"/>
      <c r="F83" s="2"/>
      <c r="I83" s="2"/>
      <c r="J83" s="4"/>
    </row>
    <row r="84" spans="1:10" ht="12.75" customHeight="1" x14ac:dyDescent="0.2">
      <c r="A84" s="4"/>
      <c r="B84" s="6"/>
      <c r="C84" s="2"/>
      <c r="E84" s="2"/>
      <c r="F84" s="2"/>
      <c r="I84" s="2"/>
      <c r="J84" s="4"/>
    </row>
    <row r="85" spans="1:10" ht="12.75" customHeight="1" x14ac:dyDescent="0.2">
      <c r="A85" s="4"/>
      <c r="B85" s="6"/>
      <c r="C85" s="2"/>
      <c r="E85" s="2"/>
      <c r="F85" s="2"/>
      <c r="I85" s="2"/>
      <c r="J85" s="4"/>
    </row>
    <row r="86" spans="1:10" ht="12.75" customHeight="1" x14ac:dyDescent="0.2">
      <c r="A86" s="4"/>
      <c r="B86" s="6"/>
      <c r="C86" s="2"/>
      <c r="E86" s="2"/>
      <c r="F86" s="2"/>
      <c r="I86" s="2"/>
      <c r="J86" s="4"/>
    </row>
    <row r="87" spans="1:10" ht="12.75" customHeight="1" x14ac:dyDescent="0.2">
      <c r="A87" s="4"/>
      <c r="B87" s="6"/>
      <c r="C87" s="2"/>
      <c r="E87" s="2"/>
      <c r="F87" s="2"/>
      <c r="I87" s="2"/>
      <c r="J87" s="4"/>
    </row>
    <row r="88" spans="1:10" ht="12.75" customHeight="1" x14ac:dyDescent="0.2">
      <c r="A88" s="4"/>
      <c r="B88" s="6"/>
      <c r="C88" s="2"/>
      <c r="E88" s="2"/>
      <c r="F88" s="2"/>
      <c r="I88" s="2"/>
      <c r="J88" s="4"/>
    </row>
    <row r="89" spans="1:10" ht="12.75" customHeight="1" x14ac:dyDescent="0.2">
      <c r="A89" s="4"/>
      <c r="B89" s="6"/>
      <c r="C89" s="2"/>
      <c r="E89" s="2"/>
      <c r="F89" s="2"/>
      <c r="I89" s="2"/>
      <c r="J89" s="4"/>
    </row>
    <row r="90" spans="1:10" ht="12.75" customHeight="1" x14ac:dyDescent="0.2">
      <c r="A90" s="4"/>
      <c r="B90" s="6"/>
      <c r="C90" s="2"/>
      <c r="E90" s="2"/>
      <c r="F90" s="2"/>
      <c r="I90" s="2"/>
      <c r="J90" s="4"/>
    </row>
    <row r="91" spans="1:10" ht="12.75" customHeight="1" x14ac:dyDescent="0.2">
      <c r="A91" s="4"/>
      <c r="B91" s="6"/>
      <c r="C91" s="2"/>
      <c r="E91" s="2"/>
      <c r="F91" s="2"/>
      <c r="I91" s="2"/>
      <c r="J91" s="4"/>
    </row>
    <row r="92" spans="1:10" ht="12.75" customHeight="1" x14ac:dyDescent="0.2">
      <c r="A92" s="4"/>
      <c r="B92" s="6"/>
      <c r="C92" s="2"/>
      <c r="E92" s="2"/>
      <c r="F92" s="2"/>
      <c r="I92" s="2"/>
      <c r="J92" s="4"/>
    </row>
    <row r="93" spans="1:10" ht="12.75" customHeight="1" x14ac:dyDescent="0.2">
      <c r="A93" s="4"/>
      <c r="B93" s="6"/>
      <c r="C93" s="2"/>
      <c r="E93" s="2"/>
      <c r="F93" s="2"/>
      <c r="I93" s="2"/>
      <c r="J93" s="4"/>
    </row>
    <row r="94" spans="1:10" ht="12.75" customHeight="1" x14ac:dyDescent="0.2">
      <c r="A94" s="4"/>
      <c r="B94" s="6"/>
      <c r="C94" s="2"/>
      <c r="E94" s="2"/>
      <c r="F94" s="2"/>
      <c r="I94" s="2"/>
      <c r="J94" s="4"/>
    </row>
    <row r="95" spans="1:10" ht="12.75" customHeight="1" x14ac:dyDescent="0.2">
      <c r="A95" s="4"/>
      <c r="B95" s="6"/>
      <c r="C95" s="2"/>
      <c r="E95" s="2"/>
      <c r="F95" s="2"/>
      <c r="I95" s="2"/>
      <c r="J95" s="4"/>
    </row>
    <row r="96" spans="1:10" ht="12.75" customHeight="1" x14ac:dyDescent="0.2">
      <c r="A96" s="4"/>
      <c r="B96" s="6"/>
      <c r="C96" s="2"/>
      <c r="E96" s="2"/>
      <c r="F96" s="2"/>
      <c r="I96" s="2"/>
      <c r="J96" s="4"/>
    </row>
    <row r="97" spans="1:10" ht="12.75" customHeight="1" x14ac:dyDescent="0.2">
      <c r="A97" s="4"/>
      <c r="B97" s="6"/>
      <c r="C97" s="2"/>
      <c r="E97" s="2"/>
      <c r="F97" s="2"/>
      <c r="I97" s="2"/>
      <c r="J97" s="4"/>
    </row>
    <row r="98" spans="1:10" ht="12.75" customHeight="1" x14ac:dyDescent="0.2">
      <c r="A98" s="4"/>
      <c r="B98" s="6"/>
      <c r="C98" s="2"/>
      <c r="E98" s="2"/>
      <c r="F98" s="2"/>
      <c r="I98" s="2"/>
      <c r="J98" s="4"/>
    </row>
    <row r="99" spans="1:10" ht="12.75" customHeight="1" x14ac:dyDescent="0.2">
      <c r="A99" s="4"/>
      <c r="B99" s="6"/>
      <c r="C99" s="2"/>
      <c r="E99" s="2"/>
      <c r="F99" s="2"/>
      <c r="I99" s="2"/>
      <c r="J99" s="4"/>
    </row>
    <row r="100" spans="1:10" ht="12.75" customHeight="1" x14ac:dyDescent="0.2">
      <c r="A100" s="4"/>
      <c r="B100" s="6"/>
      <c r="C100" s="2"/>
      <c r="E100" s="2"/>
      <c r="F100" s="2"/>
      <c r="I100" s="2"/>
      <c r="J100" s="4"/>
    </row>
    <row r="101" spans="1:10" ht="12.75" customHeight="1" x14ac:dyDescent="0.2">
      <c r="A101" s="4"/>
      <c r="B101" s="6"/>
      <c r="C101" s="2"/>
      <c r="E101" s="2"/>
      <c r="F101" s="2"/>
      <c r="I101" s="2"/>
      <c r="J101" s="4"/>
    </row>
    <row r="102" spans="1:10" ht="12.75" customHeight="1" x14ac:dyDescent="0.2">
      <c r="A102" s="4"/>
      <c r="B102" s="6"/>
      <c r="C102" s="2"/>
      <c r="E102" s="2"/>
      <c r="F102" s="2"/>
      <c r="I102" s="2"/>
      <c r="J102" s="4"/>
    </row>
    <row r="103" spans="1:10" ht="12.75" customHeight="1" x14ac:dyDescent="0.2">
      <c r="A103" s="4"/>
      <c r="B103" s="6"/>
      <c r="C103" s="2"/>
      <c r="E103" s="2"/>
      <c r="F103" s="2"/>
      <c r="I103" s="2"/>
      <c r="J103" s="4"/>
    </row>
    <row r="104" spans="1:10" ht="12.75" customHeight="1" x14ac:dyDescent="0.2">
      <c r="A104" s="4"/>
      <c r="B104" s="6"/>
      <c r="C104" s="2"/>
      <c r="E104" s="2"/>
      <c r="F104" s="2"/>
      <c r="I104" s="2"/>
      <c r="J104" s="4"/>
    </row>
    <row r="105" spans="1:10" ht="12.75" customHeight="1" x14ac:dyDescent="0.2">
      <c r="A105" s="4"/>
      <c r="B105" s="6"/>
      <c r="C105" s="2"/>
      <c r="E105" s="2"/>
      <c r="F105" s="2"/>
      <c r="I105" s="2"/>
      <c r="J105" s="4"/>
    </row>
    <row r="106" spans="1:10" ht="12.75" customHeight="1" x14ac:dyDescent="0.2">
      <c r="A106" s="4"/>
      <c r="B106" s="6"/>
      <c r="C106" s="2"/>
      <c r="E106" s="2"/>
      <c r="F106" s="2"/>
      <c r="I106" s="2"/>
      <c r="J106" s="4"/>
    </row>
    <row r="107" spans="1:10" ht="12.75" customHeight="1" x14ac:dyDescent="0.2">
      <c r="A107" s="4"/>
      <c r="B107" s="6"/>
      <c r="C107" s="2"/>
      <c r="E107" s="2"/>
      <c r="F107" s="2"/>
      <c r="I107" s="2"/>
      <c r="J107" s="4"/>
    </row>
    <row r="108" spans="1:10" ht="12.75" customHeight="1" x14ac:dyDescent="0.2">
      <c r="A108" s="4"/>
      <c r="B108" s="6"/>
      <c r="C108" s="2"/>
      <c r="E108" s="2"/>
      <c r="F108" s="2"/>
      <c r="I108" s="2"/>
      <c r="J108" s="4"/>
    </row>
    <row r="109" spans="1:10" ht="12.75" customHeight="1" x14ac:dyDescent="0.2">
      <c r="A109" s="4"/>
      <c r="B109" s="6"/>
      <c r="C109" s="2"/>
      <c r="E109" s="2"/>
      <c r="F109" s="2"/>
      <c r="I109" s="2"/>
      <c r="J109" s="4"/>
    </row>
    <row r="110" spans="1:10" ht="12.75" customHeight="1" x14ac:dyDescent="0.2">
      <c r="A110" s="4"/>
      <c r="B110" s="6"/>
      <c r="C110" s="2"/>
      <c r="E110" s="2"/>
      <c r="F110" s="2"/>
      <c r="I110" s="2"/>
      <c r="J110" s="4"/>
    </row>
    <row r="111" spans="1:10" ht="12.75" customHeight="1" x14ac:dyDescent="0.2">
      <c r="A111" s="4"/>
      <c r="B111" s="6"/>
      <c r="C111" s="2"/>
      <c r="E111" s="2"/>
      <c r="F111" s="2"/>
      <c r="I111" s="2"/>
      <c r="J111" s="4"/>
    </row>
    <row r="112" spans="1:10" ht="12.75" customHeight="1" x14ac:dyDescent="0.2">
      <c r="A112" s="4"/>
      <c r="B112" s="6"/>
      <c r="C112" s="2"/>
      <c r="E112" s="2"/>
      <c r="F112" s="2"/>
      <c r="I112" s="2"/>
      <c r="J112" s="4"/>
    </row>
    <row r="113" spans="1:10" ht="12.75" customHeight="1" x14ac:dyDescent="0.2">
      <c r="A113" s="4"/>
      <c r="B113" s="6"/>
      <c r="C113" s="2"/>
      <c r="E113" s="2"/>
      <c r="F113" s="2"/>
      <c r="I113" s="2"/>
      <c r="J113" s="4"/>
    </row>
    <row r="114" spans="1:10" ht="12.75" customHeight="1" x14ac:dyDescent="0.2">
      <c r="A114" s="4"/>
      <c r="B114" s="6"/>
      <c r="C114" s="2"/>
      <c r="E114" s="2"/>
      <c r="F114" s="2"/>
      <c r="I114" s="2"/>
      <c r="J114" s="4"/>
    </row>
    <row r="115" spans="1:10" ht="12.75" customHeight="1" x14ac:dyDescent="0.2">
      <c r="A115" s="4"/>
      <c r="B115" s="6"/>
      <c r="C115" s="2"/>
      <c r="E115" s="2"/>
      <c r="F115" s="2"/>
      <c r="I115" s="2"/>
      <c r="J115" s="4"/>
    </row>
    <row r="116" spans="1:10" ht="12.75" customHeight="1" x14ac:dyDescent="0.2">
      <c r="A116" s="4"/>
      <c r="B116" s="6"/>
      <c r="C116" s="2"/>
      <c r="E116" s="2"/>
      <c r="F116" s="2"/>
      <c r="I116" s="2"/>
      <c r="J116" s="4"/>
    </row>
    <row r="117" spans="1:10" ht="12.75" customHeight="1" x14ac:dyDescent="0.2">
      <c r="A117" s="4"/>
      <c r="B117" s="6"/>
      <c r="C117" s="2"/>
      <c r="E117" s="2"/>
      <c r="F117" s="2"/>
      <c r="I117" s="2"/>
      <c r="J117" s="4"/>
    </row>
    <row r="118" spans="1:10" ht="12.75" customHeight="1" x14ac:dyDescent="0.2">
      <c r="A118" s="4"/>
      <c r="B118" s="6"/>
      <c r="C118" s="2"/>
      <c r="E118" s="2"/>
      <c r="F118" s="2"/>
      <c r="I118" s="2"/>
      <c r="J118" s="4"/>
    </row>
    <row r="119" spans="1:10" ht="12.75" customHeight="1" x14ac:dyDescent="0.2">
      <c r="A119" s="4"/>
      <c r="B119" s="6"/>
      <c r="C119" s="2"/>
      <c r="E119" s="2"/>
      <c r="F119" s="2"/>
      <c r="I119" s="2"/>
      <c r="J119" s="4"/>
    </row>
    <row r="120" spans="1:10" ht="12.75" customHeight="1" x14ac:dyDescent="0.2">
      <c r="A120" s="4"/>
      <c r="B120" s="6"/>
      <c r="C120" s="2"/>
      <c r="E120" s="2"/>
      <c r="F120" s="2"/>
      <c r="I120" s="2"/>
      <c r="J120" s="4"/>
    </row>
    <row r="121" spans="1:10" ht="12.75" customHeight="1" x14ac:dyDescent="0.2">
      <c r="A121" s="4"/>
      <c r="B121" s="6"/>
      <c r="C121" s="2"/>
      <c r="E121" s="2"/>
      <c r="F121" s="2"/>
      <c r="I121" s="2"/>
      <c r="J121" s="4"/>
    </row>
    <row r="122" spans="1:10" ht="12.75" customHeight="1" x14ac:dyDescent="0.2">
      <c r="A122" s="4"/>
      <c r="B122" s="6"/>
      <c r="C122" s="2"/>
      <c r="E122" s="2"/>
      <c r="F122" s="2"/>
      <c r="I122" s="2"/>
      <c r="J122" s="4"/>
    </row>
    <row r="123" spans="1:10" ht="12.75" customHeight="1" x14ac:dyDescent="0.2">
      <c r="A123" s="4"/>
      <c r="B123" s="6"/>
      <c r="C123" s="2"/>
      <c r="E123" s="2"/>
      <c r="F123" s="2"/>
      <c r="I123" s="2"/>
      <c r="J123" s="4"/>
    </row>
    <row r="124" spans="1:10" ht="12.75" customHeight="1" x14ac:dyDescent="0.2">
      <c r="A124" s="4"/>
      <c r="B124" s="6"/>
      <c r="C124" s="2"/>
      <c r="E124" s="2"/>
      <c r="F124" s="2"/>
      <c r="I124" s="2"/>
      <c r="J124" s="4"/>
    </row>
    <row r="125" spans="1:10" ht="12.75" customHeight="1" x14ac:dyDescent="0.2">
      <c r="A125" s="4"/>
      <c r="B125" s="6"/>
      <c r="C125" s="2"/>
      <c r="E125" s="2"/>
      <c r="F125" s="2"/>
      <c r="I125" s="2"/>
      <c r="J125" s="4"/>
    </row>
    <row r="126" spans="1:10" ht="12.75" customHeight="1" x14ac:dyDescent="0.2">
      <c r="A126" s="4"/>
      <c r="B126" s="6"/>
      <c r="C126" s="2"/>
      <c r="E126" s="2"/>
      <c r="F126" s="2"/>
      <c r="I126" s="2"/>
      <c r="J126" s="4"/>
    </row>
    <row r="127" spans="1:10" ht="12.75" customHeight="1" x14ac:dyDescent="0.2">
      <c r="A127" s="4"/>
      <c r="B127" s="6"/>
      <c r="C127" s="2"/>
      <c r="E127" s="2"/>
      <c r="F127" s="2"/>
      <c r="I127" s="2"/>
      <c r="J127" s="4"/>
    </row>
    <row r="128" spans="1:10" ht="12.75" customHeight="1" x14ac:dyDescent="0.2">
      <c r="A128" s="4"/>
      <c r="B128" s="6"/>
      <c r="C128" s="2"/>
      <c r="E128" s="2"/>
      <c r="F128" s="2"/>
      <c r="I128" s="2"/>
      <c r="J128" s="4"/>
    </row>
    <row r="129" spans="1:10" ht="12.75" customHeight="1" x14ac:dyDescent="0.2">
      <c r="A129" s="4"/>
      <c r="B129" s="6"/>
      <c r="C129" s="2"/>
      <c r="E129" s="2"/>
      <c r="F129" s="2"/>
      <c r="I129" s="2"/>
      <c r="J129" s="4"/>
    </row>
    <row r="130" spans="1:10" ht="12.75" customHeight="1" x14ac:dyDescent="0.2">
      <c r="A130" s="4"/>
      <c r="B130" s="6"/>
      <c r="C130" s="2"/>
      <c r="E130" s="2"/>
      <c r="F130" s="2"/>
      <c r="I130" s="2"/>
      <c r="J130" s="4"/>
    </row>
    <row r="131" spans="1:10" ht="12.75" customHeight="1" x14ac:dyDescent="0.2">
      <c r="A131" s="4"/>
      <c r="B131" s="6"/>
      <c r="C131" s="2"/>
      <c r="E131" s="2"/>
      <c r="F131" s="2"/>
      <c r="I131" s="2"/>
      <c r="J131" s="4"/>
    </row>
    <row r="132" spans="1:10" ht="12.75" customHeight="1" x14ac:dyDescent="0.2">
      <c r="A132" s="4"/>
      <c r="B132" s="6"/>
      <c r="C132" s="2"/>
      <c r="E132" s="2"/>
      <c r="F132" s="2"/>
      <c r="I132" s="2"/>
      <c r="J132" s="4"/>
    </row>
    <row r="133" spans="1:10" ht="12.75" customHeight="1" x14ac:dyDescent="0.2">
      <c r="A133" s="4"/>
      <c r="B133" s="6"/>
      <c r="C133" s="2"/>
      <c r="E133" s="2"/>
      <c r="F133" s="2"/>
      <c r="I133" s="2"/>
      <c r="J133" s="4"/>
    </row>
    <row r="134" spans="1:10" ht="12.75" customHeight="1" x14ac:dyDescent="0.2">
      <c r="A134" s="4"/>
      <c r="B134" s="6"/>
      <c r="C134" s="2"/>
      <c r="E134" s="2"/>
      <c r="F134" s="2"/>
      <c r="I134" s="2"/>
      <c r="J134" s="4"/>
    </row>
    <row r="135" spans="1:10" ht="12.75" customHeight="1" x14ac:dyDescent="0.2">
      <c r="A135" s="4"/>
      <c r="B135" s="6"/>
      <c r="C135" s="2"/>
      <c r="E135" s="2"/>
      <c r="F135" s="2"/>
      <c r="I135" s="2"/>
      <c r="J135" s="4"/>
    </row>
    <row r="136" spans="1:10" ht="12.75" customHeight="1" x14ac:dyDescent="0.2">
      <c r="A136" s="4"/>
      <c r="B136" s="6"/>
      <c r="C136" s="2"/>
      <c r="E136" s="2"/>
      <c r="F136" s="2"/>
      <c r="I136" s="2"/>
      <c r="J136" s="4"/>
    </row>
    <row r="137" spans="1:10" ht="12.75" customHeight="1" x14ac:dyDescent="0.2">
      <c r="A137" s="4"/>
      <c r="B137" s="6"/>
      <c r="C137" s="2"/>
      <c r="E137" s="2"/>
      <c r="F137" s="2"/>
      <c r="I137" s="2"/>
      <c r="J137" s="4"/>
    </row>
    <row r="138" spans="1:10" ht="12.75" customHeight="1" x14ac:dyDescent="0.2">
      <c r="A138" s="4"/>
      <c r="B138" s="6"/>
      <c r="C138" s="2"/>
      <c r="E138" s="2"/>
      <c r="F138" s="2"/>
      <c r="I138" s="2"/>
      <c r="J138" s="4"/>
    </row>
    <row r="139" spans="1:10" ht="12.75" customHeight="1" x14ac:dyDescent="0.2">
      <c r="A139" s="4"/>
      <c r="B139" s="6"/>
      <c r="C139" s="2"/>
      <c r="E139" s="2"/>
      <c r="F139" s="2"/>
      <c r="I139" s="2"/>
      <c r="J139" s="4"/>
    </row>
    <row r="140" spans="1:10" ht="12.75" customHeight="1" x14ac:dyDescent="0.2">
      <c r="A140" s="4"/>
      <c r="B140" s="6"/>
      <c r="C140" s="2"/>
      <c r="E140" s="2"/>
      <c r="F140" s="2"/>
      <c r="I140" s="2"/>
      <c r="J140" s="4"/>
    </row>
    <row r="141" spans="1:10" ht="12.75" customHeight="1" x14ac:dyDescent="0.2">
      <c r="A141" s="4"/>
      <c r="B141" s="6"/>
      <c r="C141" s="2"/>
      <c r="E141" s="2"/>
      <c r="F141" s="2"/>
      <c r="I141" s="2"/>
      <c r="J141" s="4"/>
    </row>
    <row r="142" spans="1:10" ht="12.75" customHeight="1" x14ac:dyDescent="0.2">
      <c r="A142" s="4"/>
      <c r="B142" s="6"/>
      <c r="C142" s="2"/>
      <c r="E142" s="2"/>
      <c r="F142" s="2"/>
      <c r="I142" s="2"/>
      <c r="J142" s="4"/>
    </row>
    <row r="143" spans="1:10" ht="12.75" customHeight="1" x14ac:dyDescent="0.2">
      <c r="A143" s="4"/>
      <c r="B143" s="6"/>
      <c r="C143" s="2"/>
      <c r="E143" s="2"/>
      <c r="F143" s="2"/>
      <c r="I143" s="2"/>
      <c r="J143" s="4"/>
    </row>
    <row r="144" spans="1:10" ht="12.75" customHeight="1" x14ac:dyDescent="0.2">
      <c r="A144" s="4"/>
      <c r="B144" s="6"/>
      <c r="C144" s="2"/>
      <c r="E144" s="2"/>
      <c r="F144" s="2"/>
      <c r="I144" s="2"/>
      <c r="J144" s="4"/>
    </row>
    <row r="145" spans="1:10" ht="12.75" customHeight="1" x14ac:dyDescent="0.2">
      <c r="A145" s="4"/>
      <c r="B145" s="6"/>
      <c r="C145" s="2"/>
      <c r="E145" s="2"/>
      <c r="F145" s="2"/>
      <c r="I145" s="2"/>
      <c r="J145" s="4"/>
    </row>
    <row r="146" spans="1:10" ht="12.75" customHeight="1" x14ac:dyDescent="0.2">
      <c r="A146" s="4"/>
      <c r="B146" s="6"/>
      <c r="C146" s="2"/>
      <c r="E146" s="2"/>
      <c r="F146" s="2"/>
      <c r="I146" s="2"/>
      <c r="J146" s="4"/>
    </row>
    <row r="147" spans="1:10" ht="12.75" customHeight="1" x14ac:dyDescent="0.2">
      <c r="A147" s="4"/>
      <c r="B147" s="6"/>
      <c r="C147" s="2"/>
      <c r="E147" s="2"/>
      <c r="F147" s="2"/>
      <c r="I147" s="2"/>
      <c r="J147" s="4"/>
    </row>
    <row r="148" spans="1:10" ht="12.75" customHeight="1" x14ac:dyDescent="0.2">
      <c r="A148" s="4"/>
      <c r="B148" s="6"/>
      <c r="C148" s="2"/>
      <c r="E148" s="2"/>
      <c r="F148" s="2"/>
      <c r="I148" s="2"/>
      <c r="J148" s="4"/>
    </row>
    <row r="149" spans="1:10" ht="12.75" customHeight="1" x14ac:dyDescent="0.2">
      <c r="A149" s="4"/>
      <c r="B149" s="6"/>
      <c r="C149" s="2"/>
      <c r="E149" s="2"/>
      <c r="F149" s="2"/>
      <c r="I149" s="2"/>
      <c r="J149" s="4"/>
    </row>
    <row r="150" spans="1:10" ht="12.75" customHeight="1" x14ac:dyDescent="0.2">
      <c r="A150" s="4"/>
      <c r="B150" s="6"/>
      <c r="C150" s="2"/>
      <c r="E150" s="2"/>
      <c r="F150" s="2"/>
      <c r="I150" s="2"/>
      <c r="J150" s="4"/>
    </row>
    <row r="151" spans="1:10" ht="12.75" customHeight="1" x14ac:dyDescent="0.2">
      <c r="A151" s="4"/>
      <c r="B151" s="6"/>
      <c r="C151" s="2"/>
      <c r="E151" s="2"/>
      <c r="F151" s="2"/>
      <c r="I151" s="2"/>
      <c r="J151" s="4"/>
    </row>
    <row r="152" spans="1:10" ht="12.75" customHeight="1" x14ac:dyDescent="0.2">
      <c r="A152" s="4"/>
      <c r="B152" s="6"/>
      <c r="C152" s="2"/>
      <c r="E152" s="2"/>
      <c r="F152" s="2"/>
      <c r="I152" s="2"/>
      <c r="J152" s="4"/>
    </row>
    <row r="153" spans="1:10" ht="12.75" customHeight="1" x14ac:dyDescent="0.2">
      <c r="A153" s="4"/>
      <c r="B153" s="6"/>
      <c r="C153" s="2"/>
      <c r="E153" s="2"/>
      <c r="F153" s="2"/>
      <c r="I153" s="2"/>
      <c r="J153" s="4"/>
    </row>
    <row r="154" spans="1:10" ht="12.75" customHeight="1" x14ac:dyDescent="0.2">
      <c r="A154" s="4"/>
      <c r="B154" s="6"/>
      <c r="C154" s="2"/>
      <c r="E154" s="2"/>
      <c r="F154" s="2"/>
      <c r="I154" s="2"/>
      <c r="J154" s="4"/>
    </row>
    <row r="155" spans="1:10" ht="12.75" customHeight="1" x14ac:dyDescent="0.2">
      <c r="A155" s="4"/>
      <c r="B155" s="6"/>
      <c r="C155" s="2"/>
      <c r="E155" s="2"/>
      <c r="F155" s="2"/>
      <c r="I155" s="2"/>
      <c r="J155" s="4"/>
    </row>
    <row r="156" spans="1:10" ht="12.75" customHeight="1" x14ac:dyDescent="0.2">
      <c r="A156" s="4"/>
      <c r="B156" s="6"/>
      <c r="C156" s="2"/>
      <c r="E156" s="2"/>
      <c r="F156" s="2"/>
      <c r="I156" s="2"/>
      <c r="J156" s="4"/>
    </row>
    <row r="157" spans="1:10" ht="12.75" customHeight="1" x14ac:dyDescent="0.2">
      <c r="A157" s="4"/>
      <c r="B157" s="6"/>
      <c r="C157" s="2"/>
      <c r="E157" s="2"/>
      <c r="F157" s="2"/>
      <c r="I157" s="2"/>
      <c r="J157" s="4"/>
    </row>
    <row r="158" spans="1:10" ht="12.75" customHeight="1" x14ac:dyDescent="0.2">
      <c r="A158" s="4"/>
      <c r="B158" s="6"/>
      <c r="C158" s="2"/>
      <c r="E158" s="2"/>
      <c r="F158" s="2"/>
      <c r="I158" s="2"/>
      <c r="J158" s="4"/>
    </row>
    <row r="159" spans="1:10" ht="12.75" customHeight="1" x14ac:dyDescent="0.2">
      <c r="A159" s="4"/>
      <c r="B159" s="6"/>
      <c r="C159" s="2"/>
      <c r="E159" s="2"/>
      <c r="F159" s="2"/>
      <c r="I159" s="2"/>
      <c r="J159" s="4"/>
    </row>
    <row r="160" spans="1:10" ht="12.75" customHeight="1" x14ac:dyDescent="0.2">
      <c r="A160" s="4"/>
      <c r="B160" s="6"/>
      <c r="C160" s="2"/>
      <c r="E160" s="2"/>
      <c r="F160" s="2"/>
      <c r="I160" s="2"/>
      <c r="J160" s="4"/>
    </row>
    <row r="161" spans="1:10" ht="12.75" customHeight="1" x14ac:dyDescent="0.2">
      <c r="A161" s="4"/>
      <c r="B161" s="6"/>
      <c r="C161" s="2"/>
      <c r="E161" s="2"/>
      <c r="F161" s="2"/>
      <c r="I161" s="2"/>
      <c r="J161" s="4"/>
    </row>
    <row r="162" spans="1:10" ht="12.75" customHeight="1" x14ac:dyDescent="0.2">
      <c r="A162" s="4"/>
      <c r="B162" s="6"/>
      <c r="C162" s="2"/>
      <c r="E162" s="2"/>
      <c r="F162" s="2"/>
      <c r="I162" s="2"/>
      <c r="J162" s="4"/>
    </row>
    <row r="163" spans="1:10" ht="12.75" customHeight="1" x14ac:dyDescent="0.2">
      <c r="A163" s="4"/>
      <c r="B163" s="6"/>
      <c r="C163" s="2"/>
      <c r="E163" s="2"/>
      <c r="F163" s="2"/>
      <c r="I163" s="2"/>
      <c r="J163" s="4"/>
    </row>
    <row r="164" spans="1:10" ht="12.75" customHeight="1" x14ac:dyDescent="0.2">
      <c r="A164" s="4"/>
      <c r="B164" s="6"/>
      <c r="C164" s="2"/>
      <c r="E164" s="2"/>
      <c r="F164" s="2"/>
      <c r="I164" s="2"/>
      <c r="J164" s="4"/>
    </row>
    <row r="165" spans="1:10" ht="12.75" customHeight="1" x14ac:dyDescent="0.2">
      <c r="A165" s="4"/>
      <c r="B165" s="6"/>
      <c r="C165" s="2"/>
      <c r="E165" s="2"/>
      <c r="F165" s="2"/>
      <c r="I165" s="2"/>
      <c r="J165" s="4"/>
    </row>
    <row r="166" spans="1:10" ht="12.75" customHeight="1" x14ac:dyDescent="0.2">
      <c r="A166" s="4"/>
      <c r="B166" s="6"/>
      <c r="C166" s="2"/>
      <c r="E166" s="2"/>
      <c r="F166" s="2"/>
      <c r="I166" s="2"/>
      <c r="J166" s="4"/>
    </row>
    <row r="167" spans="1:10" ht="12.75" customHeight="1" x14ac:dyDescent="0.2">
      <c r="A167" s="4"/>
      <c r="B167" s="6"/>
      <c r="C167" s="2"/>
      <c r="E167" s="2"/>
      <c r="F167" s="2"/>
      <c r="I167" s="2"/>
      <c r="J167" s="4"/>
    </row>
    <row r="168" spans="1:10" ht="12.75" customHeight="1" x14ac:dyDescent="0.2">
      <c r="A168" s="4"/>
      <c r="B168" s="6"/>
      <c r="C168" s="2"/>
      <c r="E168" s="2"/>
      <c r="F168" s="2"/>
      <c r="I168" s="2"/>
      <c r="J168" s="4"/>
    </row>
    <row r="169" spans="1:10" ht="12.75" customHeight="1" x14ac:dyDescent="0.2">
      <c r="A169" s="4"/>
      <c r="B169" s="6"/>
      <c r="C169" s="2"/>
      <c r="E169" s="2"/>
      <c r="F169" s="2"/>
      <c r="I169" s="2"/>
      <c r="J169" s="4"/>
    </row>
    <row r="170" spans="1:10" ht="12.75" customHeight="1" x14ac:dyDescent="0.2">
      <c r="A170" s="4"/>
      <c r="B170" s="6"/>
      <c r="C170" s="2"/>
      <c r="E170" s="2"/>
      <c r="F170" s="2"/>
      <c r="I170" s="2"/>
      <c r="J170" s="4"/>
    </row>
    <row r="171" spans="1:10" ht="12.75" customHeight="1" x14ac:dyDescent="0.2">
      <c r="A171" s="4"/>
      <c r="B171" s="6"/>
      <c r="C171" s="2"/>
      <c r="E171" s="2"/>
      <c r="F171" s="2"/>
      <c r="I171" s="2"/>
      <c r="J171" s="4"/>
    </row>
    <row r="172" spans="1:10" ht="12.75" customHeight="1" x14ac:dyDescent="0.2">
      <c r="A172" s="4"/>
      <c r="B172" s="6"/>
      <c r="C172" s="2"/>
      <c r="E172" s="2"/>
      <c r="F172" s="2"/>
      <c r="I172" s="2"/>
      <c r="J172" s="4"/>
    </row>
    <row r="173" spans="1:10" ht="12.75" customHeight="1" x14ac:dyDescent="0.2">
      <c r="A173" s="4"/>
      <c r="B173" s="6"/>
      <c r="C173" s="2"/>
      <c r="E173" s="2"/>
      <c r="F173" s="2"/>
      <c r="I173" s="2"/>
      <c r="J173" s="4"/>
    </row>
    <row r="174" spans="1:10" ht="12.75" customHeight="1" x14ac:dyDescent="0.2">
      <c r="A174" s="4"/>
      <c r="B174" s="6"/>
      <c r="C174" s="2"/>
      <c r="E174" s="2"/>
      <c r="F174" s="2"/>
      <c r="I174" s="2"/>
      <c r="J174" s="4"/>
    </row>
    <row r="175" spans="1:10" ht="12.75" customHeight="1" x14ac:dyDescent="0.2">
      <c r="A175" s="4"/>
      <c r="B175" s="6"/>
      <c r="C175" s="2"/>
      <c r="E175" s="2"/>
      <c r="F175" s="2"/>
      <c r="I175" s="2"/>
      <c r="J175" s="4"/>
    </row>
    <row r="176" spans="1:10" ht="12.75" customHeight="1" x14ac:dyDescent="0.2">
      <c r="A176" s="4"/>
      <c r="B176" s="6"/>
      <c r="C176" s="2"/>
      <c r="E176" s="2"/>
      <c r="F176" s="2"/>
      <c r="I176" s="2"/>
      <c r="J176" s="4"/>
    </row>
    <row r="177" spans="1:10" ht="12.75" customHeight="1" x14ac:dyDescent="0.2">
      <c r="A177" s="4"/>
      <c r="B177" s="6"/>
      <c r="C177" s="2"/>
      <c r="E177" s="2"/>
      <c r="F177" s="2"/>
      <c r="I177" s="2"/>
      <c r="J177" s="4"/>
    </row>
    <row r="178" spans="1:10" ht="12.75" customHeight="1" x14ac:dyDescent="0.2">
      <c r="A178" s="4"/>
      <c r="B178" s="6"/>
      <c r="C178" s="2"/>
      <c r="E178" s="2"/>
      <c r="F178" s="2"/>
      <c r="I178" s="2"/>
      <c r="J178" s="4"/>
    </row>
    <row r="179" spans="1:10" ht="12.75" customHeight="1" x14ac:dyDescent="0.2">
      <c r="A179" s="4"/>
      <c r="B179" s="6"/>
      <c r="C179" s="2"/>
      <c r="E179" s="2"/>
      <c r="F179" s="2"/>
      <c r="I179" s="2"/>
      <c r="J179" s="4"/>
    </row>
    <row r="180" spans="1:10" ht="12.75" customHeight="1" x14ac:dyDescent="0.2">
      <c r="A180" s="4"/>
      <c r="B180" s="6"/>
      <c r="C180" s="2"/>
      <c r="E180" s="2"/>
      <c r="F180" s="2"/>
      <c r="I180" s="2"/>
      <c r="J180" s="4"/>
    </row>
    <row r="181" spans="1:10" ht="12.75" customHeight="1" x14ac:dyDescent="0.2">
      <c r="A181" s="4"/>
      <c r="B181" s="6"/>
      <c r="C181" s="2"/>
      <c r="E181" s="2"/>
      <c r="F181" s="2"/>
      <c r="I181" s="2"/>
      <c r="J181" s="4"/>
    </row>
    <row r="182" spans="1:10" ht="12.75" customHeight="1" x14ac:dyDescent="0.2">
      <c r="A182" s="4"/>
      <c r="B182" s="6"/>
      <c r="C182" s="2"/>
      <c r="E182" s="2"/>
      <c r="F182" s="2"/>
      <c r="I182" s="2"/>
      <c r="J182" s="4"/>
    </row>
    <row r="183" spans="1:10" ht="12.75" customHeight="1" x14ac:dyDescent="0.2">
      <c r="A183" s="4"/>
      <c r="B183" s="6"/>
      <c r="C183" s="2"/>
      <c r="E183" s="2"/>
      <c r="F183" s="2"/>
      <c r="I183" s="2"/>
      <c r="J183" s="4"/>
    </row>
    <row r="184" spans="1:10" ht="12.75" customHeight="1" x14ac:dyDescent="0.2">
      <c r="A184" s="4"/>
      <c r="B184" s="6"/>
      <c r="C184" s="2"/>
      <c r="E184" s="2"/>
      <c r="F184" s="2"/>
      <c r="I184" s="2"/>
      <c r="J184" s="4"/>
    </row>
    <row r="185" spans="1:10" ht="12.75" customHeight="1" x14ac:dyDescent="0.2">
      <c r="A185" s="4"/>
      <c r="B185" s="6"/>
      <c r="C185" s="2"/>
      <c r="E185" s="2"/>
      <c r="F185" s="2"/>
      <c r="I185" s="2"/>
      <c r="J185" s="4"/>
    </row>
    <row r="186" spans="1:10" ht="12.75" customHeight="1" x14ac:dyDescent="0.2">
      <c r="A186" s="4"/>
      <c r="B186" s="6"/>
      <c r="C186" s="2"/>
      <c r="E186" s="2"/>
      <c r="F186" s="2"/>
      <c r="I186" s="2"/>
      <c r="J186" s="4"/>
    </row>
    <row r="187" spans="1:10" ht="12.75" customHeight="1" x14ac:dyDescent="0.2">
      <c r="A187" s="4"/>
      <c r="B187" s="6"/>
      <c r="C187" s="2"/>
      <c r="E187" s="2"/>
      <c r="F187" s="2"/>
      <c r="I187" s="2"/>
      <c r="J187" s="4"/>
    </row>
    <row r="188" spans="1:10" ht="12.75" customHeight="1" x14ac:dyDescent="0.2">
      <c r="A188" s="4"/>
      <c r="B188" s="6"/>
      <c r="C188" s="2"/>
      <c r="E188" s="2"/>
      <c r="F188" s="2"/>
      <c r="I188" s="2"/>
      <c r="J188" s="4"/>
    </row>
    <row r="189" spans="1:10" ht="12.75" customHeight="1" x14ac:dyDescent="0.2">
      <c r="A189" s="4"/>
      <c r="B189" s="6"/>
      <c r="C189" s="2"/>
      <c r="E189" s="2"/>
      <c r="F189" s="2"/>
      <c r="I189" s="2"/>
      <c r="J189" s="4"/>
    </row>
    <row r="190" spans="1:10" ht="12.75" customHeight="1" x14ac:dyDescent="0.2">
      <c r="A190" s="4"/>
      <c r="B190" s="6"/>
      <c r="C190" s="2"/>
      <c r="E190" s="2"/>
      <c r="F190" s="2"/>
      <c r="I190" s="2"/>
      <c r="J190" s="4"/>
    </row>
    <row r="191" spans="1:10" ht="12.75" customHeight="1" x14ac:dyDescent="0.2">
      <c r="A191" s="4"/>
      <c r="B191" s="6"/>
      <c r="C191" s="2"/>
      <c r="E191" s="2"/>
      <c r="F191" s="2"/>
      <c r="I191" s="2"/>
      <c r="J191" s="4"/>
    </row>
    <row r="192" spans="1:10" ht="12.75" customHeight="1" x14ac:dyDescent="0.2">
      <c r="A192" s="4"/>
      <c r="B192" s="6"/>
      <c r="C192" s="2"/>
      <c r="E192" s="2"/>
      <c r="F192" s="2"/>
      <c r="I192" s="2"/>
      <c r="J192" s="4"/>
    </row>
    <row r="193" spans="1:10" ht="12.75" customHeight="1" x14ac:dyDescent="0.2">
      <c r="A193" s="4"/>
      <c r="B193" s="6"/>
      <c r="C193" s="2"/>
      <c r="E193" s="2"/>
      <c r="F193" s="2"/>
      <c r="I193" s="2"/>
      <c r="J193" s="4"/>
    </row>
    <row r="194" spans="1:10" ht="12.75" customHeight="1" x14ac:dyDescent="0.2">
      <c r="A194" s="4"/>
      <c r="B194" s="6"/>
      <c r="C194" s="2"/>
      <c r="E194" s="2"/>
      <c r="F194" s="2"/>
      <c r="I194" s="2"/>
      <c r="J194" s="4"/>
    </row>
    <row r="195" spans="1:10" ht="12.75" customHeight="1" x14ac:dyDescent="0.2">
      <c r="A195" s="4"/>
      <c r="B195" s="6"/>
      <c r="C195" s="2"/>
      <c r="E195" s="2"/>
      <c r="F195" s="2"/>
      <c r="I195" s="2"/>
      <c r="J195" s="4"/>
    </row>
    <row r="196" spans="1:10" ht="12.75" customHeight="1" x14ac:dyDescent="0.2">
      <c r="A196" s="4"/>
      <c r="B196" s="6"/>
      <c r="C196" s="2"/>
      <c r="E196" s="2"/>
      <c r="F196" s="2"/>
      <c r="I196" s="2"/>
      <c r="J196" s="4"/>
    </row>
    <row r="197" spans="1:10" ht="12.75" customHeight="1" x14ac:dyDescent="0.2">
      <c r="A197" s="4"/>
      <c r="B197" s="6"/>
      <c r="C197" s="2"/>
      <c r="E197" s="2"/>
      <c r="F197" s="2"/>
      <c r="I197" s="2"/>
      <c r="J197" s="4"/>
    </row>
    <row r="198" spans="1:10" ht="12.75" customHeight="1" x14ac:dyDescent="0.2">
      <c r="A198" s="4"/>
      <c r="B198" s="6"/>
      <c r="C198" s="2"/>
      <c r="E198" s="2"/>
      <c r="F198" s="2"/>
      <c r="I198" s="2"/>
      <c r="J198" s="4"/>
    </row>
    <row r="199" spans="1:10" ht="12.75" customHeight="1" x14ac:dyDescent="0.2">
      <c r="A199" s="4"/>
      <c r="B199" s="6"/>
      <c r="C199" s="2"/>
      <c r="E199" s="2"/>
      <c r="F199" s="2"/>
      <c r="I199" s="2"/>
      <c r="J199" s="4"/>
    </row>
    <row r="200" spans="1:10" ht="12.75" customHeight="1" x14ac:dyDescent="0.2">
      <c r="A200" s="4"/>
      <c r="B200" s="6"/>
      <c r="C200" s="2"/>
      <c r="E200" s="2"/>
      <c r="F200" s="2"/>
      <c r="I200" s="2"/>
      <c r="J200" s="4"/>
    </row>
    <row r="201" spans="1:10" ht="12.75" customHeight="1" x14ac:dyDescent="0.2">
      <c r="A201" s="4"/>
      <c r="B201" s="6"/>
      <c r="C201" s="2"/>
      <c r="E201" s="2"/>
      <c r="F201" s="2"/>
      <c r="I201" s="2"/>
      <c r="J201" s="4"/>
    </row>
    <row r="202" spans="1:10" ht="12.75" customHeight="1" x14ac:dyDescent="0.2">
      <c r="A202" s="4"/>
      <c r="B202" s="6"/>
      <c r="C202" s="2"/>
      <c r="E202" s="2"/>
      <c r="F202" s="2"/>
      <c r="I202" s="2"/>
      <c r="J202" s="4"/>
    </row>
    <row r="203" spans="1:10" ht="12.75" customHeight="1" x14ac:dyDescent="0.2">
      <c r="A203" s="4"/>
      <c r="B203" s="6"/>
      <c r="C203" s="2"/>
      <c r="E203" s="2"/>
      <c r="F203" s="2"/>
      <c r="I203" s="2"/>
      <c r="J203" s="4"/>
    </row>
    <row r="204" spans="1:10" ht="12.75" customHeight="1" x14ac:dyDescent="0.2">
      <c r="A204" s="4"/>
      <c r="B204" s="6"/>
      <c r="C204" s="2"/>
      <c r="E204" s="2"/>
      <c r="F204" s="2"/>
      <c r="I204" s="2"/>
      <c r="J204" s="4"/>
    </row>
    <row r="205" spans="1:10" ht="12.75" customHeight="1" x14ac:dyDescent="0.2">
      <c r="A205" s="4"/>
      <c r="B205" s="6"/>
      <c r="C205" s="2"/>
      <c r="E205" s="2"/>
      <c r="F205" s="2"/>
      <c r="I205" s="2"/>
      <c r="J205" s="4"/>
    </row>
    <row r="206" spans="1:10" ht="12.75" customHeight="1" x14ac:dyDescent="0.2">
      <c r="A206" s="4"/>
      <c r="B206" s="6"/>
      <c r="C206" s="2"/>
      <c r="E206" s="2"/>
      <c r="F206" s="2"/>
      <c r="I206" s="2"/>
      <c r="J206" s="4"/>
    </row>
    <row r="207" spans="1:10" ht="12.75" customHeight="1" x14ac:dyDescent="0.2">
      <c r="A207" s="4"/>
      <c r="B207" s="6"/>
      <c r="C207" s="2"/>
      <c r="E207" s="2"/>
      <c r="F207" s="2"/>
      <c r="I207" s="2"/>
      <c r="J207" s="4"/>
    </row>
    <row r="208" spans="1:10" ht="12.75" customHeight="1" x14ac:dyDescent="0.2">
      <c r="A208" s="4"/>
      <c r="B208" s="6"/>
      <c r="C208" s="2"/>
      <c r="E208" s="2"/>
      <c r="F208" s="2"/>
      <c r="I208" s="2"/>
      <c r="J208" s="4"/>
    </row>
    <row r="209" spans="1:10" ht="12.75" customHeight="1" x14ac:dyDescent="0.2">
      <c r="A209" s="4"/>
      <c r="B209" s="6"/>
      <c r="C209" s="2"/>
      <c r="E209" s="2"/>
      <c r="F209" s="2"/>
      <c r="I209" s="2"/>
      <c r="J209" s="4"/>
    </row>
    <row r="210" spans="1:10" ht="12.75" customHeight="1" x14ac:dyDescent="0.2">
      <c r="A210" s="4"/>
      <c r="B210" s="6"/>
      <c r="C210" s="2"/>
      <c r="E210" s="2"/>
      <c r="F210" s="2"/>
      <c r="I210" s="2"/>
      <c r="J210" s="4"/>
    </row>
    <row r="211" spans="1:10" ht="12.75" customHeight="1" x14ac:dyDescent="0.2">
      <c r="A211" s="4"/>
      <c r="B211" s="6"/>
      <c r="C211" s="2"/>
      <c r="E211" s="2"/>
      <c r="F211" s="2"/>
      <c r="I211" s="2"/>
      <c r="J211" s="4"/>
    </row>
    <row r="212" spans="1:10" ht="12.75" customHeight="1" x14ac:dyDescent="0.2">
      <c r="A212" s="4"/>
      <c r="B212" s="6"/>
      <c r="C212" s="2"/>
      <c r="E212" s="2"/>
      <c r="F212" s="2"/>
      <c r="I212" s="2"/>
      <c r="J212" s="4"/>
    </row>
    <row r="213" spans="1:10" ht="12.75" customHeight="1" x14ac:dyDescent="0.2">
      <c r="A213" s="4"/>
      <c r="B213" s="6"/>
      <c r="C213" s="2"/>
      <c r="E213" s="2"/>
      <c r="F213" s="2"/>
      <c r="I213" s="2"/>
      <c r="J213" s="4"/>
    </row>
    <row r="214" spans="1:10" ht="12.75" customHeight="1" x14ac:dyDescent="0.2">
      <c r="A214" s="4"/>
      <c r="B214" s="6"/>
      <c r="C214" s="2"/>
      <c r="E214" s="2"/>
      <c r="F214" s="2"/>
      <c r="I214" s="2"/>
      <c r="J214" s="4"/>
    </row>
    <row r="215" spans="1:10" ht="12.75" customHeight="1" x14ac:dyDescent="0.2">
      <c r="A215" s="4"/>
      <c r="B215" s="6"/>
      <c r="C215" s="2"/>
      <c r="E215" s="2"/>
      <c r="F215" s="2"/>
      <c r="I215" s="2"/>
      <c r="J215" s="4"/>
    </row>
    <row r="216" spans="1:10" ht="12.75" customHeight="1" x14ac:dyDescent="0.2">
      <c r="A216" s="4"/>
      <c r="B216" s="6"/>
      <c r="C216" s="2"/>
      <c r="E216" s="2"/>
      <c r="F216" s="2"/>
      <c r="I216" s="2"/>
      <c r="J216" s="4"/>
    </row>
    <row r="217" spans="1:10" ht="12.75" customHeight="1" x14ac:dyDescent="0.2">
      <c r="A217" s="4"/>
      <c r="B217" s="6"/>
      <c r="C217" s="2"/>
      <c r="E217" s="2"/>
      <c r="F217" s="2"/>
      <c r="I217" s="2"/>
      <c r="J217" s="4"/>
    </row>
    <row r="218" spans="1:10" ht="12.75" customHeight="1" x14ac:dyDescent="0.2">
      <c r="A218" s="4"/>
      <c r="B218" s="6"/>
      <c r="C218" s="2"/>
      <c r="E218" s="2"/>
      <c r="F218" s="2"/>
      <c r="I218" s="2"/>
      <c r="J218" s="4"/>
    </row>
    <row r="219" spans="1:10" ht="12.75" customHeight="1" x14ac:dyDescent="0.2">
      <c r="A219" s="4"/>
      <c r="B219" s="6"/>
      <c r="C219" s="2"/>
      <c r="E219" s="2"/>
      <c r="F219" s="2"/>
      <c r="I219" s="2"/>
      <c r="J219" s="4"/>
    </row>
    <row r="220" spans="1:10" ht="12.75" customHeight="1" x14ac:dyDescent="0.2">
      <c r="A220" s="4"/>
      <c r="B220" s="6"/>
      <c r="C220" s="2"/>
      <c r="E220" s="2"/>
      <c r="F220" s="2"/>
      <c r="I220" s="2"/>
      <c r="J220" s="4"/>
    </row>
    <row r="221" spans="1:10" ht="12.75" customHeight="1" x14ac:dyDescent="0.2">
      <c r="A221" s="4"/>
      <c r="B221" s="6"/>
      <c r="C221" s="2"/>
      <c r="E221" s="2"/>
      <c r="F221" s="2"/>
      <c r="I221" s="2"/>
      <c r="J221" s="4"/>
    </row>
    <row r="222" spans="1:10" ht="12.75" customHeight="1" x14ac:dyDescent="0.2">
      <c r="A222" s="4"/>
      <c r="B222" s="6"/>
      <c r="C222" s="2"/>
      <c r="E222" s="2"/>
      <c r="F222" s="2"/>
      <c r="I222" s="2"/>
      <c r="J222" s="4"/>
    </row>
    <row r="223" spans="1:10" ht="12.75" customHeight="1" x14ac:dyDescent="0.2">
      <c r="A223" s="4"/>
      <c r="B223" s="6"/>
      <c r="C223" s="2"/>
      <c r="E223" s="2"/>
      <c r="F223" s="2"/>
      <c r="I223" s="2"/>
      <c r="J223" s="4"/>
    </row>
    <row r="224" spans="1:10" ht="12.75" customHeight="1" x14ac:dyDescent="0.2">
      <c r="A224" s="4"/>
      <c r="B224" s="6"/>
      <c r="C224" s="2"/>
      <c r="E224" s="2"/>
      <c r="F224" s="2"/>
      <c r="I224" s="2"/>
      <c r="J224" s="4"/>
    </row>
    <row r="225" spans="1:10" ht="12.75" customHeight="1" x14ac:dyDescent="0.2">
      <c r="A225" s="4"/>
      <c r="B225" s="6"/>
      <c r="C225" s="2"/>
      <c r="E225" s="2"/>
      <c r="F225" s="2"/>
      <c r="I225" s="2"/>
      <c r="J225" s="4"/>
    </row>
    <row r="226" spans="1:10" ht="12.75" customHeight="1" x14ac:dyDescent="0.2">
      <c r="A226" s="4"/>
      <c r="B226" s="6"/>
      <c r="C226" s="2"/>
      <c r="E226" s="2"/>
      <c r="F226" s="2"/>
      <c r="I226" s="2"/>
      <c r="J226" s="4"/>
    </row>
    <row r="227" spans="1:10" ht="12.75" customHeight="1" x14ac:dyDescent="0.2">
      <c r="A227" s="4"/>
      <c r="B227" s="6"/>
      <c r="C227" s="2"/>
      <c r="E227" s="2"/>
      <c r="F227" s="2"/>
      <c r="I227" s="2"/>
      <c r="J227" s="4"/>
    </row>
    <row r="228" spans="1:10" ht="12.75" customHeight="1" x14ac:dyDescent="0.2">
      <c r="A228" s="4"/>
      <c r="B228" s="6"/>
      <c r="C228" s="2"/>
      <c r="E228" s="2"/>
      <c r="F228" s="2"/>
      <c r="I228" s="2"/>
      <c r="J228" s="4"/>
    </row>
    <row r="229" spans="1:10" ht="12.75" customHeight="1" x14ac:dyDescent="0.2">
      <c r="A229" s="4"/>
      <c r="B229" s="6"/>
      <c r="C229" s="2"/>
      <c r="E229" s="2"/>
      <c r="F229" s="2"/>
      <c r="I229" s="2"/>
      <c r="J229" s="4"/>
    </row>
    <row r="230" spans="1:10" ht="12.75" customHeight="1" x14ac:dyDescent="0.2">
      <c r="A230" s="4"/>
      <c r="B230" s="6"/>
      <c r="C230" s="2"/>
      <c r="E230" s="2"/>
      <c r="F230" s="2"/>
      <c r="I230" s="2"/>
      <c r="J230" s="4"/>
    </row>
    <row r="231" spans="1:10" ht="12.75" customHeight="1" x14ac:dyDescent="0.2">
      <c r="A231" s="4"/>
      <c r="B231" s="6"/>
      <c r="C231" s="2"/>
      <c r="E231" s="2"/>
      <c r="F231" s="2"/>
      <c r="I231" s="2"/>
      <c r="J231" s="4"/>
    </row>
    <row r="232" spans="1:10" ht="12.75" customHeight="1" x14ac:dyDescent="0.2">
      <c r="A232" s="4"/>
      <c r="B232" s="6"/>
      <c r="C232" s="2"/>
      <c r="E232" s="2"/>
      <c r="F232" s="2"/>
      <c r="I232" s="2"/>
      <c r="J232" s="4"/>
    </row>
    <row r="233" spans="1:10" ht="12.75" customHeight="1" x14ac:dyDescent="0.2">
      <c r="A233" s="4"/>
      <c r="B233" s="6"/>
      <c r="C233" s="2"/>
      <c r="E233" s="2"/>
      <c r="F233" s="2"/>
      <c r="I233" s="2"/>
      <c r="J233" s="4"/>
    </row>
    <row r="234" spans="1:10" ht="12.75" customHeight="1" x14ac:dyDescent="0.2">
      <c r="A234" s="4"/>
      <c r="B234" s="6"/>
      <c r="C234" s="2"/>
      <c r="E234" s="2"/>
      <c r="F234" s="2"/>
      <c r="I234" s="2"/>
      <c r="J234" s="4"/>
    </row>
    <row r="235" spans="1:10" ht="12.75" customHeight="1" x14ac:dyDescent="0.2">
      <c r="A235" s="4"/>
      <c r="B235" s="6"/>
      <c r="C235" s="2"/>
      <c r="E235" s="2"/>
      <c r="F235" s="2"/>
      <c r="I235" s="2"/>
      <c r="J235" s="4"/>
    </row>
    <row r="236" spans="1:10" ht="12.75" customHeight="1" x14ac:dyDescent="0.2">
      <c r="A236" s="4"/>
      <c r="B236" s="6"/>
      <c r="C236" s="2"/>
      <c r="E236" s="2"/>
      <c r="F236" s="2"/>
      <c r="I236" s="2"/>
      <c r="J236" s="4"/>
    </row>
    <row r="237" spans="1:10" ht="12.75" customHeight="1" x14ac:dyDescent="0.2">
      <c r="A237" s="4"/>
      <c r="B237" s="6"/>
      <c r="C237" s="2"/>
      <c r="E237" s="2"/>
      <c r="F237" s="2"/>
      <c r="I237" s="2"/>
      <c r="J237" s="4"/>
    </row>
    <row r="238" spans="1:10" ht="12.75" customHeight="1" x14ac:dyDescent="0.2">
      <c r="A238" s="4"/>
      <c r="B238" s="6"/>
      <c r="C238" s="2"/>
      <c r="E238" s="2"/>
      <c r="F238" s="2"/>
      <c r="I238" s="2"/>
      <c r="J238" s="4"/>
    </row>
    <row r="239" spans="1:10" ht="12.75" customHeight="1" x14ac:dyDescent="0.2">
      <c r="A239" s="4"/>
      <c r="B239" s="6"/>
      <c r="C239" s="2"/>
      <c r="E239" s="2"/>
      <c r="F239" s="2"/>
      <c r="I239" s="2"/>
      <c r="J239" s="4"/>
    </row>
    <row r="240" spans="1:10" ht="12.75" customHeight="1" x14ac:dyDescent="0.2">
      <c r="A240" s="4"/>
      <c r="B240" s="6"/>
      <c r="C240" s="2"/>
      <c r="E240" s="2"/>
      <c r="F240" s="2"/>
      <c r="I240" s="2"/>
      <c r="J240" s="4"/>
    </row>
    <row r="241" spans="1:10" ht="12.75" customHeight="1" x14ac:dyDescent="0.2">
      <c r="A241" s="4"/>
      <c r="B241" s="6"/>
      <c r="C241" s="2"/>
      <c r="E241" s="2"/>
      <c r="F241" s="2"/>
      <c r="I241" s="2"/>
      <c r="J241" s="4"/>
    </row>
    <row r="242" spans="1:10" ht="12.75" customHeight="1" x14ac:dyDescent="0.2">
      <c r="A242" s="4"/>
      <c r="B242" s="6"/>
      <c r="C242" s="2"/>
      <c r="E242" s="2"/>
      <c r="F242" s="2"/>
      <c r="I242" s="2"/>
      <c r="J242" s="4"/>
    </row>
    <row r="243" spans="1:10" ht="12.75" customHeight="1" x14ac:dyDescent="0.2">
      <c r="A243" s="4"/>
      <c r="B243" s="6"/>
      <c r="C243" s="2"/>
      <c r="E243" s="2"/>
      <c r="F243" s="2"/>
      <c r="I243" s="2"/>
      <c r="J243" s="4"/>
    </row>
    <row r="244" spans="1:10" ht="12.75" customHeight="1" x14ac:dyDescent="0.2">
      <c r="A244" s="4"/>
      <c r="B244" s="6"/>
      <c r="C244" s="2"/>
      <c r="E244" s="2"/>
      <c r="F244" s="2"/>
      <c r="I244" s="2"/>
      <c r="J244" s="4"/>
    </row>
    <row r="245" spans="1:10" ht="12.75" customHeight="1" x14ac:dyDescent="0.2">
      <c r="A245" s="4"/>
      <c r="B245" s="6"/>
      <c r="C245" s="2"/>
      <c r="E245" s="2"/>
      <c r="F245" s="2"/>
      <c r="I245" s="2"/>
      <c r="J245" s="4"/>
    </row>
    <row r="246" spans="1:10" ht="12.75" customHeight="1" x14ac:dyDescent="0.2">
      <c r="A246" s="4"/>
      <c r="B246" s="6"/>
      <c r="C246" s="2"/>
      <c r="E246" s="2"/>
      <c r="F246" s="2"/>
      <c r="I246" s="2"/>
      <c r="J246" s="4"/>
    </row>
    <row r="247" spans="1:10" ht="12.75" customHeight="1" x14ac:dyDescent="0.2">
      <c r="A247" s="4"/>
      <c r="B247" s="6"/>
      <c r="C247" s="2"/>
      <c r="E247" s="2"/>
      <c r="F247" s="2"/>
      <c r="I247" s="2"/>
      <c r="J247" s="4"/>
    </row>
    <row r="248" spans="1:10" ht="12.75" customHeight="1" x14ac:dyDescent="0.2">
      <c r="A248" s="4"/>
      <c r="B248" s="6"/>
      <c r="C248" s="2"/>
      <c r="E248" s="2"/>
      <c r="F248" s="2"/>
      <c r="I248" s="2"/>
      <c r="J248" s="4"/>
    </row>
    <row r="249" spans="1:10" ht="12.75" customHeight="1" x14ac:dyDescent="0.2">
      <c r="A249" s="4"/>
      <c r="B249" s="6"/>
      <c r="C249" s="2"/>
      <c r="E249" s="2"/>
      <c r="F249" s="2"/>
      <c r="I249" s="2"/>
      <c r="J249" s="4"/>
    </row>
    <row r="250" spans="1:10" ht="12.75" customHeight="1" x14ac:dyDescent="0.2">
      <c r="A250" s="4"/>
      <c r="B250" s="6"/>
      <c r="C250" s="2"/>
      <c r="E250" s="2"/>
      <c r="F250" s="2"/>
      <c r="I250" s="2"/>
      <c r="J250" s="4"/>
    </row>
    <row r="251" spans="1:10" ht="12.75" customHeight="1" x14ac:dyDescent="0.2">
      <c r="A251" s="4"/>
      <c r="B251" s="6"/>
      <c r="C251" s="2"/>
      <c r="E251" s="2"/>
      <c r="F251" s="2"/>
      <c r="I251" s="2"/>
      <c r="J251" s="4"/>
    </row>
    <row r="252" spans="1:10" ht="12.75" customHeight="1" x14ac:dyDescent="0.2">
      <c r="A252" s="4"/>
      <c r="B252" s="6"/>
      <c r="C252" s="2"/>
      <c r="E252" s="2"/>
      <c r="F252" s="2"/>
      <c r="I252" s="2"/>
      <c r="J252" s="4"/>
    </row>
    <row r="253" spans="1:10" ht="12.75" customHeight="1" x14ac:dyDescent="0.2">
      <c r="A253" s="4"/>
      <c r="B253" s="6"/>
      <c r="C253" s="2"/>
      <c r="E253" s="2"/>
      <c r="F253" s="2"/>
      <c r="I253" s="2"/>
      <c r="J253" s="4"/>
    </row>
    <row r="254" spans="1:10" ht="12.75" customHeight="1" x14ac:dyDescent="0.2">
      <c r="A254" s="4"/>
      <c r="B254" s="6"/>
      <c r="C254" s="2"/>
      <c r="E254" s="2"/>
      <c r="F254" s="2"/>
      <c r="I254" s="2"/>
      <c r="J254" s="4"/>
    </row>
    <row r="255" spans="1:10" ht="12.75" customHeight="1" x14ac:dyDescent="0.2">
      <c r="A255" s="4"/>
      <c r="B255" s="6"/>
      <c r="C255" s="2"/>
      <c r="E255" s="2"/>
      <c r="F255" s="2"/>
      <c r="I255" s="2"/>
      <c r="J255" s="4"/>
    </row>
    <row r="256" spans="1:10" ht="12.75" customHeight="1" x14ac:dyDescent="0.2">
      <c r="A256" s="4"/>
      <c r="B256" s="6"/>
      <c r="C256" s="2"/>
      <c r="E256" s="2"/>
      <c r="F256" s="2"/>
      <c r="I256" s="2"/>
      <c r="J256" s="4"/>
    </row>
    <row r="257" spans="1:10" ht="12.75" customHeight="1" x14ac:dyDescent="0.2">
      <c r="A257" s="4"/>
      <c r="B257" s="6"/>
      <c r="C257" s="2"/>
      <c r="E257" s="2"/>
      <c r="F257" s="2"/>
      <c r="I257" s="2"/>
      <c r="J257" s="4"/>
    </row>
    <row r="258" spans="1:10" ht="12.75" customHeight="1" x14ac:dyDescent="0.2">
      <c r="A258" s="4"/>
      <c r="B258" s="6"/>
      <c r="C258" s="2"/>
      <c r="E258" s="2"/>
      <c r="F258" s="2"/>
      <c r="I258" s="2"/>
      <c r="J258" s="4"/>
    </row>
    <row r="259" spans="1:10" ht="12.75" customHeight="1" x14ac:dyDescent="0.2">
      <c r="A259" s="4"/>
      <c r="B259" s="6"/>
      <c r="C259" s="2"/>
      <c r="E259" s="2"/>
      <c r="F259" s="2"/>
      <c r="I259" s="2"/>
      <c r="J259" s="4"/>
    </row>
    <row r="260" spans="1:10" ht="12.75" customHeight="1" x14ac:dyDescent="0.2">
      <c r="A260" s="4"/>
      <c r="B260" s="6"/>
      <c r="C260" s="2"/>
      <c r="E260" s="2"/>
      <c r="F260" s="2"/>
      <c r="I260" s="2"/>
      <c r="J260" s="4"/>
    </row>
    <row r="261" spans="1:10" ht="12.75" customHeight="1" x14ac:dyDescent="0.2">
      <c r="A261" s="4"/>
      <c r="B261" s="6"/>
      <c r="C261" s="2"/>
      <c r="E261" s="2"/>
      <c r="F261" s="2"/>
      <c r="I261" s="2"/>
      <c r="J261" s="4"/>
    </row>
    <row r="262" spans="1:10" ht="12.75" customHeight="1" x14ac:dyDescent="0.2">
      <c r="A262" s="4"/>
      <c r="B262" s="6"/>
      <c r="C262" s="2"/>
      <c r="E262" s="2"/>
      <c r="F262" s="2"/>
      <c r="I262" s="2"/>
      <c r="J262" s="4"/>
    </row>
    <row r="263" spans="1:10" ht="12.75" customHeight="1" x14ac:dyDescent="0.2">
      <c r="A263" s="4"/>
      <c r="B263" s="6"/>
      <c r="C263" s="2"/>
      <c r="E263" s="2"/>
      <c r="F263" s="2"/>
      <c r="I263" s="2"/>
      <c r="J263" s="4"/>
    </row>
    <row r="264" spans="1:10" ht="12.75" customHeight="1" x14ac:dyDescent="0.2">
      <c r="A264" s="4"/>
      <c r="B264" s="6"/>
      <c r="C264" s="2"/>
      <c r="E264" s="2"/>
      <c r="F264" s="2"/>
      <c r="I264" s="2"/>
      <c r="J264" s="4"/>
    </row>
    <row r="265" spans="1:10" ht="12.75" customHeight="1" x14ac:dyDescent="0.2">
      <c r="A265" s="4"/>
      <c r="B265" s="6"/>
      <c r="C265" s="2"/>
      <c r="E265" s="2"/>
      <c r="F265" s="2"/>
      <c r="I265" s="2"/>
      <c r="J265" s="4"/>
    </row>
    <row r="266" spans="1:10" ht="12.75" customHeight="1" x14ac:dyDescent="0.2">
      <c r="A266" s="4"/>
      <c r="B266" s="6"/>
      <c r="C266" s="2"/>
      <c r="E266" s="2"/>
      <c r="F266" s="2"/>
      <c r="I266" s="2"/>
      <c r="J266" s="4"/>
    </row>
    <row r="267" spans="1:10" ht="12.75" customHeight="1" x14ac:dyDescent="0.2">
      <c r="A267" s="4"/>
      <c r="B267" s="6"/>
      <c r="C267" s="2"/>
      <c r="E267" s="2"/>
      <c r="F267" s="2"/>
      <c r="I267" s="2"/>
      <c r="J267" s="4"/>
    </row>
    <row r="268" spans="1:10" ht="12.75" customHeight="1" x14ac:dyDescent="0.2">
      <c r="A268" s="4"/>
      <c r="B268" s="6"/>
      <c r="C268" s="2"/>
      <c r="E268" s="2"/>
      <c r="F268" s="2"/>
      <c r="I268" s="2"/>
      <c r="J268" s="4"/>
    </row>
    <row r="269" spans="1:10" ht="12.75" customHeight="1" x14ac:dyDescent="0.2">
      <c r="A269" s="4"/>
      <c r="B269" s="6"/>
      <c r="C269" s="2"/>
      <c r="E269" s="2"/>
      <c r="F269" s="2"/>
      <c r="I269" s="2"/>
      <c r="J269" s="4"/>
    </row>
    <row r="270" spans="1:10" ht="12.75" customHeight="1" x14ac:dyDescent="0.2">
      <c r="A270" s="4"/>
      <c r="B270" s="6"/>
      <c r="C270" s="2"/>
      <c r="E270" s="2"/>
      <c r="F270" s="2"/>
      <c r="I270" s="2"/>
      <c r="J270" s="4"/>
    </row>
    <row r="271" spans="1:10" ht="12.75" customHeight="1" x14ac:dyDescent="0.2">
      <c r="A271" s="4"/>
      <c r="B271" s="6"/>
      <c r="C271" s="2"/>
      <c r="E271" s="2"/>
      <c r="F271" s="2"/>
      <c r="I271" s="2"/>
      <c r="J271" s="4"/>
    </row>
    <row r="272" spans="1:10" ht="12.75" customHeight="1" x14ac:dyDescent="0.2">
      <c r="A272" s="4"/>
      <c r="B272" s="6"/>
      <c r="C272" s="2"/>
      <c r="E272" s="2"/>
      <c r="F272" s="2"/>
      <c r="I272" s="2"/>
      <c r="J272" s="4"/>
    </row>
    <row r="273" spans="1:10" ht="12.75" customHeight="1" x14ac:dyDescent="0.2">
      <c r="A273" s="4"/>
      <c r="B273" s="6"/>
      <c r="C273" s="2"/>
      <c r="E273" s="2"/>
      <c r="F273" s="2"/>
      <c r="I273" s="2"/>
      <c r="J273" s="4"/>
    </row>
    <row r="274" spans="1:10" ht="12.75" customHeight="1" x14ac:dyDescent="0.2">
      <c r="A274" s="4"/>
      <c r="B274" s="6"/>
      <c r="C274" s="2"/>
      <c r="E274" s="2"/>
      <c r="F274" s="2"/>
      <c r="I274" s="2"/>
      <c r="J274" s="4"/>
    </row>
    <row r="275" spans="1:10" ht="12.75" customHeight="1" x14ac:dyDescent="0.2">
      <c r="A275" s="4"/>
      <c r="B275" s="6"/>
      <c r="C275" s="2"/>
      <c r="E275" s="2"/>
      <c r="F275" s="2"/>
      <c r="I275" s="2"/>
      <c r="J275" s="4"/>
    </row>
    <row r="276" spans="1:10" ht="12.75" customHeight="1" x14ac:dyDescent="0.2">
      <c r="A276" s="4"/>
      <c r="B276" s="6"/>
      <c r="C276" s="2"/>
      <c r="E276" s="2"/>
      <c r="F276" s="2"/>
      <c r="I276" s="2"/>
      <c r="J276" s="4"/>
    </row>
    <row r="277" spans="1:10" ht="12.75" customHeight="1" x14ac:dyDescent="0.2">
      <c r="A277" s="4"/>
      <c r="B277" s="6"/>
      <c r="C277" s="2"/>
      <c r="E277" s="2"/>
      <c r="F277" s="2"/>
      <c r="I277" s="2"/>
      <c r="J277" s="4"/>
    </row>
    <row r="278" spans="1:10" ht="12.75" customHeight="1" x14ac:dyDescent="0.2">
      <c r="A278" s="4"/>
      <c r="B278" s="6"/>
      <c r="C278" s="2"/>
      <c r="E278" s="2"/>
      <c r="F278" s="2"/>
      <c r="I278" s="2"/>
      <c r="J278" s="4"/>
    </row>
    <row r="279" spans="1:10" ht="12.75" customHeight="1" x14ac:dyDescent="0.2">
      <c r="A279" s="4"/>
      <c r="B279" s="6"/>
      <c r="C279" s="2"/>
      <c r="E279" s="2"/>
      <c r="F279" s="2"/>
      <c r="I279" s="2"/>
      <c r="J279" s="4"/>
    </row>
    <row r="280" spans="1:10" ht="12.75" customHeight="1" x14ac:dyDescent="0.2">
      <c r="A280" s="4"/>
      <c r="B280" s="6"/>
      <c r="C280" s="2"/>
      <c r="E280" s="2"/>
      <c r="F280" s="2"/>
      <c r="I280" s="2"/>
      <c r="J280" s="4"/>
    </row>
    <row r="281" spans="1:10" ht="12.75" customHeight="1" x14ac:dyDescent="0.2">
      <c r="A281" s="4"/>
      <c r="B281" s="6"/>
      <c r="C281" s="2"/>
      <c r="E281" s="2"/>
      <c r="F281" s="2"/>
      <c r="I281" s="2"/>
      <c r="J281" s="4"/>
    </row>
    <row r="282" spans="1:10" ht="12.75" customHeight="1" x14ac:dyDescent="0.2">
      <c r="A282" s="4"/>
      <c r="B282" s="6"/>
      <c r="C282" s="2"/>
      <c r="E282" s="2"/>
      <c r="F282" s="2"/>
      <c r="I282" s="2"/>
      <c r="J282" s="4"/>
    </row>
    <row r="283" spans="1:10" ht="12.75" customHeight="1" x14ac:dyDescent="0.2">
      <c r="A283" s="4"/>
      <c r="B283" s="6"/>
      <c r="C283" s="2"/>
      <c r="E283" s="2"/>
      <c r="F283" s="2"/>
      <c r="I283" s="2"/>
      <c r="J283" s="4"/>
    </row>
    <row r="284" spans="1:10" ht="12.75" customHeight="1" x14ac:dyDescent="0.2">
      <c r="A284" s="4"/>
      <c r="B284" s="6"/>
      <c r="C284" s="2"/>
      <c r="E284" s="2"/>
      <c r="F284" s="2"/>
      <c r="I284" s="2"/>
      <c r="J284" s="4"/>
    </row>
    <row r="285" spans="1:10" ht="12.75" customHeight="1" x14ac:dyDescent="0.2">
      <c r="A285" s="4"/>
      <c r="B285" s="6"/>
      <c r="C285" s="2"/>
      <c r="E285" s="2"/>
      <c r="F285" s="2"/>
      <c r="I285" s="2"/>
      <c r="J285" s="4"/>
    </row>
    <row r="286" spans="1:10" ht="12.75" customHeight="1" x14ac:dyDescent="0.2">
      <c r="A286" s="4"/>
      <c r="B286" s="6"/>
      <c r="C286" s="2"/>
      <c r="E286" s="2"/>
      <c r="F286" s="2"/>
      <c r="I286" s="2"/>
      <c r="J286" s="4"/>
    </row>
    <row r="287" spans="1:10" ht="12.75" customHeight="1" x14ac:dyDescent="0.2">
      <c r="A287" s="4"/>
      <c r="B287" s="6"/>
      <c r="C287" s="2"/>
      <c r="E287" s="2"/>
      <c r="F287" s="2"/>
      <c r="I287" s="2"/>
      <c r="J287" s="4"/>
    </row>
    <row r="288" spans="1:10" ht="12.75" customHeight="1" x14ac:dyDescent="0.2">
      <c r="A288" s="4"/>
      <c r="B288" s="6"/>
      <c r="C288" s="2"/>
      <c r="E288" s="2"/>
      <c r="F288" s="2"/>
      <c r="I288" s="2"/>
      <c r="J288" s="4"/>
    </row>
    <row r="289" spans="1:10" ht="12.75" customHeight="1" x14ac:dyDescent="0.2">
      <c r="A289" s="4"/>
      <c r="B289" s="6"/>
      <c r="C289" s="2"/>
      <c r="E289" s="2"/>
      <c r="F289" s="2"/>
      <c r="I289" s="2"/>
      <c r="J289" s="4"/>
    </row>
    <row r="290" spans="1:10" ht="12.75" customHeight="1" x14ac:dyDescent="0.2">
      <c r="A290" s="4"/>
      <c r="B290" s="6"/>
      <c r="C290" s="2"/>
      <c r="E290" s="2"/>
      <c r="F290" s="2"/>
      <c r="I290" s="2"/>
      <c r="J290" s="4"/>
    </row>
    <row r="291" spans="1:10" ht="12.75" customHeight="1" x14ac:dyDescent="0.2">
      <c r="A291" s="4"/>
      <c r="B291" s="6"/>
      <c r="C291" s="2"/>
      <c r="E291" s="2"/>
      <c r="F291" s="2"/>
      <c r="I291" s="2"/>
      <c r="J291" s="4"/>
    </row>
    <row r="292" spans="1:10" ht="12.75" customHeight="1" x14ac:dyDescent="0.2">
      <c r="A292" s="4"/>
      <c r="B292" s="6"/>
      <c r="C292" s="2"/>
      <c r="E292" s="2"/>
      <c r="F292" s="2"/>
      <c r="I292" s="2"/>
      <c r="J292" s="4"/>
    </row>
    <row r="293" spans="1:10" ht="12.75" customHeight="1" x14ac:dyDescent="0.2">
      <c r="A293" s="4"/>
      <c r="B293" s="6"/>
      <c r="C293" s="2"/>
      <c r="E293" s="2"/>
      <c r="F293" s="2"/>
      <c r="I293" s="2"/>
      <c r="J293" s="4"/>
    </row>
    <row r="294" spans="1:10" ht="12.75" customHeight="1" x14ac:dyDescent="0.2">
      <c r="A294" s="4"/>
      <c r="B294" s="6"/>
      <c r="C294" s="2"/>
      <c r="E294" s="2"/>
      <c r="F294" s="2"/>
      <c r="I294" s="2"/>
      <c r="J294" s="4"/>
    </row>
    <row r="295" spans="1:10" ht="12.75" customHeight="1" x14ac:dyDescent="0.2">
      <c r="A295" s="4"/>
      <c r="B295" s="6"/>
      <c r="C295" s="2"/>
      <c r="E295" s="2"/>
      <c r="F295" s="2"/>
      <c r="I295" s="2"/>
      <c r="J295" s="4"/>
    </row>
    <row r="296" spans="1:10" ht="12.75" customHeight="1" x14ac:dyDescent="0.2">
      <c r="A296" s="4"/>
      <c r="B296" s="6"/>
      <c r="C296" s="2"/>
      <c r="E296" s="2"/>
      <c r="F296" s="2"/>
      <c r="I296" s="2"/>
      <c r="J296" s="4"/>
    </row>
    <row r="297" spans="1:10" ht="12.75" customHeight="1" x14ac:dyDescent="0.2">
      <c r="A297" s="4"/>
      <c r="B297" s="6"/>
      <c r="C297" s="2"/>
      <c r="E297" s="2"/>
      <c r="F297" s="2"/>
      <c r="I297" s="2"/>
      <c r="J297" s="4"/>
    </row>
    <row r="298" spans="1:10" ht="12.75" customHeight="1" x14ac:dyDescent="0.2">
      <c r="A298" s="4"/>
      <c r="B298" s="6"/>
      <c r="C298" s="2"/>
      <c r="E298" s="2"/>
      <c r="F298" s="2"/>
      <c r="I298" s="2"/>
      <c r="J298" s="4"/>
    </row>
    <row r="299" spans="1:10" ht="12.75" customHeight="1" x14ac:dyDescent="0.2">
      <c r="A299" s="4"/>
      <c r="B299" s="6"/>
      <c r="C299" s="2"/>
      <c r="E299" s="2"/>
      <c r="F299" s="2"/>
      <c r="I299" s="2"/>
      <c r="J299" s="4"/>
    </row>
    <row r="300" spans="1:10" ht="12.75" customHeight="1" x14ac:dyDescent="0.2">
      <c r="A300" s="4"/>
      <c r="B300" s="6"/>
      <c r="C300" s="2"/>
      <c r="E300" s="2"/>
      <c r="F300" s="2"/>
      <c r="I300" s="2"/>
      <c r="J300" s="4"/>
    </row>
    <row r="301" spans="1:10" ht="12.75" customHeight="1" x14ac:dyDescent="0.2">
      <c r="A301" s="4"/>
      <c r="B301" s="6"/>
      <c r="C301" s="2"/>
      <c r="E301" s="2"/>
      <c r="F301" s="2"/>
      <c r="I301" s="2"/>
      <c r="J301" s="4"/>
    </row>
    <row r="302" spans="1:10" ht="12.75" customHeight="1" x14ac:dyDescent="0.2">
      <c r="A302" s="4"/>
      <c r="B302" s="6"/>
      <c r="C302" s="2"/>
      <c r="E302" s="2"/>
      <c r="F302" s="2"/>
      <c r="I302" s="2"/>
      <c r="J302" s="4"/>
    </row>
    <row r="303" spans="1:10" ht="12.75" customHeight="1" x14ac:dyDescent="0.2">
      <c r="A303" s="4"/>
      <c r="B303" s="6"/>
      <c r="C303" s="2"/>
      <c r="E303" s="2"/>
      <c r="F303" s="2"/>
      <c r="I303" s="2"/>
      <c r="J303" s="4"/>
    </row>
    <row r="304" spans="1:10" ht="12.75" customHeight="1" x14ac:dyDescent="0.2">
      <c r="A304" s="4"/>
      <c r="B304" s="6"/>
      <c r="C304" s="2"/>
      <c r="E304" s="2"/>
      <c r="F304" s="2"/>
      <c r="I304" s="2"/>
      <c r="J304" s="4"/>
    </row>
    <row r="305" spans="1:10" ht="12.75" customHeight="1" x14ac:dyDescent="0.2">
      <c r="A305" s="4"/>
      <c r="B305" s="6"/>
      <c r="C305" s="2"/>
      <c r="E305" s="2"/>
      <c r="F305" s="2"/>
      <c r="I305" s="2"/>
      <c r="J305" s="4"/>
    </row>
    <row r="306" spans="1:10" ht="12.75" customHeight="1" x14ac:dyDescent="0.2">
      <c r="A306" s="4"/>
      <c r="B306" s="6"/>
      <c r="C306" s="2"/>
      <c r="E306" s="2"/>
      <c r="F306" s="2"/>
      <c r="I306" s="2"/>
      <c r="J306" s="4"/>
    </row>
    <row r="307" spans="1:10" ht="12.75" customHeight="1" x14ac:dyDescent="0.2">
      <c r="A307" s="4"/>
      <c r="B307" s="6"/>
      <c r="C307" s="2"/>
      <c r="E307" s="2"/>
      <c r="F307" s="2"/>
      <c r="I307" s="2"/>
      <c r="J307" s="4"/>
    </row>
    <row r="308" spans="1:10" ht="12.75" customHeight="1" x14ac:dyDescent="0.2">
      <c r="A308" s="4"/>
      <c r="B308" s="6"/>
      <c r="C308" s="2"/>
      <c r="E308" s="2"/>
      <c r="F308" s="2"/>
      <c r="I308" s="2"/>
      <c r="J308" s="4"/>
    </row>
    <row r="309" spans="1:10" ht="12.75" customHeight="1" x14ac:dyDescent="0.2">
      <c r="A309" s="4"/>
      <c r="B309" s="6"/>
      <c r="C309" s="2"/>
      <c r="E309" s="2"/>
      <c r="F309" s="2"/>
      <c r="I309" s="2"/>
      <c r="J309" s="4"/>
    </row>
    <row r="310" spans="1:10" ht="12.75" customHeight="1" x14ac:dyDescent="0.2">
      <c r="A310" s="4"/>
      <c r="B310" s="6"/>
      <c r="C310" s="2"/>
      <c r="E310" s="2"/>
      <c r="F310" s="2"/>
      <c r="I310" s="2"/>
      <c r="J310" s="4"/>
    </row>
    <row r="311" spans="1:10" ht="12.75" customHeight="1" x14ac:dyDescent="0.2">
      <c r="A311" s="4"/>
      <c r="B311" s="6"/>
      <c r="C311" s="2"/>
      <c r="E311" s="2"/>
      <c r="F311" s="2"/>
      <c r="I311" s="2"/>
      <c r="J311" s="4"/>
    </row>
    <row r="312" spans="1:10" ht="12.75" customHeight="1" x14ac:dyDescent="0.2">
      <c r="A312" s="4"/>
      <c r="B312" s="6"/>
      <c r="C312" s="2"/>
      <c r="E312" s="2"/>
      <c r="F312" s="2"/>
      <c r="I312" s="2"/>
      <c r="J312" s="4"/>
    </row>
    <row r="313" spans="1:10" ht="12.75" customHeight="1" x14ac:dyDescent="0.2">
      <c r="A313" s="4"/>
      <c r="B313" s="6"/>
      <c r="C313" s="2"/>
      <c r="E313" s="2"/>
      <c r="F313" s="2"/>
      <c r="I313" s="2"/>
      <c r="J313" s="4"/>
    </row>
    <row r="314" spans="1:10" ht="12.75" customHeight="1" x14ac:dyDescent="0.2">
      <c r="A314" s="4"/>
      <c r="B314" s="6"/>
      <c r="C314" s="2"/>
      <c r="E314" s="2"/>
      <c r="F314" s="2"/>
      <c r="I314" s="2"/>
      <c r="J314" s="4"/>
    </row>
    <row r="315" spans="1:10" ht="12.75" customHeight="1" x14ac:dyDescent="0.2">
      <c r="A315" s="4"/>
      <c r="B315" s="6"/>
      <c r="C315" s="2"/>
      <c r="E315" s="2"/>
      <c r="F315" s="2"/>
      <c r="I315" s="2"/>
      <c r="J315" s="4"/>
    </row>
    <row r="316" spans="1:10" ht="12.75" customHeight="1" x14ac:dyDescent="0.2">
      <c r="A316" s="4"/>
      <c r="B316" s="6"/>
      <c r="C316" s="2"/>
      <c r="E316" s="2"/>
      <c r="F316" s="2"/>
      <c r="I316" s="2"/>
      <c r="J316" s="4"/>
    </row>
    <row r="317" spans="1:10" ht="12.75" customHeight="1" x14ac:dyDescent="0.2">
      <c r="A317" s="4"/>
      <c r="B317" s="6"/>
      <c r="C317" s="2"/>
      <c r="E317" s="2"/>
      <c r="F317" s="2"/>
      <c r="I317" s="2"/>
      <c r="J317" s="4"/>
    </row>
    <row r="318" spans="1:10" ht="12.75" customHeight="1" x14ac:dyDescent="0.2">
      <c r="A318" s="4"/>
      <c r="B318" s="6"/>
      <c r="C318" s="2"/>
      <c r="E318" s="2"/>
      <c r="F318" s="2"/>
      <c r="I318" s="2"/>
      <c r="J318" s="4"/>
    </row>
    <row r="319" spans="1:10" ht="12.75" customHeight="1" x14ac:dyDescent="0.2">
      <c r="A319" s="4"/>
      <c r="B319" s="6"/>
      <c r="C319" s="2"/>
      <c r="E319" s="2"/>
      <c r="F319" s="2"/>
      <c r="I319" s="2"/>
      <c r="J319" s="4"/>
    </row>
    <row r="320" spans="1:10" ht="12.75" customHeight="1" x14ac:dyDescent="0.2">
      <c r="A320" s="4"/>
      <c r="B320" s="6"/>
      <c r="C320" s="2"/>
      <c r="E320" s="2"/>
      <c r="F320" s="2"/>
      <c r="I320" s="2"/>
      <c r="J320" s="4"/>
    </row>
    <row r="321" spans="1:10" ht="12.75" customHeight="1" x14ac:dyDescent="0.2">
      <c r="A321" s="4"/>
      <c r="B321" s="6"/>
      <c r="C321" s="2"/>
      <c r="E321" s="2"/>
      <c r="F321" s="2"/>
      <c r="I321" s="2"/>
      <c r="J321" s="4"/>
    </row>
    <row r="322" spans="1:10" ht="12.75" customHeight="1" x14ac:dyDescent="0.2">
      <c r="A322" s="4"/>
      <c r="B322" s="6"/>
      <c r="C322" s="2"/>
      <c r="E322" s="2"/>
      <c r="F322" s="2"/>
      <c r="I322" s="2"/>
      <c r="J322" s="4"/>
    </row>
    <row r="323" spans="1:10" ht="12.75" customHeight="1" x14ac:dyDescent="0.2">
      <c r="A323" s="4"/>
      <c r="B323" s="6"/>
      <c r="C323" s="2"/>
      <c r="E323" s="2"/>
      <c r="F323" s="2"/>
      <c r="I323" s="2"/>
      <c r="J323" s="4"/>
    </row>
    <row r="324" spans="1:10" ht="12.75" customHeight="1" x14ac:dyDescent="0.2">
      <c r="A324" s="4"/>
      <c r="B324" s="6"/>
      <c r="C324" s="2"/>
      <c r="E324" s="2"/>
      <c r="F324" s="2"/>
      <c r="I324" s="2"/>
      <c r="J324" s="4"/>
    </row>
    <row r="325" spans="1:10" ht="12.75" customHeight="1" x14ac:dyDescent="0.2">
      <c r="A325" s="4"/>
      <c r="B325" s="6"/>
      <c r="C325" s="2"/>
      <c r="E325" s="2"/>
      <c r="F325" s="2"/>
      <c r="I325" s="2"/>
      <c r="J325" s="4"/>
    </row>
    <row r="326" spans="1:10" ht="12.75" customHeight="1" x14ac:dyDescent="0.2">
      <c r="A326" s="4"/>
      <c r="B326" s="6"/>
      <c r="C326" s="2"/>
      <c r="E326" s="2"/>
      <c r="F326" s="2"/>
      <c r="I326" s="2"/>
      <c r="J326" s="4"/>
    </row>
    <row r="327" spans="1:10" ht="12.75" customHeight="1" x14ac:dyDescent="0.2">
      <c r="A327" s="4"/>
      <c r="B327" s="6"/>
      <c r="C327" s="2"/>
      <c r="E327" s="2"/>
      <c r="F327" s="2"/>
      <c r="I327" s="2"/>
      <c r="J327" s="4"/>
    </row>
    <row r="328" spans="1:10" ht="12.75" customHeight="1" x14ac:dyDescent="0.2">
      <c r="A328" s="4"/>
      <c r="B328" s="6"/>
      <c r="C328" s="2"/>
      <c r="E328" s="2"/>
      <c r="F328" s="2"/>
      <c r="I328" s="2"/>
      <c r="J328" s="4"/>
    </row>
    <row r="329" spans="1:10" ht="12.75" customHeight="1" x14ac:dyDescent="0.2">
      <c r="A329" s="4"/>
      <c r="B329" s="6"/>
      <c r="C329" s="2"/>
      <c r="E329" s="2"/>
      <c r="F329" s="2"/>
      <c r="I329" s="2"/>
      <c r="J329" s="4"/>
    </row>
    <row r="330" spans="1:10" ht="12.75" customHeight="1" x14ac:dyDescent="0.2">
      <c r="A330" s="4"/>
      <c r="B330" s="6"/>
      <c r="C330" s="2"/>
      <c r="E330" s="2"/>
      <c r="F330" s="2"/>
      <c r="I330" s="2"/>
      <c r="J330" s="4"/>
    </row>
    <row r="331" spans="1:10" ht="12.75" customHeight="1" x14ac:dyDescent="0.2">
      <c r="A331" s="4"/>
      <c r="B331" s="6"/>
      <c r="C331" s="2"/>
      <c r="E331" s="2"/>
      <c r="F331" s="2"/>
      <c r="I331" s="2"/>
      <c r="J331" s="4"/>
    </row>
    <row r="332" spans="1:10" ht="12.75" customHeight="1" x14ac:dyDescent="0.2">
      <c r="A332" s="4"/>
      <c r="B332" s="6"/>
      <c r="C332" s="2"/>
      <c r="E332" s="2"/>
      <c r="F332" s="2"/>
      <c r="I332" s="2"/>
      <c r="J332" s="4"/>
    </row>
    <row r="333" spans="1:10" ht="12.75" customHeight="1" x14ac:dyDescent="0.2">
      <c r="A333" s="4"/>
      <c r="B333" s="6"/>
      <c r="C333" s="2"/>
      <c r="E333" s="2"/>
      <c r="F333" s="2"/>
      <c r="I333" s="2"/>
      <c r="J333" s="4"/>
    </row>
    <row r="334" spans="1:10" ht="12.75" customHeight="1" x14ac:dyDescent="0.2">
      <c r="A334" s="4"/>
      <c r="B334" s="6"/>
      <c r="C334" s="2"/>
      <c r="E334" s="2"/>
      <c r="F334" s="2"/>
      <c r="I334" s="2"/>
      <c r="J334" s="4"/>
    </row>
    <row r="335" spans="1:10" ht="12.75" customHeight="1" x14ac:dyDescent="0.2">
      <c r="A335" s="4"/>
      <c r="B335" s="6"/>
      <c r="C335" s="2"/>
      <c r="E335" s="2"/>
      <c r="F335" s="2"/>
      <c r="I335" s="2"/>
      <c r="J335" s="4"/>
    </row>
    <row r="336" spans="1:10" ht="12.75" customHeight="1" x14ac:dyDescent="0.2">
      <c r="A336" s="4"/>
      <c r="B336" s="6"/>
      <c r="C336" s="2"/>
      <c r="E336" s="2"/>
      <c r="F336" s="2"/>
      <c r="I336" s="2"/>
      <c r="J336" s="4"/>
    </row>
    <row r="337" spans="1:10" ht="12.75" customHeight="1" x14ac:dyDescent="0.2">
      <c r="A337" s="4"/>
      <c r="B337" s="6"/>
      <c r="C337" s="2"/>
      <c r="E337" s="2"/>
      <c r="F337" s="2"/>
      <c r="I337" s="2"/>
      <c r="J337" s="4"/>
    </row>
    <row r="338" spans="1:10" ht="12.75" customHeight="1" x14ac:dyDescent="0.2">
      <c r="A338" s="4"/>
      <c r="B338" s="6"/>
      <c r="C338" s="2"/>
      <c r="E338" s="2"/>
      <c r="F338" s="2"/>
      <c r="I338" s="2"/>
      <c r="J338" s="4"/>
    </row>
    <row r="339" spans="1:10" ht="12.75" customHeight="1" x14ac:dyDescent="0.2">
      <c r="A339" s="4"/>
      <c r="B339" s="6"/>
      <c r="C339" s="2"/>
      <c r="E339" s="2"/>
      <c r="F339" s="2"/>
      <c r="I339" s="2"/>
      <c r="J339" s="4"/>
    </row>
    <row r="340" spans="1:10" ht="12.75" customHeight="1" x14ac:dyDescent="0.2">
      <c r="A340" s="4"/>
      <c r="B340" s="6"/>
      <c r="C340" s="2"/>
      <c r="E340" s="2"/>
      <c r="F340" s="2"/>
      <c r="I340" s="2"/>
      <c r="J340" s="4"/>
    </row>
    <row r="341" spans="1:10" ht="12.75" customHeight="1" x14ac:dyDescent="0.2">
      <c r="A341" s="4"/>
      <c r="B341" s="6"/>
      <c r="C341" s="2"/>
      <c r="E341" s="2"/>
      <c r="F341" s="2"/>
      <c r="I341" s="2"/>
      <c r="J341" s="4"/>
    </row>
    <row r="342" spans="1:10" ht="12.75" customHeight="1" x14ac:dyDescent="0.2">
      <c r="A342" s="4"/>
      <c r="B342" s="6"/>
      <c r="C342" s="2"/>
      <c r="E342" s="2"/>
      <c r="F342" s="2"/>
      <c r="I342" s="2"/>
      <c r="J342" s="4"/>
    </row>
    <row r="343" spans="1:10" ht="12.75" customHeight="1" x14ac:dyDescent="0.2">
      <c r="A343" s="4"/>
      <c r="B343" s="6"/>
      <c r="C343" s="2"/>
      <c r="E343" s="2"/>
      <c r="F343" s="2"/>
      <c r="I343" s="2"/>
      <c r="J343" s="4"/>
    </row>
    <row r="344" spans="1:10" ht="12.75" customHeight="1" x14ac:dyDescent="0.2">
      <c r="A344" s="4"/>
      <c r="B344" s="6"/>
      <c r="C344" s="2"/>
      <c r="E344" s="2"/>
      <c r="F344" s="2"/>
      <c r="I344" s="2"/>
      <c r="J344" s="4"/>
    </row>
    <row r="345" spans="1:10" ht="12.75" customHeight="1" x14ac:dyDescent="0.2">
      <c r="A345" s="4"/>
      <c r="B345" s="6"/>
      <c r="C345" s="2"/>
      <c r="E345" s="2"/>
      <c r="F345" s="2"/>
      <c r="I345" s="2"/>
      <c r="J345" s="4"/>
    </row>
    <row r="346" spans="1:10" ht="12.75" customHeight="1" x14ac:dyDescent="0.2">
      <c r="A346" s="4"/>
      <c r="B346" s="6"/>
      <c r="C346" s="2"/>
      <c r="E346" s="2"/>
      <c r="F346" s="2"/>
      <c r="I346" s="2"/>
      <c r="J346" s="4"/>
    </row>
    <row r="347" spans="1:10" ht="12.75" customHeight="1" x14ac:dyDescent="0.2">
      <c r="A347" s="4"/>
      <c r="B347" s="6"/>
      <c r="C347" s="2"/>
      <c r="E347" s="2"/>
      <c r="F347" s="2"/>
      <c r="I347" s="2"/>
      <c r="J347" s="4"/>
    </row>
    <row r="348" spans="1:10" ht="12.75" customHeight="1" x14ac:dyDescent="0.2">
      <c r="A348" s="4"/>
      <c r="B348" s="6"/>
      <c r="C348" s="2"/>
      <c r="E348" s="2"/>
      <c r="F348" s="2"/>
      <c r="I348" s="2"/>
      <c r="J348" s="4"/>
    </row>
    <row r="349" spans="1:10" ht="12.75" customHeight="1" x14ac:dyDescent="0.2">
      <c r="A349" s="4"/>
      <c r="B349" s="6"/>
      <c r="C349" s="2"/>
      <c r="E349" s="2"/>
      <c r="F349" s="2"/>
      <c r="I349" s="2"/>
      <c r="J349" s="4"/>
    </row>
    <row r="350" spans="1:10" ht="12.75" customHeight="1" x14ac:dyDescent="0.2">
      <c r="A350" s="4"/>
      <c r="B350" s="6"/>
      <c r="C350" s="2"/>
      <c r="E350" s="2"/>
      <c r="F350" s="2"/>
      <c r="I350" s="2"/>
      <c r="J350" s="4"/>
    </row>
    <row r="351" spans="1:10" ht="12.75" customHeight="1" x14ac:dyDescent="0.2">
      <c r="A351" s="4"/>
      <c r="B351" s="6"/>
      <c r="C351" s="2"/>
      <c r="E351" s="2"/>
      <c r="F351" s="2"/>
      <c r="I351" s="2"/>
      <c r="J351" s="4"/>
    </row>
    <row r="352" spans="1:10" ht="12.75" customHeight="1" x14ac:dyDescent="0.2">
      <c r="A352" s="4"/>
      <c r="B352" s="6"/>
      <c r="C352" s="2"/>
      <c r="E352" s="2"/>
      <c r="F352" s="2"/>
      <c r="I352" s="2"/>
      <c r="J352" s="4"/>
    </row>
    <row r="353" spans="1:10" ht="12.75" customHeight="1" x14ac:dyDescent="0.2">
      <c r="A353" s="4"/>
      <c r="B353" s="6"/>
      <c r="C353" s="2"/>
      <c r="E353" s="2"/>
      <c r="F353" s="2"/>
      <c r="I353" s="2"/>
      <c r="J353" s="4"/>
    </row>
    <row r="354" spans="1:10" ht="12.75" customHeight="1" x14ac:dyDescent="0.2">
      <c r="A354" s="4"/>
      <c r="B354" s="6"/>
      <c r="C354" s="2"/>
      <c r="E354" s="2"/>
      <c r="F354" s="2"/>
      <c r="I354" s="2"/>
      <c r="J354" s="4"/>
    </row>
    <row r="355" spans="1:10" ht="12.75" customHeight="1" x14ac:dyDescent="0.2">
      <c r="A355" s="4"/>
      <c r="B355" s="6"/>
      <c r="C355" s="2"/>
      <c r="E355" s="2"/>
      <c r="F355" s="2"/>
      <c r="I355" s="2"/>
      <c r="J355" s="4"/>
    </row>
    <row r="356" spans="1:10" ht="12.75" customHeight="1" x14ac:dyDescent="0.2">
      <c r="A356" s="4"/>
      <c r="B356" s="6"/>
      <c r="C356" s="2"/>
      <c r="E356" s="2"/>
      <c r="F356" s="2"/>
      <c r="I356" s="2"/>
      <c r="J356" s="4"/>
    </row>
    <row r="357" spans="1:10" ht="12.75" customHeight="1" x14ac:dyDescent="0.2">
      <c r="A357" s="4"/>
      <c r="B357" s="6"/>
      <c r="C357" s="2"/>
      <c r="E357" s="2"/>
      <c r="F357" s="2"/>
      <c r="I357" s="2"/>
      <c r="J357" s="4"/>
    </row>
    <row r="358" spans="1:10" ht="12.75" customHeight="1" x14ac:dyDescent="0.2">
      <c r="A358" s="4"/>
      <c r="B358" s="6"/>
      <c r="C358" s="2"/>
      <c r="E358" s="2"/>
      <c r="F358" s="2"/>
      <c r="I358" s="2"/>
      <c r="J358" s="4"/>
    </row>
    <row r="359" spans="1:10" ht="12.75" customHeight="1" x14ac:dyDescent="0.2">
      <c r="A359" s="4"/>
      <c r="B359" s="6"/>
      <c r="C359" s="2"/>
      <c r="E359" s="2"/>
      <c r="F359" s="2"/>
      <c r="I359" s="2"/>
      <c r="J359" s="4"/>
    </row>
    <row r="360" spans="1:10" ht="12.75" customHeight="1" x14ac:dyDescent="0.2">
      <c r="A360" s="4"/>
      <c r="B360" s="6"/>
      <c r="C360" s="2"/>
      <c r="E360" s="2"/>
      <c r="F360" s="2"/>
      <c r="I360" s="2"/>
      <c r="J360" s="4"/>
    </row>
    <row r="361" spans="1:10" ht="12.75" customHeight="1" x14ac:dyDescent="0.2">
      <c r="A361" s="4"/>
      <c r="B361" s="6"/>
      <c r="C361" s="2"/>
      <c r="E361" s="2"/>
      <c r="F361" s="2"/>
      <c r="I361" s="2"/>
      <c r="J361" s="4"/>
    </row>
    <row r="362" spans="1:10" ht="12.75" customHeight="1" x14ac:dyDescent="0.2">
      <c r="A362" s="4"/>
      <c r="B362" s="6"/>
      <c r="C362" s="2"/>
      <c r="E362" s="2"/>
      <c r="F362" s="2"/>
      <c r="I362" s="2"/>
      <c r="J362" s="4"/>
    </row>
    <row r="363" spans="1:10" ht="12.75" customHeight="1" x14ac:dyDescent="0.2">
      <c r="A363" s="4"/>
      <c r="B363" s="6"/>
      <c r="C363" s="2"/>
      <c r="E363" s="2"/>
      <c r="F363" s="2"/>
      <c r="I363" s="2"/>
      <c r="J363" s="4"/>
    </row>
    <row r="364" spans="1:10" ht="12.75" customHeight="1" x14ac:dyDescent="0.2">
      <c r="A364" s="4"/>
      <c r="B364" s="6"/>
      <c r="C364" s="2"/>
      <c r="E364" s="2"/>
      <c r="F364" s="2"/>
      <c r="I364" s="2"/>
      <c r="J364" s="4"/>
    </row>
    <row r="365" spans="1:10" ht="12.75" customHeight="1" x14ac:dyDescent="0.2">
      <c r="A365" s="4"/>
      <c r="B365" s="6"/>
      <c r="C365" s="2"/>
      <c r="E365" s="2"/>
      <c r="F365" s="2"/>
      <c r="I365" s="2"/>
      <c r="J365" s="4"/>
    </row>
    <row r="366" spans="1:10" ht="12.75" customHeight="1" x14ac:dyDescent="0.2">
      <c r="A366" s="4"/>
      <c r="B366" s="6"/>
      <c r="C366" s="2"/>
      <c r="E366" s="2"/>
      <c r="F366" s="2"/>
      <c r="I366" s="2"/>
      <c r="J366" s="4"/>
    </row>
    <row r="367" spans="1:10" ht="12.75" customHeight="1" x14ac:dyDescent="0.2">
      <c r="A367" s="4"/>
      <c r="B367" s="6"/>
      <c r="C367" s="2"/>
      <c r="E367" s="2"/>
      <c r="F367" s="2"/>
      <c r="I367" s="2"/>
      <c r="J367" s="4"/>
    </row>
    <row r="368" spans="1:10" ht="12.75" customHeight="1" x14ac:dyDescent="0.2">
      <c r="A368" s="4"/>
      <c r="B368" s="6"/>
      <c r="C368" s="2"/>
      <c r="E368" s="2"/>
      <c r="F368" s="2"/>
      <c r="I368" s="2"/>
      <c r="J368" s="4"/>
    </row>
    <row r="369" spans="1:10" ht="12.75" customHeight="1" x14ac:dyDescent="0.2">
      <c r="A369" s="4"/>
      <c r="B369" s="6"/>
      <c r="C369" s="2"/>
      <c r="E369" s="2"/>
      <c r="F369" s="2"/>
      <c r="I369" s="2"/>
      <c r="J369" s="4"/>
    </row>
    <row r="370" spans="1:10" ht="12.75" customHeight="1" x14ac:dyDescent="0.2">
      <c r="A370" s="4"/>
      <c r="B370" s="6"/>
      <c r="C370" s="2"/>
      <c r="E370" s="2"/>
      <c r="F370" s="2"/>
      <c r="I370" s="2"/>
      <c r="J370" s="4"/>
    </row>
    <row r="371" spans="1:10" ht="12.75" customHeight="1" x14ac:dyDescent="0.2">
      <c r="A371" s="4"/>
      <c r="B371" s="6"/>
      <c r="C371" s="2"/>
      <c r="E371" s="2"/>
      <c r="F371" s="2"/>
      <c r="I371" s="2"/>
      <c r="J371" s="4"/>
    </row>
    <row r="372" spans="1:10" ht="12.75" customHeight="1" x14ac:dyDescent="0.2">
      <c r="A372" s="4"/>
      <c r="B372" s="6"/>
      <c r="C372" s="2"/>
      <c r="E372" s="2"/>
      <c r="F372" s="2"/>
      <c r="I372" s="2"/>
      <c r="J372" s="4"/>
    </row>
    <row r="373" spans="1:10" ht="12.75" customHeight="1" x14ac:dyDescent="0.2">
      <c r="A373" s="4"/>
      <c r="B373" s="6"/>
      <c r="C373" s="2"/>
      <c r="E373" s="2"/>
      <c r="F373" s="2"/>
      <c r="I373" s="2"/>
      <c r="J373" s="4"/>
    </row>
    <row r="374" spans="1:10" ht="12.75" customHeight="1" x14ac:dyDescent="0.2">
      <c r="A374" s="4"/>
      <c r="B374" s="6"/>
      <c r="C374" s="2"/>
      <c r="E374" s="2"/>
      <c r="F374" s="2"/>
      <c r="I374" s="2"/>
      <c r="J374" s="4"/>
    </row>
    <row r="375" spans="1:10" ht="12.75" customHeight="1" x14ac:dyDescent="0.2">
      <c r="A375" s="4"/>
      <c r="B375" s="6"/>
      <c r="C375" s="2"/>
      <c r="E375" s="2"/>
      <c r="F375" s="2"/>
      <c r="I375" s="2"/>
      <c r="J375" s="4"/>
    </row>
    <row r="376" spans="1:10" ht="12.75" customHeight="1" x14ac:dyDescent="0.2">
      <c r="A376" s="4"/>
      <c r="B376" s="6"/>
      <c r="C376" s="2"/>
      <c r="E376" s="2"/>
      <c r="F376" s="2"/>
      <c r="I376" s="2"/>
      <c r="J376" s="4"/>
    </row>
    <row r="377" spans="1:10" ht="12.75" customHeight="1" x14ac:dyDescent="0.2">
      <c r="A377" s="4"/>
      <c r="B377" s="6"/>
      <c r="C377" s="2"/>
      <c r="E377" s="2"/>
      <c r="F377" s="2"/>
      <c r="I377" s="2"/>
      <c r="J377" s="4"/>
    </row>
    <row r="378" spans="1:10" ht="12.75" customHeight="1" x14ac:dyDescent="0.2">
      <c r="A378" s="4"/>
      <c r="B378" s="6"/>
      <c r="C378" s="2"/>
      <c r="E378" s="2"/>
      <c r="F378" s="2"/>
      <c r="I378" s="2"/>
      <c r="J378" s="4"/>
    </row>
    <row r="379" spans="1:10" ht="12.75" customHeight="1" x14ac:dyDescent="0.2">
      <c r="A379" s="4"/>
      <c r="B379" s="6"/>
      <c r="C379" s="2"/>
      <c r="E379" s="2"/>
      <c r="F379" s="2"/>
      <c r="I379" s="2"/>
      <c r="J379" s="4"/>
    </row>
    <row r="380" spans="1:10" ht="12.75" customHeight="1" x14ac:dyDescent="0.2">
      <c r="A380" s="4"/>
      <c r="B380" s="6"/>
      <c r="C380" s="2"/>
      <c r="E380" s="2"/>
      <c r="F380" s="2"/>
      <c r="I380" s="2"/>
      <c r="J380" s="4"/>
    </row>
    <row r="381" spans="1:10" ht="12.75" customHeight="1" x14ac:dyDescent="0.2">
      <c r="A381" s="4"/>
      <c r="B381" s="6"/>
      <c r="C381" s="2"/>
      <c r="E381" s="2"/>
      <c r="F381" s="2"/>
      <c r="I381" s="2"/>
      <c r="J381" s="4"/>
    </row>
    <row r="382" spans="1:10" ht="12.75" customHeight="1" x14ac:dyDescent="0.2">
      <c r="A382" s="4"/>
      <c r="B382" s="6"/>
      <c r="C382" s="2"/>
      <c r="E382" s="2"/>
      <c r="F382" s="2"/>
      <c r="I382" s="2"/>
      <c r="J382" s="4"/>
    </row>
    <row r="383" spans="1:10" ht="12.75" customHeight="1" x14ac:dyDescent="0.2">
      <c r="A383" s="4"/>
      <c r="B383" s="6"/>
      <c r="C383" s="2"/>
      <c r="E383" s="2"/>
      <c r="F383" s="2"/>
      <c r="I383" s="2"/>
      <c r="J383" s="4"/>
    </row>
    <row r="384" spans="1:10" ht="12.75" customHeight="1" x14ac:dyDescent="0.2">
      <c r="A384" s="4"/>
      <c r="B384" s="6"/>
      <c r="C384" s="2"/>
      <c r="E384" s="2"/>
      <c r="F384" s="2"/>
      <c r="I384" s="2"/>
      <c r="J384" s="4"/>
    </row>
    <row r="385" spans="1:10" ht="12.75" customHeight="1" x14ac:dyDescent="0.2">
      <c r="A385" s="4"/>
      <c r="B385" s="6"/>
      <c r="C385" s="2"/>
      <c r="E385" s="2"/>
      <c r="F385" s="2"/>
      <c r="I385" s="2"/>
      <c r="J385" s="4"/>
    </row>
    <row r="386" spans="1:10" ht="12.75" customHeight="1" x14ac:dyDescent="0.2">
      <c r="A386" s="4"/>
      <c r="B386" s="6"/>
      <c r="C386" s="2"/>
      <c r="E386" s="2"/>
      <c r="F386" s="2"/>
      <c r="I386" s="2"/>
      <c r="J386" s="4"/>
    </row>
    <row r="387" spans="1:10" ht="12.75" customHeight="1" x14ac:dyDescent="0.2">
      <c r="A387" s="4"/>
      <c r="B387" s="6"/>
      <c r="C387" s="2"/>
      <c r="E387" s="2"/>
      <c r="F387" s="2"/>
      <c r="I387" s="2"/>
      <c r="J387" s="4"/>
    </row>
    <row r="388" spans="1:10" ht="12.75" customHeight="1" x14ac:dyDescent="0.2">
      <c r="A388" s="4"/>
      <c r="B388" s="6"/>
      <c r="C388" s="2"/>
      <c r="E388" s="2"/>
      <c r="F388" s="2"/>
      <c r="I388" s="2"/>
      <c r="J388" s="4"/>
    </row>
    <row r="389" spans="1:10" ht="12.75" customHeight="1" x14ac:dyDescent="0.2">
      <c r="A389" s="4"/>
      <c r="B389" s="6"/>
      <c r="C389" s="2"/>
      <c r="E389" s="2"/>
      <c r="F389" s="2"/>
      <c r="I389" s="2"/>
      <c r="J389" s="4"/>
    </row>
    <row r="390" spans="1:10" ht="12.75" customHeight="1" x14ac:dyDescent="0.2">
      <c r="A390" s="4"/>
      <c r="B390" s="6"/>
      <c r="C390" s="2"/>
      <c r="E390" s="2"/>
      <c r="F390" s="2"/>
      <c r="I390" s="2"/>
      <c r="J390" s="4"/>
    </row>
    <row r="391" spans="1:10" ht="12.75" customHeight="1" x14ac:dyDescent="0.2">
      <c r="A391" s="4"/>
      <c r="B391" s="6"/>
      <c r="C391" s="2"/>
      <c r="E391" s="2"/>
      <c r="F391" s="2"/>
      <c r="I391" s="2"/>
      <c r="J391" s="4"/>
    </row>
    <row r="392" spans="1:10" ht="12.75" customHeight="1" x14ac:dyDescent="0.2">
      <c r="A392" s="4"/>
      <c r="B392" s="6"/>
      <c r="C392" s="2"/>
      <c r="E392" s="2"/>
      <c r="F392" s="2"/>
      <c r="I392" s="2"/>
      <c r="J392" s="4"/>
    </row>
    <row r="393" spans="1:10" ht="12.75" customHeight="1" x14ac:dyDescent="0.2">
      <c r="A393" s="4"/>
      <c r="B393" s="6"/>
      <c r="C393" s="2"/>
      <c r="E393" s="2"/>
      <c r="F393" s="2"/>
      <c r="I393" s="2"/>
      <c r="J393" s="4"/>
    </row>
    <row r="394" spans="1:10" ht="12.75" customHeight="1" x14ac:dyDescent="0.2">
      <c r="A394" s="4"/>
      <c r="B394" s="6"/>
      <c r="C394" s="2"/>
      <c r="E394" s="2"/>
      <c r="F394" s="2"/>
      <c r="I394" s="2"/>
      <c r="J394" s="4"/>
    </row>
    <row r="395" spans="1:10" ht="12.75" customHeight="1" x14ac:dyDescent="0.2">
      <c r="A395" s="4"/>
      <c r="B395" s="6"/>
      <c r="C395" s="2"/>
      <c r="E395" s="2"/>
      <c r="F395" s="2"/>
      <c r="I395" s="2"/>
      <c r="J395" s="4"/>
    </row>
    <row r="396" spans="1:10" ht="12.75" customHeight="1" x14ac:dyDescent="0.2">
      <c r="A396" s="4"/>
      <c r="B396" s="6"/>
      <c r="C396" s="2"/>
      <c r="E396" s="2"/>
      <c r="F396" s="2"/>
      <c r="I396" s="2"/>
      <c r="J396" s="4"/>
    </row>
    <row r="397" spans="1:10" ht="12.75" customHeight="1" x14ac:dyDescent="0.2">
      <c r="A397" s="4"/>
      <c r="B397" s="6"/>
      <c r="C397" s="2"/>
      <c r="E397" s="2"/>
      <c r="F397" s="2"/>
      <c r="I397" s="2"/>
      <c r="J397" s="4"/>
    </row>
    <row r="398" spans="1:10" ht="12.75" customHeight="1" x14ac:dyDescent="0.2">
      <c r="A398" s="4"/>
      <c r="B398" s="6"/>
      <c r="C398" s="2"/>
      <c r="E398" s="2"/>
      <c r="F398" s="2"/>
      <c r="I398" s="2"/>
      <c r="J398" s="4"/>
    </row>
    <row r="399" spans="1:10" ht="12.75" customHeight="1" x14ac:dyDescent="0.2">
      <c r="A399" s="4"/>
      <c r="B399" s="6"/>
      <c r="C399" s="2"/>
      <c r="E399" s="2"/>
      <c r="F399" s="2"/>
      <c r="I399" s="2"/>
      <c r="J399" s="4"/>
    </row>
    <row r="400" spans="1:10" ht="12.75" customHeight="1" x14ac:dyDescent="0.2">
      <c r="A400" s="4"/>
      <c r="B400" s="6"/>
      <c r="C400" s="2"/>
      <c r="E400" s="2"/>
      <c r="F400" s="2"/>
      <c r="I400" s="2"/>
      <c r="J400" s="4"/>
    </row>
    <row r="401" spans="1:10" ht="12.75" customHeight="1" x14ac:dyDescent="0.2">
      <c r="A401" s="4"/>
      <c r="B401" s="6"/>
      <c r="C401" s="2"/>
      <c r="E401" s="2"/>
      <c r="F401" s="2"/>
      <c r="I401" s="2"/>
      <c r="J401" s="4"/>
    </row>
    <row r="402" spans="1:10" ht="12.75" customHeight="1" x14ac:dyDescent="0.2">
      <c r="A402" s="4"/>
      <c r="B402" s="6"/>
      <c r="C402" s="2"/>
      <c r="E402" s="2"/>
      <c r="F402" s="2"/>
      <c r="I402" s="2"/>
      <c r="J402" s="4"/>
    </row>
    <row r="403" spans="1:10" ht="12.75" customHeight="1" x14ac:dyDescent="0.2">
      <c r="A403" s="4"/>
      <c r="B403" s="6"/>
      <c r="C403" s="2"/>
      <c r="E403" s="2"/>
      <c r="F403" s="2"/>
      <c r="I403" s="2"/>
      <c r="J403" s="4"/>
    </row>
    <row r="404" spans="1:10" ht="12.75" customHeight="1" x14ac:dyDescent="0.2">
      <c r="A404" s="4"/>
      <c r="B404" s="6"/>
      <c r="C404" s="2"/>
      <c r="E404" s="2"/>
      <c r="F404" s="2"/>
      <c r="I404" s="2"/>
      <c r="J404" s="4"/>
    </row>
    <row r="405" spans="1:10" ht="12.75" customHeight="1" x14ac:dyDescent="0.2">
      <c r="A405" s="4"/>
      <c r="B405" s="6"/>
      <c r="C405" s="2"/>
      <c r="E405" s="2"/>
      <c r="F405" s="2"/>
      <c r="I405" s="2"/>
      <c r="J405" s="4"/>
    </row>
    <row r="406" spans="1:10" ht="12.75" customHeight="1" x14ac:dyDescent="0.2">
      <c r="A406" s="4"/>
      <c r="B406" s="6"/>
      <c r="C406" s="2"/>
      <c r="E406" s="2"/>
      <c r="F406" s="2"/>
      <c r="I406" s="2"/>
      <c r="J406" s="4"/>
    </row>
    <row r="407" spans="1:10" ht="12.75" customHeight="1" x14ac:dyDescent="0.2">
      <c r="A407" s="4"/>
      <c r="B407" s="6"/>
      <c r="C407" s="2"/>
      <c r="E407" s="2"/>
      <c r="F407" s="2"/>
      <c r="I407" s="2"/>
      <c r="J407" s="4"/>
    </row>
    <row r="408" spans="1:10" ht="12.75" customHeight="1" x14ac:dyDescent="0.2">
      <c r="A408" s="4"/>
      <c r="B408" s="6"/>
      <c r="C408" s="2"/>
      <c r="E408" s="2"/>
      <c r="F408" s="2"/>
      <c r="I408" s="2"/>
      <c r="J408" s="4"/>
    </row>
    <row r="409" spans="1:10" ht="12.75" customHeight="1" x14ac:dyDescent="0.2">
      <c r="A409" s="4"/>
      <c r="B409" s="6"/>
      <c r="C409" s="2"/>
      <c r="E409" s="2"/>
      <c r="F409" s="2"/>
      <c r="I409" s="2"/>
      <c r="J409" s="4"/>
    </row>
    <row r="410" spans="1:10" ht="12.75" customHeight="1" x14ac:dyDescent="0.2">
      <c r="A410" s="4"/>
      <c r="B410" s="6"/>
      <c r="C410" s="2"/>
      <c r="E410" s="2"/>
      <c r="F410" s="2"/>
      <c r="I410" s="2"/>
      <c r="J410" s="4"/>
    </row>
    <row r="411" spans="1:10" ht="12.75" customHeight="1" x14ac:dyDescent="0.2">
      <c r="A411" s="4"/>
      <c r="B411" s="6"/>
      <c r="C411" s="2"/>
      <c r="E411" s="2"/>
      <c r="F411" s="2"/>
      <c r="I411" s="2"/>
      <c r="J411" s="4"/>
    </row>
    <row r="412" spans="1:10" ht="12.75" customHeight="1" x14ac:dyDescent="0.2">
      <c r="A412" s="4"/>
      <c r="B412" s="6"/>
      <c r="C412" s="2"/>
      <c r="E412" s="2"/>
      <c r="F412" s="2"/>
      <c r="I412" s="2"/>
      <c r="J412" s="4"/>
    </row>
    <row r="413" spans="1:10" ht="12.75" customHeight="1" x14ac:dyDescent="0.2">
      <c r="A413" s="4"/>
      <c r="B413" s="6"/>
      <c r="C413" s="2"/>
      <c r="E413" s="2"/>
      <c r="F413" s="2"/>
      <c r="I413" s="2"/>
      <c r="J413" s="4"/>
    </row>
    <row r="414" spans="1:10" ht="12.75" customHeight="1" x14ac:dyDescent="0.2">
      <c r="A414" s="4"/>
      <c r="B414" s="6"/>
      <c r="C414" s="2"/>
      <c r="E414" s="2"/>
      <c r="F414" s="2"/>
      <c r="I414" s="2"/>
      <c r="J414" s="4"/>
    </row>
    <row r="415" spans="1:10" ht="12.75" customHeight="1" x14ac:dyDescent="0.2">
      <c r="A415" s="4"/>
      <c r="B415" s="6"/>
      <c r="C415" s="2"/>
      <c r="E415" s="2"/>
      <c r="F415" s="2"/>
      <c r="I415" s="2"/>
      <c r="J415" s="4"/>
    </row>
    <row r="416" spans="1:10" ht="12.75" customHeight="1" x14ac:dyDescent="0.2">
      <c r="A416" s="4"/>
      <c r="B416" s="6"/>
      <c r="C416" s="2"/>
      <c r="E416" s="2"/>
      <c r="F416" s="2"/>
      <c r="I416" s="2"/>
      <c r="J416" s="4"/>
    </row>
    <row r="417" spans="1:10" ht="12.75" customHeight="1" x14ac:dyDescent="0.2">
      <c r="A417" s="4"/>
      <c r="B417" s="6"/>
      <c r="C417" s="2"/>
      <c r="E417" s="2"/>
      <c r="F417" s="2"/>
      <c r="I417" s="2"/>
      <c r="J417" s="4"/>
    </row>
    <row r="418" spans="1:10" ht="12.75" customHeight="1" x14ac:dyDescent="0.2">
      <c r="A418" s="4"/>
      <c r="B418" s="6"/>
      <c r="C418" s="2"/>
      <c r="E418" s="2"/>
      <c r="F418" s="2"/>
      <c r="I418" s="2"/>
      <c r="J418" s="4"/>
    </row>
    <row r="419" spans="1:10" ht="12.75" customHeight="1" x14ac:dyDescent="0.2">
      <c r="A419" s="4"/>
      <c r="B419" s="6"/>
      <c r="C419" s="2"/>
      <c r="E419" s="2"/>
      <c r="F419" s="2"/>
      <c r="I419" s="2"/>
      <c r="J419" s="4"/>
    </row>
    <row r="420" spans="1:10" ht="12.75" customHeight="1" x14ac:dyDescent="0.2">
      <c r="A420" s="4"/>
      <c r="B420" s="6"/>
      <c r="C420" s="2"/>
      <c r="E420" s="2"/>
      <c r="F420" s="2"/>
      <c r="I420" s="2"/>
      <c r="J420" s="4"/>
    </row>
    <row r="421" spans="1:10" ht="12.75" customHeight="1" x14ac:dyDescent="0.2">
      <c r="A421" s="4"/>
      <c r="B421" s="6"/>
      <c r="C421" s="2"/>
      <c r="E421" s="2"/>
      <c r="F421" s="2"/>
      <c r="I421" s="2"/>
      <c r="J421" s="4"/>
    </row>
    <row r="422" spans="1:10" ht="12.75" customHeight="1" x14ac:dyDescent="0.2">
      <c r="A422" s="4"/>
      <c r="B422" s="6"/>
      <c r="C422" s="2"/>
      <c r="E422" s="2"/>
      <c r="F422" s="2"/>
      <c r="I422" s="2"/>
      <c r="J422" s="4"/>
    </row>
    <row r="423" spans="1:10" ht="12.75" customHeight="1" x14ac:dyDescent="0.2">
      <c r="A423" s="4"/>
      <c r="B423" s="6"/>
      <c r="C423" s="2"/>
      <c r="E423" s="2"/>
      <c r="F423" s="2"/>
      <c r="I423" s="2"/>
      <c r="J423" s="4"/>
    </row>
    <row r="424" spans="1:10" ht="12.75" customHeight="1" x14ac:dyDescent="0.2">
      <c r="A424" s="4"/>
      <c r="B424" s="6"/>
      <c r="C424" s="2"/>
      <c r="E424" s="2"/>
      <c r="F424" s="2"/>
      <c r="I424" s="2"/>
      <c r="J424" s="4"/>
    </row>
    <row r="425" spans="1:10" ht="12.75" customHeight="1" x14ac:dyDescent="0.2">
      <c r="A425" s="4"/>
      <c r="B425" s="6"/>
      <c r="C425" s="2"/>
      <c r="E425" s="2"/>
      <c r="F425" s="2"/>
      <c r="I425" s="2"/>
      <c r="J425" s="4"/>
    </row>
    <row r="426" spans="1:10" ht="12.75" customHeight="1" x14ac:dyDescent="0.2">
      <c r="A426" s="4"/>
      <c r="B426" s="6"/>
      <c r="C426" s="2"/>
      <c r="E426" s="2"/>
      <c r="F426" s="2"/>
      <c r="I426" s="2"/>
      <c r="J426" s="4"/>
    </row>
    <row r="427" spans="1:10" ht="12.75" customHeight="1" x14ac:dyDescent="0.2">
      <c r="A427" s="4"/>
      <c r="B427" s="6"/>
      <c r="C427" s="2"/>
      <c r="E427" s="2"/>
      <c r="F427" s="2"/>
      <c r="I427" s="2"/>
      <c r="J427" s="4"/>
    </row>
    <row r="428" spans="1:10" ht="12.75" customHeight="1" x14ac:dyDescent="0.2">
      <c r="A428" s="4"/>
      <c r="B428" s="6"/>
      <c r="C428" s="2"/>
      <c r="E428" s="2"/>
      <c r="F428" s="2"/>
      <c r="I428" s="2"/>
      <c r="J428" s="4"/>
    </row>
    <row r="429" spans="1:10" ht="12.75" customHeight="1" x14ac:dyDescent="0.2">
      <c r="A429" s="4"/>
      <c r="B429" s="6"/>
      <c r="C429" s="2"/>
      <c r="E429" s="2"/>
      <c r="F429" s="2"/>
      <c r="I429" s="2"/>
      <c r="J429" s="4"/>
    </row>
    <row r="430" spans="1:10" ht="12.75" customHeight="1" x14ac:dyDescent="0.2">
      <c r="A430" s="4"/>
      <c r="B430" s="6"/>
      <c r="C430" s="2"/>
      <c r="E430" s="2"/>
      <c r="F430" s="2"/>
      <c r="I430" s="2"/>
      <c r="J430" s="4"/>
    </row>
    <row r="431" spans="1:10" ht="12.75" customHeight="1" x14ac:dyDescent="0.2">
      <c r="A431" s="4"/>
      <c r="B431" s="6"/>
      <c r="C431" s="2"/>
      <c r="E431" s="2"/>
      <c r="F431" s="2"/>
      <c r="I431" s="2"/>
      <c r="J431" s="4"/>
    </row>
    <row r="432" spans="1:10" ht="12.75" customHeight="1" x14ac:dyDescent="0.2">
      <c r="A432" s="4"/>
      <c r="B432" s="6"/>
      <c r="C432" s="2"/>
      <c r="E432" s="2"/>
      <c r="F432" s="2"/>
      <c r="I432" s="2"/>
      <c r="J432" s="4"/>
    </row>
    <row r="433" spans="1:10" ht="12.75" customHeight="1" x14ac:dyDescent="0.2">
      <c r="A433" s="4"/>
      <c r="B433" s="6"/>
      <c r="C433" s="2"/>
      <c r="E433" s="2"/>
      <c r="F433" s="2"/>
      <c r="I433" s="2"/>
      <c r="J433" s="4"/>
    </row>
    <row r="434" spans="1:10" ht="12.75" customHeight="1" x14ac:dyDescent="0.2">
      <c r="A434" s="4"/>
      <c r="B434" s="6"/>
      <c r="C434" s="2"/>
      <c r="E434" s="2"/>
      <c r="F434" s="2"/>
      <c r="I434" s="2"/>
      <c r="J434" s="4"/>
    </row>
    <row r="435" spans="1:10" ht="12.75" customHeight="1" x14ac:dyDescent="0.2">
      <c r="A435" s="4"/>
      <c r="B435" s="6"/>
      <c r="C435" s="2"/>
      <c r="E435" s="2"/>
      <c r="F435" s="2"/>
      <c r="I435" s="2"/>
      <c r="J435" s="4"/>
    </row>
    <row r="436" spans="1:10" ht="12.75" customHeight="1" x14ac:dyDescent="0.2">
      <c r="A436" s="4"/>
      <c r="B436" s="6"/>
      <c r="C436" s="2"/>
      <c r="E436" s="2"/>
      <c r="F436" s="2"/>
      <c r="I436" s="2"/>
      <c r="J436" s="4"/>
    </row>
    <row r="437" spans="1:10" ht="12.75" customHeight="1" x14ac:dyDescent="0.2">
      <c r="A437" s="4"/>
      <c r="B437" s="6"/>
      <c r="C437" s="2"/>
      <c r="E437" s="2"/>
      <c r="F437" s="2"/>
      <c r="I437" s="2"/>
      <c r="J437" s="4"/>
    </row>
    <row r="438" spans="1:10" ht="12.75" customHeight="1" x14ac:dyDescent="0.2">
      <c r="A438" s="4"/>
      <c r="B438" s="6"/>
      <c r="C438" s="2"/>
      <c r="E438" s="2"/>
      <c r="F438" s="2"/>
      <c r="I438" s="2"/>
      <c r="J438" s="4"/>
    </row>
    <row r="439" spans="1:10" ht="12.75" customHeight="1" x14ac:dyDescent="0.2">
      <c r="A439" s="4"/>
      <c r="B439" s="6"/>
      <c r="C439" s="2"/>
      <c r="E439" s="2"/>
      <c r="F439" s="2"/>
      <c r="I439" s="2"/>
      <c r="J439" s="4"/>
    </row>
    <row r="440" spans="1:10" ht="12.75" customHeight="1" x14ac:dyDescent="0.2">
      <c r="A440" s="4"/>
      <c r="B440" s="6"/>
      <c r="C440" s="2"/>
      <c r="E440" s="2"/>
      <c r="F440" s="2"/>
      <c r="I440" s="2"/>
      <c r="J440" s="4"/>
    </row>
    <row r="441" spans="1:10" ht="12.75" customHeight="1" x14ac:dyDescent="0.2">
      <c r="A441" s="4"/>
      <c r="B441" s="6"/>
      <c r="C441" s="2"/>
      <c r="E441" s="2"/>
      <c r="F441" s="2"/>
      <c r="I441" s="2"/>
      <c r="J441" s="4"/>
    </row>
    <row r="442" spans="1:10" ht="12.75" customHeight="1" x14ac:dyDescent="0.2">
      <c r="A442" s="4"/>
      <c r="B442" s="6"/>
      <c r="C442" s="2"/>
      <c r="E442" s="2"/>
      <c r="F442" s="2"/>
      <c r="I442" s="2"/>
      <c r="J442" s="4"/>
    </row>
    <row r="443" spans="1:10" ht="12.75" customHeight="1" x14ac:dyDescent="0.2">
      <c r="A443" s="4"/>
      <c r="B443" s="6"/>
      <c r="C443" s="2"/>
      <c r="E443" s="2"/>
      <c r="F443" s="2"/>
      <c r="I443" s="2"/>
      <c r="J443" s="4"/>
    </row>
    <row r="444" spans="1:10" ht="12.75" customHeight="1" x14ac:dyDescent="0.2">
      <c r="A444" s="4"/>
      <c r="B444" s="6"/>
      <c r="C444" s="2"/>
      <c r="E444" s="2"/>
      <c r="F444" s="2"/>
      <c r="I444" s="2"/>
      <c r="J444" s="4"/>
    </row>
    <row r="445" spans="1:10" ht="12.75" customHeight="1" x14ac:dyDescent="0.2">
      <c r="A445" s="4"/>
      <c r="B445" s="6"/>
      <c r="C445" s="2"/>
      <c r="E445" s="2"/>
      <c r="F445" s="2"/>
      <c r="I445" s="2"/>
      <c r="J445" s="4"/>
    </row>
    <row r="446" spans="1:10" ht="12.75" customHeight="1" x14ac:dyDescent="0.2">
      <c r="A446" s="4"/>
      <c r="B446" s="6"/>
      <c r="C446" s="2"/>
      <c r="E446" s="2"/>
      <c r="F446" s="2"/>
      <c r="I446" s="2"/>
      <c r="J446" s="4"/>
    </row>
    <row r="447" spans="1:10" ht="12.75" customHeight="1" x14ac:dyDescent="0.2">
      <c r="A447" s="4"/>
      <c r="B447" s="6"/>
      <c r="C447" s="2"/>
      <c r="E447" s="2"/>
      <c r="F447" s="2"/>
      <c r="I447" s="2"/>
      <c r="J447" s="4"/>
    </row>
    <row r="448" spans="1:10" ht="12.75" customHeight="1" x14ac:dyDescent="0.2">
      <c r="A448" s="4"/>
      <c r="B448" s="6"/>
      <c r="C448" s="2"/>
      <c r="E448" s="2"/>
      <c r="F448" s="2"/>
      <c r="I448" s="2"/>
      <c r="J448" s="4"/>
    </row>
    <row r="449" spans="1:10" ht="12.75" customHeight="1" x14ac:dyDescent="0.2">
      <c r="A449" s="4"/>
      <c r="B449" s="6"/>
      <c r="C449" s="2"/>
      <c r="E449" s="2"/>
      <c r="F449" s="2"/>
      <c r="I449" s="2"/>
      <c r="J449" s="4"/>
    </row>
    <row r="450" spans="1:10" ht="12.75" customHeight="1" x14ac:dyDescent="0.2">
      <c r="A450" s="4"/>
      <c r="B450" s="6"/>
      <c r="C450" s="2"/>
      <c r="E450" s="2"/>
      <c r="F450" s="2"/>
      <c r="I450" s="2"/>
      <c r="J450" s="4"/>
    </row>
    <row r="451" spans="1:10" ht="12.75" customHeight="1" x14ac:dyDescent="0.2">
      <c r="A451" s="4"/>
      <c r="B451" s="6"/>
      <c r="C451" s="2"/>
      <c r="E451" s="2"/>
      <c r="F451" s="2"/>
      <c r="I451" s="2"/>
      <c r="J451" s="4"/>
    </row>
    <row r="452" spans="1:10" ht="12.75" customHeight="1" x14ac:dyDescent="0.2">
      <c r="A452" s="4"/>
      <c r="B452" s="6"/>
      <c r="C452" s="2"/>
      <c r="E452" s="2"/>
      <c r="F452" s="2"/>
      <c r="I452" s="2"/>
      <c r="J452" s="4"/>
    </row>
    <row r="453" spans="1:10" ht="12.75" customHeight="1" x14ac:dyDescent="0.2">
      <c r="A453" s="4"/>
      <c r="B453" s="6"/>
      <c r="C453" s="2"/>
      <c r="E453" s="2"/>
      <c r="F453" s="2"/>
      <c r="I453" s="2"/>
      <c r="J453" s="4"/>
    </row>
    <row r="454" spans="1:10" ht="12.75" customHeight="1" x14ac:dyDescent="0.2">
      <c r="A454" s="4"/>
      <c r="B454" s="6"/>
      <c r="C454" s="2"/>
      <c r="E454" s="2"/>
      <c r="F454" s="2"/>
      <c r="I454" s="2"/>
      <c r="J454" s="4"/>
    </row>
    <row r="455" spans="1:10" ht="12.75" customHeight="1" x14ac:dyDescent="0.2">
      <c r="A455" s="4"/>
      <c r="B455" s="6"/>
      <c r="C455" s="2"/>
      <c r="E455" s="2"/>
      <c r="F455" s="2"/>
      <c r="I455" s="2"/>
      <c r="J455" s="4"/>
    </row>
    <row r="456" spans="1:10" ht="12.75" customHeight="1" x14ac:dyDescent="0.2">
      <c r="A456" s="4"/>
      <c r="B456" s="6"/>
      <c r="C456" s="2"/>
      <c r="E456" s="2"/>
      <c r="F456" s="2"/>
      <c r="I456" s="2"/>
      <c r="J456" s="4"/>
    </row>
    <row r="457" spans="1:10" ht="12.75" customHeight="1" x14ac:dyDescent="0.2">
      <c r="A457" s="4"/>
      <c r="B457" s="6"/>
      <c r="C457" s="2"/>
      <c r="E457" s="2"/>
      <c r="F457" s="2"/>
      <c r="I457" s="2"/>
      <c r="J457" s="4"/>
    </row>
    <row r="458" spans="1:10" ht="12.75" customHeight="1" x14ac:dyDescent="0.2">
      <c r="A458" s="4"/>
      <c r="B458" s="6"/>
      <c r="C458" s="2"/>
      <c r="E458" s="2"/>
      <c r="F458" s="2"/>
      <c r="I458" s="2"/>
      <c r="J458" s="4"/>
    </row>
    <row r="459" spans="1:10" ht="12.75" customHeight="1" x14ac:dyDescent="0.2">
      <c r="A459" s="4"/>
      <c r="B459" s="6"/>
      <c r="C459" s="2"/>
      <c r="E459" s="2"/>
      <c r="F459" s="2"/>
      <c r="I459" s="2"/>
      <c r="J459" s="4"/>
    </row>
    <row r="460" spans="1:10" ht="12.75" customHeight="1" x14ac:dyDescent="0.2">
      <c r="A460" s="4"/>
      <c r="B460" s="6"/>
      <c r="C460" s="2"/>
      <c r="E460" s="2"/>
      <c r="F460" s="2"/>
      <c r="I460" s="2"/>
      <c r="J460" s="4"/>
    </row>
    <row r="461" spans="1:10" ht="12.75" customHeight="1" x14ac:dyDescent="0.2">
      <c r="A461" s="4"/>
      <c r="B461" s="6"/>
      <c r="C461" s="2"/>
      <c r="E461" s="2"/>
      <c r="F461" s="2"/>
      <c r="I461" s="2"/>
      <c r="J461" s="4"/>
    </row>
    <row r="462" spans="1:10" ht="12.75" customHeight="1" x14ac:dyDescent="0.2">
      <c r="A462" s="4"/>
      <c r="B462" s="6"/>
      <c r="C462" s="2"/>
      <c r="E462" s="2"/>
      <c r="F462" s="2"/>
      <c r="I462" s="2"/>
      <c r="J462" s="4"/>
    </row>
    <row r="463" spans="1:10" ht="12.75" customHeight="1" x14ac:dyDescent="0.2">
      <c r="A463" s="4"/>
      <c r="B463" s="6"/>
      <c r="C463" s="2"/>
      <c r="E463" s="2"/>
      <c r="F463" s="2"/>
      <c r="I463" s="2"/>
      <c r="J463" s="4"/>
    </row>
    <row r="464" spans="1:10" ht="12.75" customHeight="1" x14ac:dyDescent="0.2">
      <c r="A464" s="4"/>
      <c r="B464" s="6"/>
      <c r="C464" s="2"/>
      <c r="E464" s="2"/>
      <c r="F464" s="2"/>
      <c r="I464" s="2"/>
      <c r="J464" s="4"/>
    </row>
    <row r="465" spans="1:10" ht="12.75" customHeight="1" x14ac:dyDescent="0.2">
      <c r="A465" s="4"/>
      <c r="B465" s="6"/>
      <c r="C465" s="2"/>
      <c r="E465" s="2"/>
      <c r="F465" s="2"/>
      <c r="I465" s="2"/>
      <c r="J465" s="4"/>
    </row>
    <row r="466" spans="1:10" ht="12.75" customHeight="1" x14ac:dyDescent="0.2">
      <c r="A466" s="4"/>
      <c r="B466" s="6"/>
      <c r="C466" s="2"/>
      <c r="E466" s="2"/>
      <c r="F466" s="2"/>
      <c r="I466" s="2"/>
      <c r="J466" s="4"/>
    </row>
    <row r="467" spans="1:10" ht="12.75" customHeight="1" x14ac:dyDescent="0.2">
      <c r="A467" s="4"/>
      <c r="B467" s="6"/>
      <c r="C467" s="2"/>
      <c r="E467" s="2"/>
      <c r="F467" s="2"/>
      <c r="I467" s="2"/>
      <c r="J467" s="4"/>
    </row>
    <row r="468" spans="1:10" ht="12.75" customHeight="1" x14ac:dyDescent="0.2">
      <c r="A468" s="4"/>
      <c r="B468" s="6"/>
      <c r="C468" s="2"/>
      <c r="E468" s="2"/>
      <c r="F468" s="2"/>
      <c r="I468" s="2"/>
      <c r="J468" s="4"/>
    </row>
    <row r="469" spans="1:10" ht="12.75" customHeight="1" x14ac:dyDescent="0.2">
      <c r="A469" s="4"/>
      <c r="B469" s="6"/>
      <c r="C469" s="2"/>
      <c r="E469" s="2"/>
      <c r="F469" s="2"/>
      <c r="I469" s="2"/>
      <c r="J469" s="4"/>
    </row>
    <row r="470" spans="1:10" ht="12.75" customHeight="1" x14ac:dyDescent="0.2">
      <c r="A470" s="4"/>
      <c r="B470" s="6"/>
      <c r="C470" s="2"/>
      <c r="E470" s="2"/>
      <c r="F470" s="2"/>
      <c r="I470" s="2"/>
      <c r="J470" s="4"/>
    </row>
    <row r="471" spans="1:10" ht="12.75" customHeight="1" x14ac:dyDescent="0.2">
      <c r="A471" s="4"/>
      <c r="B471" s="6"/>
      <c r="C471" s="2"/>
      <c r="E471" s="2"/>
      <c r="F471" s="2"/>
      <c r="I471" s="2"/>
      <c r="J471" s="4"/>
    </row>
    <row r="472" spans="1:10" ht="12.75" customHeight="1" x14ac:dyDescent="0.2">
      <c r="A472" s="4"/>
      <c r="B472" s="6"/>
      <c r="C472" s="2"/>
      <c r="E472" s="2"/>
      <c r="F472" s="2"/>
      <c r="I472" s="2"/>
      <c r="J472" s="4"/>
    </row>
    <row r="473" spans="1:10" ht="12.75" customHeight="1" x14ac:dyDescent="0.2">
      <c r="A473" s="4"/>
      <c r="B473" s="6"/>
      <c r="C473" s="2"/>
      <c r="E473" s="2"/>
      <c r="F473" s="2"/>
      <c r="I473" s="2"/>
      <c r="J473" s="4"/>
    </row>
    <row r="474" spans="1:10" ht="12.75" customHeight="1" x14ac:dyDescent="0.2">
      <c r="A474" s="4"/>
      <c r="B474" s="6"/>
      <c r="C474" s="2"/>
      <c r="E474" s="2"/>
      <c r="F474" s="2"/>
      <c r="I474" s="2"/>
      <c r="J474" s="4"/>
    </row>
    <row r="475" spans="1:10" ht="12.75" customHeight="1" x14ac:dyDescent="0.2">
      <c r="A475" s="4"/>
      <c r="B475" s="6"/>
      <c r="C475" s="2"/>
      <c r="E475" s="2"/>
      <c r="F475" s="2"/>
      <c r="I475" s="2"/>
      <c r="J475" s="4"/>
    </row>
    <row r="476" spans="1:10" ht="12.75" customHeight="1" x14ac:dyDescent="0.2">
      <c r="A476" s="4"/>
      <c r="B476" s="6"/>
      <c r="C476" s="2"/>
      <c r="E476" s="2"/>
      <c r="F476" s="2"/>
      <c r="I476" s="2"/>
      <c r="J476" s="4"/>
    </row>
    <row r="477" spans="1:10" ht="12.75" customHeight="1" x14ac:dyDescent="0.2">
      <c r="A477" s="4"/>
      <c r="B477" s="6"/>
      <c r="C477" s="2"/>
      <c r="E477" s="2"/>
      <c r="F477" s="2"/>
      <c r="I477" s="2"/>
      <c r="J477" s="4"/>
    </row>
    <row r="478" spans="1:10" ht="12.75" customHeight="1" x14ac:dyDescent="0.2">
      <c r="A478" s="4"/>
      <c r="B478" s="6"/>
      <c r="C478" s="2"/>
      <c r="E478" s="2"/>
      <c r="F478" s="2"/>
      <c r="I478" s="2"/>
      <c r="J478" s="4"/>
    </row>
    <row r="479" spans="1:10" ht="12.75" customHeight="1" x14ac:dyDescent="0.2">
      <c r="A479" s="4"/>
      <c r="B479" s="6"/>
      <c r="C479" s="2"/>
      <c r="E479" s="2"/>
      <c r="F479" s="2"/>
      <c r="I479" s="2"/>
      <c r="J479" s="4"/>
    </row>
    <row r="480" spans="1:10" ht="12.75" customHeight="1" x14ac:dyDescent="0.2">
      <c r="A480" s="4"/>
      <c r="B480" s="6"/>
      <c r="C480" s="2"/>
      <c r="E480" s="2"/>
      <c r="F480" s="2"/>
      <c r="I480" s="2"/>
      <c r="J480" s="4"/>
    </row>
    <row r="481" spans="1:10" ht="12.75" customHeight="1" x14ac:dyDescent="0.2">
      <c r="A481" s="4"/>
      <c r="B481" s="6"/>
      <c r="C481" s="2"/>
      <c r="E481" s="2"/>
      <c r="F481" s="2"/>
      <c r="I481" s="2"/>
      <c r="J481" s="4"/>
    </row>
    <row r="482" spans="1:10" ht="12.75" customHeight="1" x14ac:dyDescent="0.2">
      <c r="A482" s="4"/>
      <c r="B482" s="6"/>
      <c r="C482" s="2"/>
      <c r="E482" s="2"/>
      <c r="F482" s="2"/>
      <c r="I482" s="2"/>
      <c r="J482" s="4"/>
    </row>
    <row r="483" spans="1:10" ht="12.75" customHeight="1" x14ac:dyDescent="0.2">
      <c r="A483" s="4"/>
      <c r="B483" s="6"/>
      <c r="C483" s="2"/>
      <c r="E483" s="2"/>
      <c r="F483" s="2"/>
      <c r="I483" s="2"/>
      <c r="J483" s="4"/>
    </row>
    <row r="484" spans="1:10" ht="12.75" customHeight="1" x14ac:dyDescent="0.2">
      <c r="A484" s="4"/>
      <c r="B484" s="6"/>
      <c r="C484" s="2"/>
      <c r="E484" s="2"/>
      <c r="F484" s="2"/>
      <c r="I484" s="2"/>
      <c r="J484" s="4"/>
    </row>
    <row r="485" spans="1:10" ht="12.75" customHeight="1" x14ac:dyDescent="0.2">
      <c r="A485" s="4"/>
      <c r="B485" s="6"/>
      <c r="C485" s="2"/>
      <c r="E485" s="2"/>
      <c r="F485" s="2"/>
      <c r="I485" s="2"/>
      <c r="J485" s="4"/>
    </row>
    <row r="486" spans="1:10" ht="12.75" customHeight="1" x14ac:dyDescent="0.2">
      <c r="A486" s="4"/>
      <c r="B486" s="6"/>
      <c r="C486" s="2"/>
      <c r="E486" s="2"/>
      <c r="F486" s="2"/>
      <c r="I486" s="2"/>
      <c r="J486" s="4"/>
    </row>
    <row r="487" spans="1:10" ht="12.75" customHeight="1" x14ac:dyDescent="0.2">
      <c r="A487" s="4"/>
      <c r="B487" s="6"/>
      <c r="C487" s="2"/>
      <c r="E487" s="2"/>
      <c r="F487" s="2"/>
      <c r="I487" s="2"/>
      <c r="J487" s="4"/>
    </row>
    <row r="488" spans="1:10" ht="12.75" customHeight="1" x14ac:dyDescent="0.2">
      <c r="A488" s="4"/>
      <c r="B488" s="6"/>
      <c r="C488" s="2"/>
      <c r="E488" s="2"/>
      <c r="F488" s="2"/>
      <c r="I488" s="2"/>
      <c r="J488" s="4"/>
    </row>
    <row r="489" spans="1:10" ht="12.75" customHeight="1" x14ac:dyDescent="0.2">
      <c r="A489" s="4"/>
      <c r="B489" s="6"/>
      <c r="C489" s="2"/>
      <c r="E489" s="2"/>
      <c r="F489" s="2"/>
      <c r="I489" s="2"/>
      <c r="J489" s="4"/>
    </row>
    <row r="490" spans="1:10" ht="12.75" customHeight="1" x14ac:dyDescent="0.2">
      <c r="A490" s="4"/>
      <c r="B490" s="6"/>
      <c r="C490" s="2"/>
      <c r="E490" s="2"/>
      <c r="F490" s="2"/>
      <c r="I490" s="2"/>
      <c r="J490" s="4"/>
    </row>
    <row r="491" spans="1:10" ht="12.75" customHeight="1" x14ac:dyDescent="0.2">
      <c r="A491" s="4"/>
      <c r="B491" s="6"/>
      <c r="C491" s="2"/>
      <c r="E491" s="2"/>
      <c r="F491" s="2"/>
      <c r="I491" s="2"/>
      <c r="J491" s="4"/>
    </row>
    <row r="492" spans="1:10" ht="12.75" customHeight="1" x14ac:dyDescent="0.2">
      <c r="A492" s="4"/>
      <c r="B492" s="6"/>
      <c r="C492" s="2"/>
      <c r="E492" s="2"/>
      <c r="F492" s="2"/>
      <c r="I492" s="2"/>
      <c r="J492" s="4"/>
    </row>
    <row r="493" spans="1:10" ht="12.75" customHeight="1" x14ac:dyDescent="0.2">
      <c r="A493" s="4"/>
      <c r="B493" s="6"/>
      <c r="C493" s="2"/>
      <c r="E493" s="2"/>
      <c r="F493" s="2"/>
      <c r="I493" s="2"/>
      <c r="J493" s="4"/>
    </row>
    <row r="494" spans="1:10" ht="12.75" customHeight="1" x14ac:dyDescent="0.2">
      <c r="A494" s="4"/>
      <c r="B494" s="6"/>
      <c r="C494" s="2"/>
      <c r="E494" s="2"/>
      <c r="F494" s="2"/>
      <c r="I494" s="2"/>
      <c r="J494" s="4"/>
    </row>
    <row r="495" spans="1:10" ht="12.75" customHeight="1" x14ac:dyDescent="0.2">
      <c r="A495" s="4"/>
      <c r="B495" s="6"/>
      <c r="C495" s="2"/>
      <c r="E495" s="2"/>
      <c r="F495" s="2"/>
      <c r="I495" s="2"/>
      <c r="J495" s="4"/>
    </row>
    <row r="496" spans="1:10" ht="12.75" customHeight="1" x14ac:dyDescent="0.2">
      <c r="A496" s="4"/>
      <c r="B496" s="6"/>
      <c r="C496" s="2"/>
      <c r="E496" s="2"/>
      <c r="F496" s="2"/>
      <c r="I496" s="2"/>
      <c r="J496" s="4"/>
    </row>
    <row r="497" spans="1:10" ht="12.75" customHeight="1" x14ac:dyDescent="0.2">
      <c r="A497" s="4"/>
      <c r="B497" s="6"/>
      <c r="C497" s="2"/>
      <c r="E497" s="2"/>
      <c r="F497" s="2"/>
      <c r="I497" s="2"/>
      <c r="J497" s="4"/>
    </row>
    <row r="498" spans="1:10" ht="12.75" customHeight="1" x14ac:dyDescent="0.2">
      <c r="A498" s="4"/>
      <c r="B498" s="6"/>
      <c r="C498" s="2"/>
      <c r="E498" s="2"/>
      <c r="F498" s="2"/>
      <c r="I498" s="2"/>
      <c r="J498" s="4"/>
    </row>
    <row r="499" spans="1:10" ht="12.75" customHeight="1" x14ac:dyDescent="0.2">
      <c r="A499" s="4"/>
      <c r="B499" s="6"/>
      <c r="C499" s="2"/>
      <c r="E499" s="2"/>
      <c r="F499" s="2"/>
      <c r="I499" s="2"/>
      <c r="J499" s="4"/>
    </row>
    <row r="500" spans="1:10" ht="12.75" customHeight="1" x14ac:dyDescent="0.2">
      <c r="A500" s="4"/>
      <c r="B500" s="6"/>
      <c r="C500" s="2"/>
      <c r="E500" s="2"/>
      <c r="F500" s="2"/>
      <c r="I500" s="2"/>
      <c r="J500" s="4"/>
    </row>
    <row r="501" spans="1:10" ht="12.75" customHeight="1" x14ac:dyDescent="0.2">
      <c r="A501" s="4"/>
      <c r="B501" s="6"/>
      <c r="C501" s="2"/>
      <c r="E501" s="2"/>
      <c r="F501" s="2"/>
      <c r="I501" s="2"/>
      <c r="J501" s="4"/>
    </row>
    <row r="502" spans="1:10" ht="12.75" customHeight="1" x14ac:dyDescent="0.2">
      <c r="A502" s="4"/>
      <c r="B502" s="6"/>
      <c r="C502" s="2"/>
      <c r="E502" s="2"/>
      <c r="F502" s="2"/>
      <c r="I502" s="2"/>
      <c r="J502" s="4"/>
    </row>
    <row r="503" spans="1:10" ht="12.75" customHeight="1" x14ac:dyDescent="0.2">
      <c r="A503" s="4"/>
      <c r="B503" s="6"/>
      <c r="C503" s="2"/>
      <c r="E503" s="2"/>
      <c r="F503" s="2"/>
      <c r="I503" s="2"/>
      <c r="J503" s="4"/>
    </row>
    <row r="504" spans="1:10" ht="12.75" customHeight="1" x14ac:dyDescent="0.2">
      <c r="A504" s="4"/>
      <c r="B504" s="6"/>
      <c r="C504" s="2"/>
      <c r="E504" s="2"/>
      <c r="F504" s="2"/>
      <c r="I504" s="2"/>
      <c r="J504" s="4"/>
    </row>
    <row r="505" spans="1:10" ht="12.75" customHeight="1" x14ac:dyDescent="0.2">
      <c r="A505" s="4"/>
      <c r="B505" s="6"/>
      <c r="C505" s="2"/>
      <c r="E505" s="2"/>
      <c r="F505" s="2"/>
      <c r="I505" s="2"/>
      <c r="J505" s="4"/>
    </row>
    <row r="506" spans="1:10" ht="12.75" customHeight="1" x14ac:dyDescent="0.2">
      <c r="A506" s="4"/>
      <c r="B506" s="6"/>
      <c r="C506" s="2"/>
      <c r="E506" s="2"/>
      <c r="F506" s="2"/>
      <c r="I506" s="2"/>
      <c r="J506" s="4"/>
    </row>
    <row r="507" spans="1:10" ht="12.75" customHeight="1" x14ac:dyDescent="0.2">
      <c r="A507" s="4"/>
      <c r="B507" s="6"/>
      <c r="C507" s="2"/>
      <c r="E507" s="2"/>
      <c r="F507" s="2"/>
      <c r="I507" s="2"/>
      <c r="J507" s="4"/>
    </row>
    <row r="508" spans="1:10" ht="12.75" customHeight="1" x14ac:dyDescent="0.2">
      <c r="A508" s="4"/>
      <c r="B508" s="6"/>
      <c r="C508" s="2"/>
      <c r="E508" s="2"/>
      <c r="F508" s="2"/>
      <c r="I508" s="2"/>
      <c r="J508" s="4"/>
    </row>
    <row r="509" spans="1:10" ht="12.75" customHeight="1" x14ac:dyDescent="0.2">
      <c r="A509" s="4"/>
      <c r="B509" s="6"/>
      <c r="C509" s="2"/>
      <c r="E509" s="2"/>
      <c r="F509" s="2"/>
      <c r="I509" s="2"/>
      <c r="J509" s="4"/>
    </row>
    <row r="510" spans="1:10" ht="12.75" customHeight="1" x14ac:dyDescent="0.2">
      <c r="A510" s="4"/>
      <c r="B510" s="6"/>
      <c r="C510" s="2"/>
      <c r="E510" s="2"/>
      <c r="F510" s="2"/>
      <c r="I510" s="2"/>
      <c r="J510" s="4"/>
    </row>
    <row r="511" spans="1:10" ht="12.75" customHeight="1" x14ac:dyDescent="0.2">
      <c r="A511" s="4"/>
      <c r="B511" s="6"/>
      <c r="C511" s="2"/>
      <c r="E511" s="2"/>
      <c r="F511" s="2"/>
      <c r="I511" s="2"/>
      <c r="J511" s="4"/>
    </row>
    <row r="512" spans="1:10" ht="12.75" customHeight="1" x14ac:dyDescent="0.2">
      <c r="A512" s="4"/>
      <c r="B512" s="6"/>
      <c r="C512" s="2"/>
      <c r="E512" s="2"/>
      <c r="F512" s="2"/>
      <c r="I512" s="2"/>
      <c r="J512" s="4"/>
    </row>
    <row r="513" spans="1:10" ht="12.75" customHeight="1" x14ac:dyDescent="0.2">
      <c r="A513" s="4"/>
      <c r="B513" s="6"/>
      <c r="C513" s="2"/>
      <c r="E513" s="2"/>
      <c r="F513" s="2"/>
      <c r="I513" s="2"/>
      <c r="J513" s="4"/>
    </row>
    <row r="514" spans="1:10" ht="12.75" customHeight="1" x14ac:dyDescent="0.2">
      <c r="A514" s="4"/>
      <c r="B514" s="6"/>
      <c r="C514" s="2"/>
      <c r="E514" s="2"/>
      <c r="F514" s="2"/>
      <c r="I514" s="2"/>
      <c r="J514" s="4"/>
    </row>
    <row r="515" spans="1:10" ht="12.75" customHeight="1" x14ac:dyDescent="0.2">
      <c r="A515" s="4"/>
      <c r="B515" s="6"/>
      <c r="C515" s="2"/>
      <c r="E515" s="2"/>
      <c r="F515" s="2"/>
      <c r="I515" s="2"/>
      <c r="J515" s="4"/>
    </row>
    <row r="516" spans="1:10" ht="12.75" customHeight="1" x14ac:dyDescent="0.2">
      <c r="A516" s="4"/>
      <c r="B516" s="6"/>
      <c r="C516" s="2"/>
      <c r="E516" s="2"/>
      <c r="F516" s="2"/>
      <c r="I516" s="2"/>
      <c r="J516" s="4"/>
    </row>
    <row r="517" spans="1:10" ht="12.75" customHeight="1" x14ac:dyDescent="0.2">
      <c r="A517" s="4"/>
      <c r="B517" s="6"/>
      <c r="C517" s="2"/>
      <c r="E517" s="2"/>
      <c r="F517" s="2"/>
      <c r="I517" s="2"/>
      <c r="J517" s="4"/>
    </row>
    <row r="518" spans="1:10" ht="12.75" customHeight="1" x14ac:dyDescent="0.2">
      <c r="A518" s="4"/>
      <c r="B518" s="6"/>
      <c r="C518" s="2"/>
      <c r="E518" s="2"/>
      <c r="F518" s="2"/>
      <c r="I518" s="2"/>
      <c r="J518" s="4"/>
    </row>
    <row r="519" spans="1:10" ht="12.75" customHeight="1" x14ac:dyDescent="0.2">
      <c r="A519" s="4"/>
      <c r="B519" s="6"/>
      <c r="C519" s="2"/>
      <c r="E519" s="2"/>
      <c r="F519" s="2"/>
      <c r="I519" s="2"/>
      <c r="J519" s="4"/>
    </row>
    <row r="520" spans="1:10" ht="12.75" customHeight="1" x14ac:dyDescent="0.2">
      <c r="A520" s="4"/>
      <c r="B520" s="6"/>
      <c r="C520" s="2"/>
      <c r="E520" s="2"/>
      <c r="F520" s="2"/>
      <c r="I520" s="2"/>
      <c r="J520" s="4"/>
    </row>
    <row r="521" spans="1:10" ht="12.75" customHeight="1" x14ac:dyDescent="0.2">
      <c r="A521" s="4"/>
      <c r="B521" s="6"/>
      <c r="C521" s="2"/>
      <c r="E521" s="2"/>
      <c r="F521" s="2"/>
      <c r="I521" s="2"/>
      <c r="J521" s="4"/>
    </row>
    <row r="522" spans="1:10" ht="12.75" customHeight="1" x14ac:dyDescent="0.2">
      <c r="A522" s="4"/>
      <c r="B522" s="6"/>
      <c r="C522" s="2"/>
      <c r="E522" s="2"/>
      <c r="F522" s="2"/>
      <c r="I522" s="2"/>
      <c r="J522" s="4"/>
    </row>
    <row r="523" spans="1:10" ht="12.75" customHeight="1" x14ac:dyDescent="0.2">
      <c r="A523" s="4"/>
      <c r="B523" s="6"/>
      <c r="C523" s="2"/>
      <c r="E523" s="2"/>
      <c r="F523" s="2"/>
      <c r="I523" s="2"/>
      <c r="J523" s="4"/>
    </row>
    <row r="524" spans="1:10" ht="12.75" customHeight="1" x14ac:dyDescent="0.2">
      <c r="A524" s="4"/>
      <c r="B524" s="6"/>
      <c r="C524" s="2"/>
      <c r="E524" s="2"/>
      <c r="F524" s="2"/>
      <c r="I524" s="2"/>
      <c r="J524" s="4"/>
    </row>
    <row r="525" spans="1:10" ht="12.75" customHeight="1" x14ac:dyDescent="0.2">
      <c r="A525" s="4"/>
      <c r="B525" s="6"/>
      <c r="C525" s="2"/>
      <c r="E525" s="2"/>
      <c r="F525" s="2"/>
      <c r="I525" s="2"/>
      <c r="J525" s="4"/>
    </row>
    <row r="526" spans="1:10" ht="12.75" customHeight="1" x14ac:dyDescent="0.2">
      <c r="A526" s="4"/>
      <c r="B526" s="6"/>
      <c r="C526" s="2"/>
      <c r="E526" s="2"/>
      <c r="F526" s="2"/>
      <c r="I526" s="2"/>
      <c r="J526" s="4"/>
    </row>
    <row r="527" spans="1:10" ht="12.75" customHeight="1" x14ac:dyDescent="0.2">
      <c r="A527" s="4"/>
      <c r="B527" s="6"/>
      <c r="C527" s="2"/>
      <c r="E527" s="2"/>
      <c r="F527" s="2"/>
      <c r="I527" s="2"/>
      <c r="J527" s="4"/>
    </row>
    <row r="528" spans="1:10" ht="12.75" customHeight="1" x14ac:dyDescent="0.2">
      <c r="A528" s="4"/>
      <c r="B528" s="6"/>
      <c r="C528" s="2"/>
      <c r="E528" s="2"/>
      <c r="F528" s="2"/>
      <c r="I528" s="2"/>
      <c r="J528" s="4"/>
    </row>
    <row r="529" spans="1:10" ht="12.75" customHeight="1" x14ac:dyDescent="0.2">
      <c r="A529" s="4"/>
      <c r="B529" s="6"/>
      <c r="C529" s="2"/>
      <c r="E529" s="2"/>
      <c r="F529" s="2"/>
      <c r="I529" s="2"/>
      <c r="J529" s="4"/>
    </row>
    <row r="530" spans="1:10" ht="12.75" customHeight="1" x14ac:dyDescent="0.2">
      <c r="A530" s="4"/>
      <c r="B530" s="6"/>
      <c r="C530" s="2"/>
      <c r="E530" s="2"/>
      <c r="F530" s="2"/>
      <c r="I530" s="2"/>
      <c r="J530" s="4"/>
    </row>
    <row r="531" spans="1:10" ht="12.75" customHeight="1" x14ac:dyDescent="0.2">
      <c r="A531" s="4"/>
      <c r="B531" s="6"/>
      <c r="C531" s="2"/>
      <c r="E531" s="2"/>
      <c r="F531" s="2"/>
      <c r="I531" s="2"/>
      <c r="J531" s="4"/>
    </row>
    <row r="532" spans="1:10" ht="12.75" customHeight="1" x14ac:dyDescent="0.2">
      <c r="A532" s="4"/>
      <c r="B532" s="6"/>
      <c r="C532" s="2"/>
      <c r="E532" s="2"/>
      <c r="F532" s="2"/>
      <c r="I532" s="2"/>
      <c r="J532" s="4"/>
    </row>
    <row r="533" spans="1:10" ht="12.75" customHeight="1" x14ac:dyDescent="0.2">
      <c r="A533" s="4"/>
      <c r="B533" s="6"/>
      <c r="C533" s="2"/>
      <c r="E533" s="2"/>
      <c r="F533" s="2"/>
      <c r="I533" s="2"/>
      <c r="J533" s="4"/>
    </row>
    <row r="534" spans="1:10" ht="12.75" customHeight="1" x14ac:dyDescent="0.2">
      <c r="A534" s="4"/>
      <c r="B534" s="6"/>
      <c r="C534" s="2"/>
      <c r="E534" s="2"/>
      <c r="F534" s="2"/>
      <c r="I534" s="2"/>
      <c r="J534" s="4"/>
    </row>
    <row r="535" spans="1:10" ht="12.75" customHeight="1" x14ac:dyDescent="0.2">
      <c r="A535" s="4"/>
      <c r="B535" s="6"/>
      <c r="C535" s="2"/>
      <c r="E535" s="2"/>
      <c r="F535" s="2"/>
      <c r="I535" s="2"/>
      <c r="J535" s="4"/>
    </row>
    <row r="536" spans="1:10" ht="12.75" customHeight="1" x14ac:dyDescent="0.2">
      <c r="A536" s="4"/>
      <c r="B536" s="6"/>
      <c r="C536" s="2"/>
      <c r="E536" s="2"/>
      <c r="F536" s="2"/>
      <c r="I536" s="2"/>
      <c r="J536" s="4"/>
    </row>
    <row r="537" spans="1:10" ht="12.75" customHeight="1" x14ac:dyDescent="0.2">
      <c r="A537" s="4"/>
      <c r="B537" s="6"/>
      <c r="C537" s="2"/>
      <c r="E537" s="2"/>
      <c r="F537" s="2"/>
      <c r="I537" s="2"/>
      <c r="J537" s="4"/>
    </row>
    <row r="538" spans="1:10" ht="12.75" customHeight="1" x14ac:dyDescent="0.2">
      <c r="A538" s="4"/>
      <c r="B538" s="6"/>
      <c r="C538" s="2"/>
      <c r="E538" s="2"/>
      <c r="F538" s="2"/>
      <c r="I538" s="2"/>
      <c r="J538" s="4"/>
    </row>
    <row r="539" spans="1:10" ht="12.75" customHeight="1" x14ac:dyDescent="0.2">
      <c r="A539" s="4"/>
      <c r="B539" s="6"/>
      <c r="C539" s="2"/>
      <c r="E539" s="2"/>
      <c r="F539" s="2"/>
      <c r="I539" s="2"/>
      <c r="J539" s="4"/>
    </row>
    <row r="540" spans="1:10" ht="12.75" customHeight="1" x14ac:dyDescent="0.2">
      <c r="A540" s="4"/>
      <c r="B540" s="6"/>
      <c r="C540" s="2"/>
      <c r="E540" s="2"/>
      <c r="F540" s="2"/>
      <c r="I540" s="2"/>
      <c r="J540" s="4"/>
    </row>
    <row r="541" spans="1:10" ht="12.75" customHeight="1" x14ac:dyDescent="0.2">
      <c r="A541" s="4"/>
      <c r="B541" s="6"/>
      <c r="C541" s="2"/>
      <c r="E541" s="2"/>
      <c r="F541" s="2"/>
      <c r="I541" s="2"/>
      <c r="J541" s="4"/>
    </row>
    <row r="542" spans="1:10" ht="12.75" customHeight="1" x14ac:dyDescent="0.2">
      <c r="A542" s="4"/>
      <c r="B542" s="6"/>
      <c r="C542" s="2"/>
      <c r="E542" s="2"/>
      <c r="F542" s="2"/>
      <c r="I542" s="2"/>
      <c r="J542" s="4"/>
    </row>
    <row r="543" spans="1:10" ht="12.75" customHeight="1" x14ac:dyDescent="0.2">
      <c r="A543" s="4"/>
      <c r="B543" s="6"/>
      <c r="C543" s="2"/>
      <c r="E543" s="2"/>
      <c r="F543" s="2"/>
      <c r="I543" s="2"/>
      <c r="J543" s="4"/>
    </row>
    <row r="544" spans="1:10" ht="12.75" customHeight="1" x14ac:dyDescent="0.2">
      <c r="A544" s="4"/>
      <c r="B544" s="6"/>
      <c r="C544" s="2"/>
      <c r="E544" s="2"/>
      <c r="F544" s="2"/>
      <c r="I544" s="2"/>
      <c r="J544" s="4"/>
    </row>
    <row r="545" spans="1:10" ht="12.75" customHeight="1" x14ac:dyDescent="0.2">
      <c r="A545" s="4"/>
      <c r="B545" s="6"/>
      <c r="C545" s="2"/>
      <c r="E545" s="2"/>
      <c r="F545" s="2"/>
      <c r="I545" s="2"/>
      <c r="J545" s="4"/>
    </row>
    <row r="546" spans="1:10" ht="12.75" customHeight="1" x14ac:dyDescent="0.2">
      <c r="A546" s="4"/>
      <c r="B546" s="6"/>
      <c r="C546" s="2"/>
      <c r="E546" s="2"/>
      <c r="F546" s="2"/>
      <c r="I546" s="2"/>
      <c r="J546" s="4"/>
    </row>
    <row r="547" spans="1:10" ht="12.75" customHeight="1" x14ac:dyDescent="0.2">
      <c r="A547" s="4"/>
      <c r="B547" s="6"/>
      <c r="C547" s="2"/>
      <c r="E547" s="2"/>
      <c r="F547" s="2"/>
      <c r="I547" s="2"/>
      <c r="J547" s="4"/>
    </row>
    <row r="548" spans="1:10" ht="12.75" customHeight="1" x14ac:dyDescent="0.2">
      <c r="A548" s="4"/>
      <c r="B548" s="6"/>
      <c r="C548" s="2"/>
      <c r="E548" s="2"/>
      <c r="F548" s="2"/>
      <c r="I548" s="2"/>
      <c r="J548" s="4"/>
    </row>
    <row r="549" spans="1:10" ht="12.75" customHeight="1" x14ac:dyDescent="0.2">
      <c r="A549" s="4"/>
      <c r="B549" s="6"/>
      <c r="C549" s="2"/>
      <c r="E549" s="2"/>
      <c r="F549" s="2"/>
      <c r="I549" s="2"/>
      <c r="J549" s="4"/>
    </row>
    <row r="550" spans="1:10" ht="12.75" customHeight="1" x14ac:dyDescent="0.2">
      <c r="A550" s="4"/>
      <c r="B550" s="6"/>
      <c r="C550" s="2"/>
      <c r="E550" s="2"/>
      <c r="F550" s="2"/>
      <c r="I550" s="2"/>
      <c r="J550" s="4"/>
    </row>
    <row r="551" spans="1:10" ht="12.75" customHeight="1" x14ac:dyDescent="0.2">
      <c r="A551" s="4"/>
      <c r="B551" s="6"/>
      <c r="C551" s="2"/>
      <c r="E551" s="2"/>
      <c r="F551" s="2"/>
      <c r="I551" s="2"/>
      <c r="J551" s="4"/>
    </row>
    <row r="552" spans="1:10" ht="12.75" customHeight="1" x14ac:dyDescent="0.2">
      <c r="A552" s="4"/>
      <c r="B552" s="6"/>
      <c r="C552" s="2"/>
      <c r="E552" s="2"/>
      <c r="F552" s="2"/>
      <c r="I552" s="2"/>
      <c r="J552" s="4"/>
    </row>
    <row r="553" spans="1:10" ht="12.75" customHeight="1" x14ac:dyDescent="0.2">
      <c r="A553" s="4"/>
      <c r="B553" s="6"/>
      <c r="C553" s="2"/>
      <c r="E553" s="2"/>
      <c r="F553" s="2"/>
      <c r="I553" s="2"/>
      <c r="J553" s="4"/>
    </row>
    <row r="554" spans="1:10" ht="12.75" customHeight="1" x14ac:dyDescent="0.2">
      <c r="A554" s="4"/>
      <c r="B554" s="6"/>
      <c r="C554" s="2"/>
      <c r="E554" s="2"/>
      <c r="F554" s="2"/>
      <c r="I554" s="2"/>
      <c r="J554" s="4"/>
    </row>
    <row r="555" spans="1:10" ht="12.75" customHeight="1" x14ac:dyDescent="0.2">
      <c r="A555" s="4"/>
      <c r="B555" s="6"/>
      <c r="C555" s="2"/>
      <c r="E555" s="2"/>
      <c r="F555" s="2"/>
      <c r="I555" s="2"/>
      <c r="J555" s="4"/>
    </row>
    <row r="556" spans="1:10" ht="12.75" customHeight="1" x14ac:dyDescent="0.2">
      <c r="A556" s="4"/>
      <c r="B556" s="6"/>
      <c r="C556" s="2"/>
      <c r="E556" s="2"/>
      <c r="F556" s="2"/>
      <c r="I556" s="2"/>
      <c r="J556" s="4"/>
    </row>
    <row r="557" spans="1:10" ht="12.75" customHeight="1" x14ac:dyDescent="0.2">
      <c r="A557" s="4"/>
      <c r="B557" s="6"/>
      <c r="C557" s="2"/>
      <c r="E557" s="2"/>
      <c r="F557" s="2"/>
      <c r="I557" s="2"/>
      <c r="J557" s="4"/>
    </row>
    <row r="558" spans="1:10" ht="12.75" customHeight="1" x14ac:dyDescent="0.2">
      <c r="A558" s="4"/>
      <c r="B558" s="6"/>
      <c r="C558" s="2"/>
      <c r="E558" s="2"/>
      <c r="F558" s="2"/>
      <c r="I558" s="2"/>
      <c r="J558" s="4"/>
    </row>
    <row r="559" spans="1:10" ht="12.75" customHeight="1" x14ac:dyDescent="0.2">
      <c r="A559" s="4"/>
      <c r="B559" s="6"/>
      <c r="C559" s="2"/>
      <c r="E559" s="2"/>
      <c r="F559" s="2"/>
      <c r="I559" s="2"/>
      <c r="J559" s="4"/>
    </row>
    <row r="560" spans="1:10" ht="12.75" customHeight="1" x14ac:dyDescent="0.2">
      <c r="A560" s="4"/>
      <c r="B560" s="6"/>
      <c r="C560" s="2"/>
      <c r="E560" s="2"/>
      <c r="F560" s="2"/>
      <c r="I560" s="2"/>
      <c r="J560" s="4"/>
    </row>
    <row r="561" spans="1:10" ht="12.75" customHeight="1" x14ac:dyDescent="0.2">
      <c r="A561" s="4"/>
      <c r="B561" s="6"/>
      <c r="C561" s="2"/>
      <c r="E561" s="2"/>
      <c r="F561" s="2"/>
      <c r="I561" s="2"/>
      <c r="J561" s="4"/>
    </row>
    <row r="562" spans="1:10" ht="12.75" customHeight="1" x14ac:dyDescent="0.2">
      <c r="A562" s="4"/>
      <c r="B562" s="6"/>
      <c r="C562" s="2"/>
      <c r="E562" s="2"/>
      <c r="F562" s="2"/>
      <c r="I562" s="2"/>
      <c r="J562" s="4"/>
    </row>
    <row r="563" spans="1:10" ht="12.75" customHeight="1" x14ac:dyDescent="0.2">
      <c r="A563" s="4"/>
      <c r="B563" s="6"/>
      <c r="C563" s="2"/>
      <c r="E563" s="2"/>
      <c r="F563" s="2"/>
      <c r="I563" s="2"/>
      <c r="J563" s="4"/>
    </row>
    <row r="564" spans="1:10" ht="12.75" customHeight="1" x14ac:dyDescent="0.2">
      <c r="A564" s="4"/>
      <c r="B564" s="6"/>
      <c r="C564" s="2"/>
      <c r="E564" s="2"/>
      <c r="F564" s="2"/>
      <c r="I564" s="2"/>
      <c r="J564" s="4"/>
    </row>
    <row r="565" spans="1:10" ht="12.75" customHeight="1" x14ac:dyDescent="0.2">
      <c r="A565" s="4"/>
      <c r="B565" s="6"/>
      <c r="C565" s="2"/>
      <c r="E565" s="2"/>
      <c r="F565" s="2"/>
      <c r="I565" s="2"/>
      <c r="J565" s="4"/>
    </row>
    <row r="566" spans="1:10" ht="12.75" customHeight="1" x14ac:dyDescent="0.2">
      <c r="A566" s="4"/>
      <c r="B566" s="6"/>
      <c r="C566" s="2"/>
      <c r="E566" s="2"/>
      <c r="F566" s="2"/>
      <c r="I566" s="2"/>
      <c r="J566" s="4"/>
    </row>
    <row r="567" spans="1:10" ht="12.75" customHeight="1" x14ac:dyDescent="0.2">
      <c r="A567" s="4"/>
      <c r="B567" s="6"/>
      <c r="C567" s="2"/>
      <c r="E567" s="2"/>
      <c r="F567" s="2"/>
      <c r="I567" s="2"/>
      <c r="J567" s="4"/>
    </row>
    <row r="568" spans="1:10" ht="12.75" customHeight="1" x14ac:dyDescent="0.2">
      <c r="A568" s="4"/>
      <c r="B568" s="6"/>
      <c r="C568" s="2"/>
      <c r="E568" s="2"/>
      <c r="F568" s="2"/>
      <c r="I568" s="2"/>
      <c r="J568" s="4"/>
    </row>
    <row r="569" spans="1:10" ht="12.75" customHeight="1" x14ac:dyDescent="0.2">
      <c r="A569" s="4"/>
      <c r="B569" s="6"/>
      <c r="C569" s="2"/>
      <c r="E569" s="2"/>
      <c r="F569" s="2"/>
      <c r="I569" s="2"/>
      <c r="J569" s="4"/>
    </row>
    <row r="570" spans="1:10" ht="12.75" customHeight="1" x14ac:dyDescent="0.2">
      <c r="A570" s="4"/>
      <c r="B570" s="6"/>
      <c r="C570" s="2"/>
      <c r="E570" s="2"/>
      <c r="F570" s="2"/>
      <c r="I570" s="2"/>
      <c r="J570" s="4"/>
    </row>
    <row r="571" spans="1:10" ht="12.75" customHeight="1" x14ac:dyDescent="0.2">
      <c r="A571" s="4"/>
      <c r="B571" s="6"/>
      <c r="C571" s="2"/>
      <c r="E571" s="2"/>
      <c r="F571" s="2"/>
      <c r="I571" s="2"/>
      <c r="J571" s="4"/>
    </row>
    <row r="572" spans="1:10" ht="12.75" customHeight="1" x14ac:dyDescent="0.2">
      <c r="A572" s="4"/>
      <c r="B572" s="6"/>
      <c r="C572" s="2"/>
      <c r="E572" s="2"/>
      <c r="F572" s="2"/>
      <c r="I572" s="2"/>
      <c r="J572" s="4"/>
    </row>
    <row r="573" spans="1:10" ht="12.75" customHeight="1" x14ac:dyDescent="0.2">
      <c r="A573" s="4"/>
      <c r="B573" s="6"/>
      <c r="C573" s="2"/>
      <c r="E573" s="2"/>
      <c r="F573" s="2"/>
      <c r="I573" s="2"/>
      <c r="J573" s="4"/>
    </row>
    <row r="574" spans="1:10" ht="12.75" customHeight="1" x14ac:dyDescent="0.2">
      <c r="A574" s="4"/>
      <c r="B574" s="6"/>
      <c r="C574" s="2"/>
      <c r="E574" s="2"/>
      <c r="F574" s="2"/>
      <c r="I574" s="2"/>
      <c r="J574" s="4"/>
    </row>
    <row r="575" spans="1:10" ht="12.75" customHeight="1" x14ac:dyDescent="0.2">
      <c r="A575" s="4"/>
      <c r="B575" s="6"/>
      <c r="C575" s="2"/>
      <c r="E575" s="2"/>
      <c r="F575" s="2"/>
      <c r="I575" s="2"/>
      <c r="J575" s="4"/>
    </row>
    <row r="576" spans="1:10" ht="12.75" customHeight="1" x14ac:dyDescent="0.2">
      <c r="A576" s="4"/>
      <c r="B576" s="6"/>
      <c r="C576" s="2"/>
      <c r="E576" s="2"/>
      <c r="F576" s="2"/>
      <c r="I576" s="2"/>
      <c r="J576" s="4"/>
    </row>
    <row r="577" spans="1:10" ht="12.75" customHeight="1" x14ac:dyDescent="0.2">
      <c r="A577" s="4"/>
      <c r="B577" s="6"/>
      <c r="C577" s="2"/>
      <c r="E577" s="2"/>
      <c r="F577" s="2"/>
      <c r="I577" s="2"/>
      <c r="J577" s="4"/>
    </row>
    <row r="578" spans="1:10" ht="12.75" customHeight="1" x14ac:dyDescent="0.2">
      <c r="A578" s="4"/>
      <c r="B578" s="6"/>
      <c r="C578" s="2"/>
      <c r="E578" s="2"/>
      <c r="F578" s="2"/>
      <c r="I578" s="2"/>
      <c r="J578" s="4"/>
    </row>
    <row r="579" spans="1:10" ht="12.75" customHeight="1" x14ac:dyDescent="0.2">
      <c r="A579" s="4"/>
      <c r="B579" s="6"/>
      <c r="C579" s="2"/>
      <c r="E579" s="2"/>
      <c r="F579" s="2"/>
      <c r="I579" s="2"/>
      <c r="J579" s="4"/>
    </row>
    <row r="580" spans="1:10" ht="12.75" customHeight="1" x14ac:dyDescent="0.2">
      <c r="A580" s="4"/>
      <c r="B580" s="6"/>
      <c r="C580" s="2"/>
      <c r="E580" s="2"/>
      <c r="F580" s="2"/>
      <c r="I580" s="2"/>
      <c r="J580" s="4"/>
    </row>
    <row r="581" spans="1:10" ht="12.75" customHeight="1" x14ac:dyDescent="0.2">
      <c r="A581" s="4"/>
      <c r="B581" s="6"/>
      <c r="C581" s="2"/>
      <c r="E581" s="2"/>
      <c r="F581" s="2"/>
      <c r="I581" s="2"/>
      <c r="J581" s="4"/>
    </row>
    <row r="582" spans="1:10" ht="12.75" customHeight="1" x14ac:dyDescent="0.2">
      <c r="A582" s="4"/>
      <c r="B582" s="6"/>
      <c r="C582" s="2"/>
      <c r="E582" s="2"/>
      <c r="F582" s="2"/>
      <c r="I582" s="2"/>
      <c r="J582" s="4"/>
    </row>
    <row r="583" spans="1:10" ht="12.75" customHeight="1" x14ac:dyDescent="0.2">
      <c r="A583" s="4"/>
      <c r="B583" s="6"/>
      <c r="C583" s="2"/>
      <c r="E583" s="2"/>
      <c r="F583" s="2"/>
      <c r="I583" s="2"/>
      <c r="J583" s="4"/>
    </row>
    <row r="584" spans="1:10" ht="12.75" customHeight="1" x14ac:dyDescent="0.2">
      <c r="A584" s="4"/>
      <c r="B584" s="6"/>
      <c r="C584" s="2"/>
      <c r="E584" s="2"/>
      <c r="F584" s="2"/>
      <c r="I584" s="2"/>
      <c r="J584" s="4"/>
    </row>
    <row r="585" spans="1:10" ht="12.75" customHeight="1" x14ac:dyDescent="0.2">
      <c r="A585" s="4"/>
      <c r="B585" s="6"/>
      <c r="C585" s="2"/>
      <c r="E585" s="2"/>
      <c r="F585" s="2"/>
      <c r="I585" s="2"/>
      <c r="J585" s="4"/>
    </row>
    <row r="586" spans="1:10" ht="12.75" customHeight="1" x14ac:dyDescent="0.2">
      <c r="A586" s="4"/>
      <c r="B586" s="6"/>
      <c r="C586" s="2"/>
      <c r="E586" s="2"/>
      <c r="F586" s="2"/>
      <c r="I586" s="2"/>
      <c r="J586" s="4"/>
    </row>
    <row r="587" spans="1:10" ht="12.75" customHeight="1" x14ac:dyDescent="0.2">
      <c r="A587" s="4"/>
      <c r="B587" s="6"/>
      <c r="C587" s="2"/>
      <c r="E587" s="2"/>
      <c r="F587" s="2"/>
      <c r="I587" s="2"/>
      <c r="J587" s="4"/>
    </row>
    <row r="588" spans="1:10" ht="12.75" customHeight="1" x14ac:dyDescent="0.2">
      <c r="A588" s="4"/>
      <c r="B588" s="6"/>
      <c r="C588" s="2"/>
      <c r="E588" s="2"/>
      <c r="F588" s="2"/>
      <c r="I588" s="2"/>
      <c r="J588" s="4"/>
    </row>
    <row r="589" spans="1:10" ht="12.75" customHeight="1" x14ac:dyDescent="0.2">
      <c r="A589" s="4"/>
      <c r="B589" s="6"/>
      <c r="C589" s="2"/>
      <c r="E589" s="2"/>
      <c r="F589" s="2"/>
      <c r="I589" s="2"/>
      <c r="J589" s="4"/>
    </row>
    <row r="590" spans="1:10" ht="12.75" customHeight="1" x14ac:dyDescent="0.2">
      <c r="A590" s="4"/>
      <c r="B590" s="6"/>
      <c r="C590" s="2"/>
      <c r="E590" s="2"/>
      <c r="F590" s="2"/>
      <c r="I590" s="2"/>
      <c r="J590" s="4"/>
    </row>
    <row r="591" spans="1:10" ht="12.75" customHeight="1" x14ac:dyDescent="0.2">
      <c r="A591" s="4"/>
      <c r="B591" s="6"/>
      <c r="C591" s="2"/>
      <c r="E591" s="2"/>
      <c r="F591" s="2"/>
      <c r="I591" s="2"/>
      <c r="J591" s="4"/>
    </row>
    <row r="592" spans="1:10" ht="12.75" customHeight="1" x14ac:dyDescent="0.2">
      <c r="A592" s="4"/>
      <c r="B592" s="6"/>
      <c r="C592" s="2"/>
      <c r="E592" s="2"/>
      <c r="F592" s="2"/>
      <c r="I592" s="2"/>
      <c r="J592" s="4"/>
    </row>
    <row r="593" spans="1:10" ht="12.75" customHeight="1" x14ac:dyDescent="0.2">
      <c r="A593" s="4"/>
      <c r="B593" s="6"/>
      <c r="C593" s="2"/>
      <c r="E593" s="2"/>
      <c r="F593" s="2"/>
      <c r="I593" s="2"/>
      <c r="J593" s="4"/>
    </row>
    <row r="594" spans="1:10" ht="12.75" customHeight="1" x14ac:dyDescent="0.2">
      <c r="A594" s="4"/>
      <c r="B594" s="6"/>
      <c r="C594" s="2"/>
      <c r="E594" s="2"/>
      <c r="F594" s="2"/>
      <c r="I594" s="2"/>
      <c r="J594" s="4"/>
    </row>
    <row r="595" spans="1:10" ht="12.75" customHeight="1" x14ac:dyDescent="0.2">
      <c r="A595" s="4"/>
      <c r="B595" s="6"/>
      <c r="C595" s="2"/>
      <c r="E595" s="2"/>
      <c r="F595" s="2"/>
      <c r="I595" s="2"/>
      <c r="J595" s="4"/>
    </row>
    <row r="596" spans="1:10" ht="12.75" customHeight="1" x14ac:dyDescent="0.2">
      <c r="A596" s="4"/>
      <c r="B596" s="6"/>
      <c r="C596" s="2"/>
      <c r="E596" s="2"/>
      <c r="F596" s="2"/>
      <c r="I596" s="2"/>
      <c r="J596" s="4"/>
    </row>
    <row r="597" spans="1:10" ht="12.75" customHeight="1" x14ac:dyDescent="0.2">
      <c r="A597" s="4"/>
      <c r="B597" s="6"/>
      <c r="C597" s="2"/>
      <c r="E597" s="2"/>
      <c r="F597" s="2"/>
      <c r="I597" s="2"/>
      <c r="J597" s="4"/>
    </row>
    <row r="598" spans="1:10" ht="12.75" customHeight="1" x14ac:dyDescent="0.2">
      <c r="A598" s="4"/>
      <c r="B598" s="6"/>
      <c r="C598" s="2"/>
      <c r="E598" s="2"/>
      <c r="F598" s="2"/>
      <c r="I598" s="2"/>
      <c r="J598" s="4"/>
    </row>
    <row r="599" spans="1:10" ht="12.75" customHeight="1" x14ac:dyDescent="0.2">
      <c r="A599" s="4"/>
      <c r="B599" s="6"/>
      <c r="C599" s="2"/>
      <c r="E599" s="2"/>
      <c r="F599" s="2"/>
      <c r="I599" s="2"/>
      <c r="J599" s="4"/>
    </row>
    <row r="600" spans="1:10" ht="12.75" customHeight="1" x14ac:dyDescent="0.2">
      <c r="A600" s="4"/>
      <c r="B600" s="6"/>
      <c r="C600" s="2"/>
      <c r="E600" s="2"/>
      <c r="F600" s="2"/>
      <c r="I600" s="2"/>
      <c r="J600" s="4"/>
    </row>
    <row r="601" spans="1:10" ht="12.75" customHeight="1" x14ac:dyDescent="0.2">
      <c r="A601" s="4"/>
      <c r="B601" s="6"/>
      <c r="C601" s="2"/>
      <c r="E601" s="2"/>
      <c r="F601" s="2"/>
      <c r="I601" s="2"/>
      <c r="J601" s="4"/>
    </row>
    <row r="602" spans="1:10" ht="12.75" customHeight="1" x14ac:dyDescent="0.2">
      <c r="A602" s="4"/>
      <c r="B602" s="6"/>
      <c r="C602" s="2"/>
      <c r="E602" s="2"/>
      <c r="F602" s="2"/>
      <c r="I602" s="2"/>
      <c r="J602" s="4"/>
    </row>
    <row r="603" spans="1:10" ht="12.75" customHeight="1" x14ac:dyDescent="0.2">
      <c r="A603" s="4"/>
      <c r="B603" s="6"/>
      <c r="C603" s="2"/>
      <c r="E603" s="2"/>
      <c r="F603" s="2"/>
      <c r="I603" s="2"/>
      <c r="J603" s="4"/>
    </row>
    <row r="604" spans="1:10" ht="12.75" customHeight="1" x14ac:dyDescent="0.2">
      <c r="A604" s="4"/>
      <c r="B604" s="6"/>
      <c r="C604" s="2"/>
      <c r="E604" s="2"/>
      <c r="F604" s="2"/>
      <c r="I604" s="2"/>
      <c r="J604" s="4"/>
    </row>
    <row r="605" spans="1:10" ht="12.75" customHeight="1" x14ac:dyDescent="0.2">
      <c r="A605" s="4"/>
      <c r="B605" s="6"/>
      <c r="C605" s="2"/>
      <c r="E605" s="2"/>
      <c r="F605" s="2"/>
      <c r="I605" s="2"/>
      <c r="J605" s="4"/>
    </row>
    <row r="606" spans="1:10" ht="12.75" customHeight="1" x14ac:dyDescent="0.2">
      <c r="A606" s="4"/>
      <c r="B606" s="6"/>
      <c r="C606" s="2"/>
      <c r="E606" s="2"/>
      <c r="F606" s="2"/>
      <c r="I606" s="2"/>
      <c r="J606" s="4"/>
    </row>
    <row r="607" spans="1:10" ht="12.75" customHeight="1" x14ac:dyDescent="0.2">
      <c r="A607" s="4"/>
      <c r="B607" s="6"/>
      <c r="C607" s="2"/>
      <c r="E607" s="2"/>
      <c r="F607" s="2"/>
      <c r="I607" s="2"/>
      <c r="J607" s="4"/>
    </row>
    <row r="608" spans="1:10" ht="12.75" customHeight="1" x14ac:dyDescent="0.2">
      <c r="A608" s="4"/>
      <c r="B608" s="6"/>
      <c r="C608" s="2"/>
      <c r="E608" s="2"/>
      <c r="F608" s="2"/>
      <c r="I608" s="2"/>
      <c r="J608" s="4"/>
    </row>
    <row r="609" spans="1:10" ht="12.75" customHeight="1" x14ac:dyDescent="0.2">
      <c r="A609" s="4"/>
      <c r="B609" s="6"/>
      <c r="C609" s="2"/>
      <c r="E609" s="2"/>
      <c r="F609" s="2"/>
      <c r="I609" s="2"/>
      <c r="J609" s="4"/>
    </row>
    <row r="610" spans="1:10" ht="12.75" customHeight="1" x14ac:dyDescent="0.2">
      <c r="A610" s="4"/>
      <c r="B610" s="6"/>
      <c r="C610" s="2"/>
      <c r="E610" s="2"/>
      <c r="F610" s="2"/>
      <c r="I610" s="2"/>
      <c r="J610" s="4"/>
    </row>
    <row r="611" spans="1:10" ht="12.75" customHeight="1" x14ac:dyDescent="0.2">
      <c r="A611" s="4"/>
      <c r="B611" s="6"/>
      <c r="C611" s="2"/>
      <c r="E611" s="2"/>
      <c r="F611" s="2"/>
      <c r="I611" s="2"/>
      <c r="J611" s="4"/>
    </row>
    <row r="612" spans="1:10" ht="12.75" customHeight="1" x14ac:dyDescent="0.2">
      <c r="A612" s="4"/>
      <c r="B612" s="6"/>
      <c r="C612" s="2"/>
      <c r="E612" s="2"/>
      <c r="F612" s="2"/>
      <c r="I612" s="2"/>
      <c r="J612" s="4"/>
    </row>
    <row r="613" spans="1:10" ht="12.75" customHeight="1" x14ac:dyDescent="0.2">
      <c r="A613" s="4"/>
      <c r="B613" s="6"/>
      <c r="C613" s="2"/>
      <c r="E613" s="2"/>
      <c r="F613" s="2"/>
      <c r="I613" s="2"/>
      <c r="J613" s="4"/>
    </row>
    <row r="614" spans="1:10" ht="12.75" customHeight="1" x14ac:dyDescent="0.2">
      <c r="A614" s="4"/>
      <c r="B614" s="6"/>
      <c r="C614" s="2"/>
      <c r="E614" s="2"/>
      <c r="F614" s="2"/>
      <c r="I614" s="2"/>
      <c r="J614" s="4"/>
    </row>
    <row r="615" spans="1:10" ht="12.75" customHeight="1" x14ac:dyDescent="0.2">
      <c r="A615" s="4"/>
      <c r="B615" s="6"/>
      <c r="C615" s="2"/>
      <c r="E615" s="2"/>
      <c r="F615" s="2"/>
      <c r="I615" s="2"/>
      <c r="J615" s="4"/>
    </row>
    <row r="616" spans="1:10" ht="12.75" customHeight="1" x14ac:dyDescent="0.2">
      <c r="A616" s="4"/>
      <c r="B616" s="6"/>
      <c r="C616" s="2"/>
      <c r="E616" s="2"/>
      <c r="F616" s="2"/>
      <c r="I616" s="2"/>
      <c r="J616" s="4"/>
    </row>
    <row r="617" spans="1:10" ht="12.75" customHeight="1" x14ac:dyDescent="0.2">
      <c r="A617" s="4"/>
      <c r="B617" s="6"/>
      <c r="C617" s="2"/>
      <c r="E617" s="2"/>
      <c r="F617" s="2"/>
      <c r="I617" s="2"/>
      <c r="J617" s="4"/>
    </row>
    <row r="618" spans="1:10" ht="12.75" customHeight="1" x14ac:dyDescent="0.2">
      <c r="A618" s="4"/>
      <c r="B618" s="6"/>
      <c r="C618" s="2"/>
      <c r="E618" s="2"/>
      <c r="F618" s="2"/>
      <c r="I618" s="2"/>
      <c r="J618" s="4"/>
    </row>
    <row r="619" spans="1:10" ht="12.75" customHeight="1" x14ac:dyDescent="0.2">
      <c r="A619" s="4"/>
      <c r="B619" s="6"/>
      <c r="C619" s="2"/>
      <c r="E619" s="2"/>
      <c r="F619" s="2"/>
      <c r="I619" s="2"/>
      <c r="J619" s="4"/>
    </row>
    <row r="620" spans="1:10" ht="12.75" customHeight="1" x14ac:dyDescent="0.2">
      <c r="A620" s="4"/>
      <c r="B620" s="6"/>
      <c r="C620" s="2"/>
      <c r="E620" s="2"/>
      <c r="F620" s="2"/>
      <c r="I620" s="2"/>
      <c r="J620" s="4"/>
    </row>
    <row r="621" spans="1:10" ht="12.75" customHeight="1" x14ac:dyDescent="0.2">
      <c r="A621" s="4"/>
      <c r="B621" s="6"/>
      <c r="C621" s="2"/>
      <c r="E621" s="2"/>
      <c r="F621" s="2"/>
      <c r="I621" s="2"/>
      <c r="J621" s="4"/>
    </row>
    <row r="622" spans="1:10" ht="12.75" customHeight="1" x14ac:dyDescent="0.2">
      <c r="A622" s="4"/>
      <c r="B622" s="6"/>
      <c r="C622" s="2"/>
      <c r="E622" s="2"/>
      <c r="F622" s="2"/>
      <c r="I622" s="2"/>
      <c r="J622" s="4"/>
    </row>
    <row r="623" spans="1:10" ht="12.75" customHeight="1" x14ac:dyDescent="0.2">
      <c r="A623" s="4"/>
      <c r="B623" s="6"/>
      <c r="C623" s="2"/>
      <c r="E623" s="2"/>
      <c r="F623" s="2"/>
      <c r="I623" s="2"/>
      <c r="J623" s="4"/>
    </row>
    <row r="624" spans="1:10" ht="12.75" customHeight="1" x14ac:dyDescent="0.2">
      <c r="A624" s="4"/>
      <c r="B624" s="6"/>
      <c r="C624" s="2"/>
      <c r="E624" s="2"/>
      <c r="F624" s="2"/>
      <c r="I624" s="2"/>
      <c r="J624" s="4"/>
    </row>
    <row r="625" spans="1:10" ht="12.75" customHeight="1" x14ac:dyDescent="0.2">
      <c r="A625" s="4"/>
      <c r="B625" s="6"/>
      <c r="C625" s="2"/>
      <c r="E625" s="2"/>
      <c r="F625" s="2"/>
      <c r="I625" s="2"/>
      <c r="J625" s="4"/>
    </row>
    <row r="626" spans="1:10" ht="12.75" customHeight="1" x14ac:dyDescent="0.2">
      <c r="A626" s="4"/>
      <c r="B626" s="6"/>
      <c r="C626" s="2"/>
      <c r="E626" s="2"/>
      <c r="F626" s="2"/>
      <c r="I626" s="2"/>
      <c r="J626" s="4"/>
    </row>
    <row r="627" spans="1:10" ht="12.75" customHeight="1" x14ac:dyDescent="0.2">
      <c r="A627" s="4"/>
      <c r="B627" s="6"/>
      <c r="C627" s="2"/>
      <c r="E627" s="2"/>
      <c r="F627" s="2"/>
      <c r="I627" s="2"/>
      <c r="J627" s="4"/>
    </row>
    <row r="628" spans="1:10" ht="12.75" customHeight="1" x14ac:dyDescent="0.2">
      <c r="A628" s="4"/>
      <c r="B628" s="6"/>
      <c r="C628" s="2"/>
      <c r="E628" s="2"/>
      <c r="F628" s="2"/>
      <c r="I628" s="2"/>
      <c r="J628" s="4"/>
    </row>
    <row r="629" spans="1:10" ht="12.75" customHeight="1" x14ac:dyDescent="0.2">
      <c r="A629" s="4"/>
      <c r="B629" s="6"/>
      <c r="C629" s="2"/>
      <c r="E629" s="2"/>
      <c r="F629" s="2"/>
      <c r="I629" s="2"/>
      <c r="J629" s="4"/>
    </row>
    <row r="630" spans="1:10" ht="12.75" customHeight="1" x14ac:dyDescent="0.2">
      <c r="A630" s="4"/>
      <c r="B630" s="6"/>
      <c r="C630" s="2"/>
      <c r="E630" s="2"/>
      <c r="F630" s="2"/>
      <c r="I630" s="2"/>
      <c r="J630" s="4"/>
    </row>
    <row r="631" spans="1:10" ht="12.75" customHeight="1" x14ac:dyDescent="0.2">
      <c r="A631" s="4"/>
      <c r="B631" s="6"/>
      <c r="C631" s="2"/>
      <c r="E631" s="2"/>
      <c r="F631" s="2"/>
      <c r="I631" s="2"/>
      <c r="J631" s="4"/>
    </row>
    <row r="632" spans="1:10" ht="12.75" customHeight="1" x14ac:dyDescent="0.2">
      <c r="A632" s="4"/>
      <c r="B632" s="6"/>
      <c r="C632" s="2"/>
      <c r="E632" s="2"/>
      <c r="F632" s="2"/>
      <c r="I632" s="2"/>
      <c r="J632" s="4"/>
    </row>
    <row r="633" spans="1:10" ht="12.75" customHeight="1" x14ac:dyDescent="0.2">
      <c r="A633" s="4"/>
      <c r="B633" s="6"/>
      <c r="C633" s="2"/>
      <c r="E633" s="2"/>
      <c r="F633" s="2"/>
      <c r="I633" s="2"/>
      <c r="J633" s="4"/>
    </row>
    <row r="634" spans="1:10" ht="12.75" customHeight="1" x14ac:dyDescent="0.2">
      <c r="A634" s="4"/>
      <c r="B634" s="6"/>
      <c r="C634" s="2"/>
      <c r="E634" s="2"/>
      <c r="F634" s="2"/>
      <c r="I634" s="2"/>
      <c r="J634" s="4"/>
    </row>
    <row r="635" spans="1:10" ht="12.75" customHeight="1" x14ac:dyDescent="0.2">
      <c r="A635" s="4"/>
      <c r="B635" s="6"/>
      <c r="C635" s="2"/>
      <c r="E635" s="2"/>
      <c r="F635" s="2"/>
      <c r="I635" s="2"/>
      <c r="J635" s="4"/>
    </row>
    <row r="636" spans="1:10" ht="12.75" customHeight="1" x14ac:dyDescent="0.2">
      <c r="A636" s="4"/>
      <c r="B636" s="6"/>
      <c r="C636" s="2"/>
      <c r="E636" s="2"/>
      <c r="F636" s="2"/>
      <c r="I636" s="2"/>
      <c r="J636" s="4"/>
    </row>
    <row r="637" spans="1:10" ht="12.75" customHeight="1" x14ac:dyDescent="0.2">
      <c r="A637" s="4"/>
      <c r="B637" s="6"/>
      <c r="C637" s="2"/>
      <c r="E637" s="2"/>
      <c r="F637" s="2"/>
      <c r="I637" s="2"/>
      <c r="J637" s="4"/>
    </row>
    <row r="638" spans="1:10" ht="12.75" customHeight="1" x14ac:dyDescent="0.2">
      <c r="A638" s="4"/>
      <c r="B638" s="6"/>
      <c r="C638" s="2"/>
      <c r="E638" s="2"/>
      <c r="F638" s="2"/>
      <c r="I638" s="2"/>
      <c r="J638" s="4"/>
    </row>
    <row r="639" spans="1:10" ht="12.75" customHeight="1" x14ac:dyDescent="0.2">
      <c r="A639" s="4"/>
      <c r="B639" s="6"/>
      <c r="C639" s="2"/>
      <c r="E639" s="2"/>
      <c r="F639" s="2"/>
      <c r="I639" s="2"/>
      <c r="J639" s="4"/>
    </row>
    <row r="640" spans="1:10" ht="12.75" customHeight="1" x14ac:dyDescent="0.2">
      <c r="A640" s="4"/>
      <c r="B640" s="6"/>
      <c r="C640" s="2"/>
      <c r="E640" s="2"/>
      <c r="F640" s="2"/>
      <c r="I640" s="2"/>
      <c r="J640" s="4"/>
    </row>
    <row r="641" spans="1:10" ht="12.75" customHeight="1" x14ac:dyDescent="0.2">
      <c r="A641" s="4"/>
      <c r="B641" s="6"/>
      <c r="C641" s="2"/>
      <c r="E641" s="2"/>
      <c r="F641" s="2"/>
      <c r="I641" s="2"/>
      <c r="J641" s="4"/>
    </row>
    <row r="642" spans="1:10" ht="12.75" customHeight="1" x14ac:dyDescent="0.2">
      <c r="A642" s="4"/>
      <c r="B642" s="6"/>
      <c r="C642" s="2"/>
      <c r="E642" s="2"/>
      <c r="F642" s="2"/>
      <c r="I642" s="2"/>
      <c r="J642" s="4"/>
    </row>
    <row r="643" spans="1:10" ht="12.75" customHeight="1" x14ac:dyDescent="0.2">
      <c r="A643" s="4"/>
      <c r="B643" s="6"/>
      <c r="C643" s="2"/>
      <c r="E643" s="2"/>
      <c r="F643" s="2"/>
      <c r="I643" s="2"/>
      <c r="J643" s="4"/>
    </row>
    <row r="644" spans="1:10" ht="12.75" customHeight="1" x14ac:dyDescent="0.2">
      <c r="A644" s="4"/>
      <c r="B644" s="6"/>
      <c r="C644" s="2"/>
      <c r="E644" s="2"/>
      <c r="F644" s="2"/>
      <c r="I644" s="2"/>
      <c r="J644" s="4"/>
    </row>
    <row r="645" spans="1:10" ht="12.75" customHeight="1" x14ac:dyDescent="0.2">
      <c r="A645" s="4"/>
      <c r="B645" s="6"/>
      <c r="C645" s="2"/>
      <c r="E645" s="2"/>
      <c r="F645" s="2"/>
      <c r="I645" s="2"/>
      <c r="J645" s="4"/>
    </row>
    <row r="646" spans="1:10" ht="12.75" customHeight="1" x14ac:dyDescent="0.2">
      <c r="A646" s="4"/>
      <c r="B646" s="6"/>
      <c r="C646" s="2"/>
      <c r="E646" s="2"/>
      <c r="F646" s="2"/>
      <c r="I646" s="2"/>
      <c r="J646" s="4"/>
    </row>
    <row r="647" spans="1:10" ht="12.75" customHeight="1" x14ac:dyDescent="0.2">
      <c r="A647" s="4"/>
      <c r="B647" s="6"/>
      <c r="C647" s="2"/>
      <c r="E647" s="2"/>
      <c r="F647" s="2"/>
      <c r="I647" s="2"/>
      <c r="J647" s="4"/>
    </row>
    <row r="648" spans="1:10" ht="12.75" customHeight="1" x14ac:dyDescent="0.2">
      <c r="A648" s="4"/>
      <c r="B648" s="6"/>
      <c r="C648" s="2"/>
      <c r="E648" s="2"/>
      <c r="F648" s="2"/>
      <c r="I648" s="2"/>
      <c r="J648" s="4"/>
    </row>
    <row r="649" spans="1:10" ht="12.75" customHeight="1" x14ac:dyDescent="0.2">
      <c r="A649" s="4"/>
      <c r="B649" s="6"/>
      <c r="C649" s="2"/>
      <c r="E649" s="2"/>
      <c r="F649" s="2"/>
      <c r="I649" s="2"/>
      <c r="J649" s="4"/>
    </row>
    <row r="650" spans="1:10" ht="12.75" customHeight="1" x14ac:dyDescent="0.2">
      <c r="A650" s="4"/>
      <c r="B650" s="6"/>
      <c r="C650" s="2"/>
      <c r="E650" s="2"/>
      <c r="F650" s="2"/>
      <c r="I650" s="2"/>
      <c r="J650" s="4"/>
    </row>
    <row r="651" spans="1:10" ht="12.75" customHeight="1" x14ac:dyDescent="0.2">
      <c r="A651" s="4"/>
      <c r="B651" s="6"/>
      <c r="C651" s="2"/>
      <c r="E651" s="2"/>
      <c r="F651" s="2"/>
      <c r="I651" s="2"/>
      <c r="J651" s="4"/>
    </row>
    <row r="652" spans="1:10" ht="12.75" customHeight="1" x14ac:dyDescent="0.2">
      <c r="A652" s="4"/>
      <c r="B652" s="6"/>
      <c r="C652" s="2"/>
      <c r="E652" s="2"/>
      <c r="F652" s="2"/>
      <c r="I652" s="2"/>
      <c r="J652" s="4"/>
    </row>
    <row r="653" spans="1:10" ht="12.75" customHeight="1" x14ac:dyDescent="0.2">
      <c r="A653" s="4"/>
      <c r="B653" s="6"/>
      <c r="C653" s="2"/>
      <c r="E653" s="2"/>
      <c r="F653" s="2"/>
      <c r="I653" s="2"/>
      <c r="J653" s="4"/>
    </row>
    <row r="654" spans="1:10" ht="12.75" customHeight="1" x14ac:dyDescent="0.2">
      <c r="A654" s="4"/>
      <c r="B654" s="6"/>
      <c r="C654" s="2"/>
      <c r="E654" s="2"/>
      <c r="F654" s="2"/>
      <c r="I654" s="2"/>
      <c r="J654" s="4"/>
    </row>
    <row r="655" spans="1:10" ht="12.75" customHeight="1" x14ac:dyDescent="0.2">
      <c r="A655" s="4"/>
      <c r="B655" s="6"/>
      <c r="C655" s="2"/>
      <c r="E655" s="2"/>
      <c r="F655" s="2"/>
      <c r="I655" s="2"/>
      <c r="J655" s="4"/>
    </row>
    <row r="656" spans="1:10" ht="12.75" customHeight="1" x14ac:dyDescent="0.2">
      <c r="A656" s="4"/>
      <c r="B656" s="6"/>
      <c r="C656" s="2"/>
      <c r="E656" s="2"/>
      <c r="F656" s="2"/>
      <c r="I656" s="2"/>
      <c r="J656" s="4"/>
    </row>
    <row r="657" spans="1:10" ht="12.75" customHeight="1" x14ac:dyDescent="0.2">
      <c r="A657" s="4"/>
      <c r="B657" s="6"/>
      <c r="C657" s="2"/>
      <c r="E657" s="2"/>
      <c r="F657" s="2"/>
      <c r="I657" s="2"/>
      <c r="J657" s="4"/>
    </row>
    <row r="658" spans="1:10" ht="12.75" customHeight="1" x14ac:dyDescent="0.2">
      <c r="A658" s="4"/>
      <c r="B658" s="6"/>
      <c r="C658" s="2"/>
      <c r="E658" s="2"/>
      <c r="F658" s="2"/>
      <c r="I658" s="2"/>
      <c r="J658" s="4"/>
    </row>
    <row r="659" spans="1:10" ht="12.75" customHeight="1" x14ac:dyDescent="0.2">
      <c r="A659" s="4"/>
      <c r="B659" s="6"/>
      <c r="C659" s="2"/>
      <c r="E659" s="2"/>
      <c r="F659" s="2"/>
      <c r="I659" s="2"/>
      <c r="J659" s="4"/>
    </row>
    <row r="660" spans="1:10" ht="12.75" customHeight="1" x14ac:dyDescent="0.2">
      <c r="A660" s="4"/>
      <c r="B660" s="6"/>
      <c r="C660" s="2"/>
      <c r="E660" s="2"/>
      <c r="F660" s="2"/>
      <c r="I660" s="2"/>
      <c r="J660" s="4"/>
    </row>
    <row r="661" spans="1:10" ht="12.75" customHeight="1" x14ac:dyDescent="0.2">
      <c r="A661" s="4"/>
      <c r="B661" s="6"/>
      <c r="C661" s="2"/>
      <c r="E661" s="2"/>
      <c r="F661" s="2"/>
      <c r="I661" s="2"/>
      <c r="J661" s="4"/>
    </row>
    <row r="662" spans="1:10" ht="12.75" customHeight="1" x14ac:dyDescent="0.2">
      <c r="A662" s="4"/>
      <c r="B662" s="6"/>
      <c r="C662" s="2"/>
      <c r="E662" s="2"/>
      <c r="F662" s="2"/>
      <c r="I662" s="2"/>
      <c r="J662" s="4"/>
    </row>
    <row r="663" spans="1:10" ht="12.75" customHeight="1" x14ac:dyDescent="0.2">
      <c r="A663" s="4"/>
      <c r="B663" s="6"/>
      <c r="C663" s="2"/>
      <c r="E663" s="2"/>
      <c r="F663" s="2"/>
      <c r="I663" s="2"/>
      <c r="J663" s="4"/>
    </row>
    <row r="664" spans="1:10" ht="12.75" customHeight="1" x14ac:dyDescent="0.2">
      <c r="A664" s="4"/>
      <c r="B664" s="6"/>
      <c r="C664" s="2"/>
      <c r="E664" s="2"/>
      <c r="F664" s="2"/>
      <c r="I664" s="2"/>
      <c r="J664" s="4"/>
    </row>
    <row r="665" spans="1:10" ht="12.75" customHeight="1" x14ac:dyDescent="0.2">
      <c r="A665" s="4"/>
      <c r="B665" s="6"/>
      <c r="C665" s="2"/>
      <c r="E665" s="2"/>
      <c r="F665" s="2"/>
      <c r="I665" s="2"/>
      <c r="J665" s="4"/>
    </row>
    <row r="666" spans="1:10" ht="12.75" customHeight="1" x14ac:dyDescent="0.2">
      <c r="A666" s="4"/>
      <c r="B666" s="6"/>
      <c r="C666" s="2"/>
      <c r="E666" s="2"/>
      <c r="F666" s="2"/>
      <c r="I666" s="2"/>
      <c r="J666" s="4"/>
    </row>
    <row r="667" spans="1:10" ht="12.75" customHeight="1" x14ac:dyDescent="0.2">
      <c r="A667" s="4"/>
      <c r="B667" s="6"/>
      <c r="C667" s="2"/>
      <c r="E667" s="2"/>
      <c r="F667" s="2"/>
      <c r="I667" s="2"/>
      <c r="J667" s="4"/>
    </row>
    <row r="668" spans="1:10" ht="12.75" customHeight="1" x14ac:dyDescent="0.2">
      <c r="A668" s="4"/>
      <c r="B668" s="6"/>
      <c r="C668" s="2"/>
      <c r="E668" s="2"/>
      <c r="F668" s="2"/>
      <c r="I668" s="2"/>
      <c r="J668" s="4"/>
    </row>
    <row r="669" spans="1:10" ht="12.75" customHeight="1" x14ac:dyDescent="0.2">
      <c r="A669" s="4"/>
      <c r="B669" s="6"/>
      <c r="C669" s="2"/>
      <c r="E669" s="2"/>
      <c r="F669" s="2"/>
      <c r="I669" s="2"/>
      <c r="J669" s="4"/>
    </row>
    <row r="670" spans="1:10" ht="12.75" customHeight="1" x14ac:dyDescent="0.2">
      <c r="A670" s="4"/>
      <c r="B670" s="6"/>
      <c r="C670" s="2"/>
      <c r="E670" s="2"/>
      <c r="F670" s="2"/>
      <c r="I670" s="2"/>
      <c r="J670" s="4"/>
    </row>
    <row r="671" spans="1:10" ht="12.75" customHeight="1" x14ac:dyDescent="0.2">
      <c r="A671" s="4"/>
      <c r="B671" s="6"/>
      <c r="C671" s="2"/>
      <c r="E671" s="2"/>
      <c r="F671" s="2"/>
      <c r="I671" s="2"/>
      <c r="J671" s="4"/>
    </row>
    <row r="672" spans="1:10" ht="12.75" customHeight="1" x14ac:dyDescent="0.2">
      <c r="A672" s="4"/>
      <c r="B672" s="6"/>
      <c r="C672" s="2"/>
      <c r="E672" s="2"/>
      <c r="F672" s="2"/>
      <c r="I672" s="2"/>
      <c r="J672" s="4"/>
    </row>
    <row r="673" spans="1:10" ht="12.75" customHeight="1" x14ac:dyDescent="0.2">
      <c r="A673" s="4"/>
      <c r="B673" s="6"/>
      <c r="C673" s="2"/>
      <c r="E673" s="2"/>
      <c r="F673" s="2"/>
      <c r="I673" s="2"/>
      <c r="J673" s="4"/>
    </row>
    <row r="674" spans="1:10" ht="12.75" customHeight="1" x14ac:dyDescent="0.2">
      <c r="A674" s="4"/>
      <c r="B674" s="6"/>
      <c r="C674" s="2"/>
      <c r="E674" s="2"/>
      <c r="F674" s="2"/>
      <c r="I674" s="2"/>
      <c r="J674" s="4"/>
    </row>
    <row r="675" spans="1:10" ht="12.75" customHeight="1" x14ac:dyDescent="0.2">
      <c r="A675" s="4"/>
      <c r="B675" s="6"/>
      <c r="C675" s="2"/>
      <c r="E675" s="2"/>
      <c r="F675" s="2"/>
      <c r="I675" s="2"/>
      <c r="J675" s="4"/>
    </row>
    <row r="676" spans="1:10" ht="12.75" customHeight="1" x14ac:dyDescent="0.2">
      <c r="A676" s="4"/>
      <c r="B676" s="6"/>
      <c r="C676" s="2"/>
      <c r="E676" s="2"/>
      <c r="F676" s="2"/>
      <c r="I676" s="2"/>
      <c r="J676" s="4"/>
    </row>
    <row r="677" spans="1:10" ht="12.75" customHeight="1" x14ac:dyDescent="0.2">
      <c r="A677" s="4"/>
      <c r="B677" s="6"/>
      <c r="C677" s="2"/>
      <c r="E677" s="2"/>
      <c r="F677" s="2"/>
      <c r="I677" s="2"/>
      <c r="J677" s="4"/>
    </row>
    <row r="678" spans="1:10" ht="12.75" customHeight="1" x14ac:dyDescent="0.2">
      <c r="A678" s="4"/>
      <c r="B678" s="6"/>
      <c r="C678" s="2"/>
      <c r="E678" s="2"/>
      <c r="F678" s="2"/>
      <c r="I678" s="2"/>
      <c r="J678" s="4"/>
    </row>
    <row r="679" spans="1:10" ht="12.75" customHeight="1" x14ac:dyDescent="0.2">
      <c r="A679" s="4"/>
      <c r="B679" s="6"/>
      <c r="C679" s="2"/>
      <c r="E679" s="2"/>
      <c r="F679" s="2"/>
      <c r="I679" s="2"/>
      <c r="J679" s="4"/>
    </row>
    <row r="680" spans="1:10" ht="12.75" customHeight="1" x14ac:dyDescent="0.2">
      <c r="A680" s="4"/>
      <c r="B680" s="6"/>
      <c r="C680" s="2"/>
      <c r="E680" s="2"/>
      <c r="F680" s="2"/>
      <c r="I680" s="2"/>
      <c r="J680" s="4"/>
    </row>
    <row r="681" spans="1:10" ht="12.75" customHeight="1" x14ac:dyDescent="0.2">
      <c r="A681" s="4"/>
      <c r="B681" s="6"/>
      <c r="C681" s="2"/>
      <c r="E681" s="2"/>
      <c r="F681" s="2"/>
      <c r="I681" s="2"/>
      <c r="J681" s="4"/>
    </row>
    <row r="682" spans="1:10" ht="12.75" customHeight="1" x14ac:dyDescent="0.2">
      <c r="A682" s="4"/>
      <c r="B682" s="6"/>
      <c r="C682" s="2"/>
      <c r="E682" s="2"/>
      <c r="F682" s="2"/>
      <c r="I682" s="2"/>
      <c r="J682" s="4"/>
    </row>
    <row r="683" spans="1:10" ht="12.75" customHeight="1" x14ac:dyDescent="0.2">
      <c r="A683" s="4"/>
      <c r="B683" s="6"/>
      <c r="C683" s="2"/>
      <c r="E683" s="2"/>
      <c r="F683" s="2"/>
      <c r="I683" s="2"/>
      <c r="J683" s="4"/>
    </row>
    <row r="684" spans="1:10" ht="12.75" customHeight="1" x14ac:dyDescent="0.2">
      <c r="A684" s="4"/>
      <c r="B684" s="6"/>
      <c r="C684" s="2"/>
      <c r="E684" s="2"/>
      <c r="F684" s="2"/>
      <c r="I684" s="2"/>
      <c r="J684" s="4"/>
    </row>
    <row r="685" spans="1:10" ht="12.75" customHeight="1" x14ac:dyDescent="0.2">
      <c r="A685" s="4"/>
      <c r="B685" s="6"/>
      <c r="C685" s="2"/>
      <c r="E685" s="2"/>
      <c r="F685" s="2"/>
      <c r="I685" s="2"/>
      <c r="J685" s="4"/>
    </row>
    <row r="686" spans="1:10" ht="12.75" customHeight="1" x14ac:dyDescent="0.2">
      <c r="A686" s="4"/>
      <c r="B686" s="6"/>
      <c r="C686" s="2"/>
      <c r="E686" s="2"/>
      <c r="F686" s="2"/>
      <c r="I686" s="2"/>
      <c r="J686" s="4"/>
    </row>
    <row r="687" spans="1:10" ht="12.75" customHeight="1" x14ac:dyDescent="0.2">
      <c r="A687" s="4"/>
      <c r="B687" s="6"/>
      <c r="C687" s="2"/>
      <c r="E687" s="2"/>
      <c r="F687" s="2"/>
      <c r="I687" s="2"/>
      <c r="J687" s="4"/>
    </row>
    <row r="688" spans="1:10" ht="12.75" customHeight="1" x14ac:dyDescent="0.2">
      <c r="A688" s="4"/>
      <c r="B688" s="6"/>
      <c r="C688" s="2"/>
      <c r="E688" s="2"/>
      <c r="F688" s="2"/>
      <c r="I688" s="2"/>
      <c r="J688" s="4"/>
    </row>
    <row r="689" spans="1:10" ht="12.75" customHeight="1" x14ac:dyDescent="0.2">
      <c r="A689" s="4"/>
      <c r="B689" s="6"/>
      <c r="C689" s="2"/>
      <c r="E689" s="2"/>
      <c r="F689" s="2"/>
      <c r="I689" s="2"/>
      <c r="J689" s="4"/>
    </row>
    <row r="690" spans="1:10" ht="12.75" customHeight="1" x14ac:dyDescent="0.2">
      <c r="A690" s="4"/>
      <c r="B690" s="6"/>
      <c r="C690" s="2"/>
      <c r="E690" s="2"/>
      <c r="F690" s="2"/>
      <c r="I690" s="2"/>
      <c r="J690" s="4"/>
    </row>
    <row r="691" spans="1:10" ht="12.75" customHeight="1" x14ac:dyDescent="0.2">
      <c r="A691" s="4"/>
      <c r="B691" s="6"/>
      <c r="C691" s="2"/>
      <c r="E691" s="2"/>
      <c r="F691" s="2"/>
      <c r="I691" s="2"/>
      <c r="J691" s="4"/>
    </row>
    <row r="692" spans="1:10" ht="12.75" customHeight="1" x14ac:dyDescent="0.2">
      <c r="A692" s="4"/>
      <c r="B692" s="6"/>
      <c r="C692" s="2"/>
      <c r="E692" s="2"/>
      <c r="F692" s="2"/>
      <c r="I692" s="2"/>
      <c r="J692" s="4"/>
    </row>
    <row r="693" spans="1:10" ht="12.75" customHeight="1" x14ac:dyDescent="0.2">
      <c r="A693" s="4"/>
      <c r="B693" s="6"/>
      <c r="C693" s="2"/>
      <c r="E693" s="2"/>
      <c r="F693" s="2"/>
      <c r="I693" s="2"/>
      <c r="J693" s="4"/>
    </row>
    <row r="694" spans="1:10" ht="12.75" customHeight="1" x14ac:dyDescent="0.2">
      <c r="A694" s="4"/>
      <c r="B694" s="6"/>
      <c r="C694" s="2"/>
      <c r="E694" s="2"/>
      <c r="F694" s="2"/>
      <c r="I694" s="2"/>
      <c r="J694" s="4"/>
    </row>
    <row r="695" spans="1:10" ht="12.75" customHeight="1" x14ac:dyDescent="0.2">
      <c r="A695" s="4"/>
      <c r="B695" s="6"/>
      <c r="C695" s="2"/>
      <c r="E695" s="2"/>
      <c r="F695" s="2"/>
      <c r="I695" s="2"/>
      <c r="J695" s="4"/>
    </row>
    <row r="696" spans="1:10" ht="12.75" customHeight="1" x14ac:dyDescent="0.2">
      <c r="A696" s="4"/>
      <c r="B696" s="6"/>
      <c r="C696" s="2"/>
      <c r="E696" s="2"/>
      <c r="F696" s="2"/>
      <c r="I696" s="2"/>
      <c r="J696" s="4"/>
    </row>
    <row r="697" spans="1:10" ht="12.75" customHeight="1" x14ac:dyDescent="0.2">
      <c r="A697" s="4"/>
      <c r="B697" s="6"/>
      <c r="C697" s="2"/>
      <c r="E697" s="2"/>
      <c r="F697" s="2"/>
      <c r="I697" s="2"/>
      <c r="J697" s="4"/>
    </row>
    <row r="698" spans="1:10" ht="12.75" customHeight="1" x14ac:dyDescent="0.2">
      <c r="A698" s="4"/>
      <c r="B698" s="6"/>
      <c r="C698" s="2"/>
      <c r="E698" s="2"/>
      <c r="F698" s="2"/>
      <c r="I698" s="2"/>
      <c r="J698" s="4"/>
    </row>
    <row r="699" spans="1:10" ht="12.75" customHeight="1" x14ac:dyDescent="0.2">
      <c r="A699" s="4"/>
      <c r="B699" s="6"/>
      <c r="C699" s="2"/>
      <c r="E699" s="2"/>
      <c r="F699" s="2"/>
      <c r="I699" s="2"/>
      <c r="J699" s="4"/>
    </row>
    <row r="700" spans="1:10" ht="12.75" customHeight="1" x14ac:dyDescent="0.2">
      <c r="A700" s="4"/>
      <c r="B700" s="6"/>
      <c r="C700" s="2"/>
      <c r="E700" s="2"/>
      <c r="F700" s="2"/>
      <c r="I700" s="2"/>
      <c r="J700" s="4"/>
    </row>
    <row r="701" spans="1:10" ht="12.75" customHeight="1" x14ac:dyDescent="0.2">
      <c r="A701" s="4"/>
      <c r="B701" s="6"/>
      <c r="C701" s="2"/>
      <c r="E701" s="2"/>
      <c r="F701" s="2"/>
      <c r="I701" s="2"/>
      <c r="J701" s="4"/>
    </row>
    <row r="702" spans="1:10" ht="12.75" customHeight="1" x14ac:dyDescent="0.2">
      <c r="A702" s="4"/>
      <c r="B702" s="6"/>
      <c r="C702" s="2"/>
      <c r="E702" s="2"/>
      <c r="F702" s="2"/>
      <c r="I702" s="2"/>
      <c r="J702" s="4"/>
    </row>
    <row r="703" spans="1:10" ht="12.75" customHeight="1" x14ac:dyDescent="0.2">
      <c r="A703" s="4"/>
      <c r="B703" s="6"/>
      <c r="C703" s="2"/>
      <c r="E703" s="2"/>
      <c r="F703" s="2"/>
      <c r="I703" s="2"/>
      <c r="J703" s="4"/>
    </row>
    <row r="704" spans="1:10" ht="12.75" customHeight="1" x14ac:dyDescent="0.2">
      <c r="A704" s="4"/>
      <c r="B704" s="6"/>
      <c r="C704" s="2"/>
      <c r="E704" s="2"/>
      <c r="F704" s="2"/>
      <c r="I704" s="2"/>
      <c r="J704" s="4"/>
    </row>
    <row r="705" spans="1:10" ht="12.75" customHeight="1" x14ac:dyDescent="0.2">
      <c r="A705" s="4"/>
      <c r="B705" s="6"/>
      <c r="C705" s="2"/>
      <c r="E705" s="2"/>
      <c r="F705" s="2"/>
      <c r="I705" s="2"/>
      <c r="J705" s="4"/>
    </row>
    <row r="706" spans="1:10" ht="12.75" customHeight="1" x14ac:dyDescent="0.2">
      <c r="A706" s="4"/>
      <c r="B706" s="6"/>
      <c r="C706" s="2"/>
      <c r="E706" s="2"/>
      <c r="F706" s="2"/>
      <c r="I706" s="2"/>
      <c r="J706" s="4"/>
    </row>
    <row r="707" spans="1:10" ht="12.75" customHeight="1" x14ac:dyDescent="0.2">
      <c r="A707" s="4"/>
      <c r="B707" s="6"/>
      <c r="C707" s="2"/>
      <c r="E707" s="2"/>
      <c r="F707" s="2"/>
      <c r="I707" s="2"/>
      <c r="J707" s="4"/>
    </row>
    <row r="708" spans="1:10" ht="12.75" customHeight="1" x14ac:dyDescent="0.2">
      <c r="A708" s="4"/>
      <c r="B708" s="6"/>
      <c r="C708" s="2"/>
      <c r="E708" s="2"/>
      <c r="F708" s="2"/>
      <c r="I708" s="2"/>
      <c r="J708" s="4"/>
    </row>
    <row r="709" spans="1:10" ht="12.75" customHeight="1" x14ac:dyDescent="0.2">
      <c r="A709" s="4"/>
      <c r="B709" s="6"/>
      <c r="C709" s="2"/>
      <c r="E709" s="2"/>
      <c r="F709" s="2"/>
      <c r="I709" s="2"/>
      <c r="J709" s="4"/>
    </row>
    <row r="710" spans="1:10" ht="12.75" customHeight="1" x14ac:dyDescent="0.2">
      <c r="A710" s="4"/>
      <c r="B710" s="6"/>
      <c r="C710" s="2"/>
      <c r="E710" s="2"/>
      <c r="F710" s="2"/>
      <c r="I710" s="2"/>
      <c r="J710" s="4"/>
    </row>
    <row r="711" spans="1:10" ht="12.75" customHeight="1" x14ac:dyDescent="0.2">
      <c r="A711" s="4"/>
      <c r="B711" s="6"/>
      <c r="C711" s="2"/>
      <c r="E711" s="2"/>
      <c r="F711" s="2"/>
      <c r="I711" s="2"/>
      <c r="J711" s="4"/>
    </row>
    <row r="712" spans="1:10" ht="12.75" customHeight="1" x14ac:dyDescent="0.2">
      <c r="A712" s="4"/>
      <c r="B712" s="6"/>
      <c r="C712" s="2"/>
      <c r="E712" s="2"/>
      <c r="F712" s="2"/>
      <c r="I712" s="2"/>
      <c r="J712" s="4"/>
    </row>
    <row r="713" spans="1:10" ht="12.75" customHeight="1" x14ac:dyDescent="0.2">
      <c r="A713" s="4"/>
      <c r="B713" s="6"/>
      <c r="C713" s="2"/>
      <c r="E713" s="2"/>
      <c r="F713" s="2"/>
      <c r="I713" s="2"/>
      <c r="J713" s="4"/>
    </row>
    <row r="714" spans="1:10" ht="12.75" customHeight="1" x14ac:dyDescent="0.2">
      <c r="A714" s="4"/>
      <c r="B714" s="6"/>
      <c r="C714" s="2"/>
      <c r="E714" s="2"/>
      <c r="F714" s="2"/>
      <c r="I714" s="2"/>
      <c r="J714" s="4"/>
    </row>
    <row r="715" spans="1:10" ht="12.75" customHeight="1" x14ac:dyDescent="0.2">
      <c r="A715" s="4"/>
      <c r="B715" s="6"/>
      <c r="C715" s="2"/>
      <c r="E715" s="2"/>
      <c r="F715" s="2"/>
      <c r="I715" s="2"/>
      <c r="J715" s="4"/>
    </row>
    <row r="716" spans="1:10" ht="12.75" customHeight="1" x14ac:dyDescent="0.2">
      <c r="A716" s="4"/>
      <c r="B716" s="6"/>
      <c r="C716" s="2"/>
      <c r="E716" s="2"/>
      <c r="F716" s="2"/>
      <c r="I716" s="2"/>
      <c r="J716" s="4"/>
    </row>
    <row r="717" spans="1:10" ht="12.75" customHeight="1" x14ac:dyDescent="0.2">
      <c r="A717" s="4"/>
      <c r="B717" s="6"/>
      <c r="C717" s="2"/>
      <c r="E717" s="2"/>
      <c r="F717" s="2"/>
      <c r="I717" s="2"/>
      <c r="J717" s="4"/>
    </row>
    <row r="718" spans="1:10" ht="12.75" customHeight="1" x14ac:dyDescent="0.2">
      <c r="A718" s="4"/>
      <c r="B718" s="6"/>
      <c r="C718" s="2"/>
      <c r="E718" s="2"/>
      <c r="F718" s="2"/>
      <c r="I718" s="2"/>
      <c r="J718" s="4"/>
    </row>
    <row r="719" spans="1:10" ht="12.75" customHeight="1" x14ac:dyDescent="0.2">
      <c r="A719" s="4"/>
      <c r="B719" s="6"/>
      <c r="C719" s="2"/>
      <c r="E719" s="2"/>
      <c r="F719" s="2"/>
      <c r="I719" s="2"/>
      <c r="J719" s="4"/>
    </row>
    <row r="720" spans="1:10" ht="12.75" customHeight="1" x14ac:dyDescent="0.2">
      <c r="A720" s="4"/>
      <c r="B720" s="6"/>
      <c r="C720" s="2"/>
      <c r="E720" s="2"/>
      <c r="F720" s="2"/>
      <c r="I720" s="2"/>
      <c r="J720" s="4"/>
    </row>
    <row r="721" spans="1:10" ht="12.75" customHeight="1" x14ac:dyDescent="0.2">
      <c r="A721" s="4"/>
      <c r="B721" s="6"/>
      <c r="C721" s="2"/>
      <c r="E721" s="2"/>
      <c r="F721" s="2"/>
      <c r="I721" s="2"/>
      <c r="J721" s="4"/>
    </row>
    <row r="722" spans="1:10" ht="12.75" customHeight="1" x14ac:dyDescent="0.2">
      <c r="A722" s="4"/>
      <c r="B722" s="6"/>
      <c r="C722" s="2"/>
      <c r="E722" s="2"/>
      <c r="F722" s="2"/>
      <c r="I722" s="2"/>
      <c r="J722" s="4"/>
    </row>
    <row r="723" spans="1:10" ht="12.75" customHeight="1" x14ac:dyDescent="0.2">
      <c r="A723" s="4"/>
      <c r="B723" s="6"/>
      <c r="C723" s="2"/>
      <c r="E723" s="2"/>
      <c r="F723" s="2"/>
      <c r="I723" s="2"/>
      <c r="J723" s="4"/>
    </row>
    <row r="724" spans="1:10" ht="12.75" customHeight="1" x14ac:dyDescent="0.2">
      <c r="A724" s="4"/>
      <c r="B724" s="6"/>
      <c r="C724" s="2"/>
      <c r="E724" s="2"/>
      <c r="F724" s="2"/>
      <c r="I724" s="2"/>
      <c r="J724" s="4"/>
    </row>
    <row r="725" spans="1:10" ht="12.75" customHeight="1" x14ac:dyDescent="0.2">
      <c r="A725" s="4"/>
      <c r="B725" s="6"/>
      <c r="C725" s="2"/>
      <c r="E725" s="2"/>
      <c r="F725" s="2"/>
      <c r="I725" s="2"/>
      <c r="J725" s="4"/>
    </row>
    <row r="726" spans="1:10" ht="12.75" customHeight="1" x14ac:dyDescent="0.2">
      <c r="A726" s="4"/>
      <c r="B726" s="6"/>
      <c r="C726" s="2"/>
      <c r="E726" s="2"/>
      <c r="F726" s="2"/>
      <c r="I726" s="2"/>
      <c r="J726" s="4"/>
    </row>
    <row r="727" spans="1:10" ht="12.75" customHeight="1" x14ac:dyDescent="0.2">
      <c r="A727" s="4"/>
      <c r="B727" s="6"/>
      <c r="C727" s="2"/>
      <c r="E727" s="2"/>
      <c r="F727" s="2"/>
      <c r="I727" s="2"/>
      <c r="J727" s="4"/>
    </row>
    <row r="728" spans="1:10" ht="12.75" customHeight="1" x14ac:dyDescent="0.2">
      <c r="A728" s="4"/>
      <c r="B728" s="6"/>
      <c r="C728" s="2"/>
      <c r="E728" s="2"/>
      <c r="F728" s="2"/>
      <c r="I728" s="2"/>
      <c r="J728" s="4"/>
    </row>
    <row r="729" spans="1:10" ht="12.75" customHeight="1" x14ac:dyDescent="0.2">
      <c r="A729" s="4"/>
      <c r="B729" s="6"/>
      <c r="C729" s="2"/>
      <c r="E729" s="2"/>
      <c r="F729" s="2"/>
      <c r="I729" s="2"/>
      <c r="J729" s="4"/>
    </row>
    <row r="730" spans="1:10" ht="12.75" customHeight="1" x14ac:dyDescent="0.2">
      <c r="A730" s="4"/>
      <c r="B730" s="6"/>
      <c r="C730" s="2"/>
      <c r="E730" s="2"/>
      <c r="F730" s="2"/>
      <c r="I730" s="2"/>
      <c r="J730" s="4"/>
    </row>
    <row r="731" spans="1:10" ht="12.75" customHeight="1" x14ac:dyDescent="0.2">
      <c r="A731" s="4"/>
      <c r="B731" s="6"/>
      <c r="C731" s="2"/>
      <c r="E731" s="2"/>
      <c r="F731" s="2"/>
      <c r="I731" s="2"/>
      <c r="J731" s="4"/>
    </row>
    <row r="732" spans="1:10" ht="12.75" customHeight="1" x14ac:dyDescent="0.2">
      <c r="A732" s="4"/>
      <c r="B732" s="6"/>
      <c r="C732" s="2"/>
      <c r="E732" s="2"/>
      <c r="F732" s="2"/>
      <c r="I732" s="2"/>
      <c r="J732" s="4"/>
    </row>
    <row r="733" spans="1:10" ht="12.75" customHeight="1" x14ac:dyDescent="0.2">
      <c r="A733" s="4"/>
      <c r="B733" s="6"/>
      <c r="C733" s="2"/>
      <c r="E733" s="2"/>
      <c r="F733" s="2"/>
      <c r="I733" s="2"/>
      <c r="J733" s="4"/>
    </row>
    <row r="734" spans="1:10" ht="12.75" customHeight="1" x14ac:dyDescent="0.2">
      <c r="A734" s="4"/>
      <c r="B734" s="6"/>
      <c r="C734" s="2"/>
      <c r="E734" s="2"/>
      <c r="F734" s="2"/>
      <c r="I734" s="2"/>
      <c r="J734" s="4"/>
    </row>
    <row r="735" spans="1:10" ht="12.75" customHeight="1" x14ac:dyDescent="0.2">
      <c r="A735" s="4"/>
      <c r="B735" s="6"/>
      <c r="C735" s="2"/>
      <c r="E735" s="2"/>
      <c r="F735" s="2"/>
      <c r="I735" s="2"/>
      <c r="J735" s="4"/>
    </row>
    <row r="736" spans="1:10" ht="12.75" customHeight="1" x14ac:dyDescent="0.2">
      <c r="A736" s="4"/>
      <c r="B736" s="6"/>
      <c r="C736" s="2"/>
      <c r="E736" s="2"/>
      <c r="F736" s="2"/>
      <c r="I736" s="2"/>
      <c r="J736" s="4"/>
    </row>
    <row r="737" spans="1:10" ht="12.75" customHeight="1" x14ac:dyDescent="0.2">
      <c r="A737" s="4"/>
      <c r="B737" s="6"/>
      <c r="C737" s="2"/>
      <c r="E737" s="2"/>
      <c r="F737" s="2"/>
      <c r="I737" s="2"/>
      <c r="J737" s="4"/>
    </row>
    <row r="738" spans="1:10" ht="12.75" customHeight="1" x14ac:dyDescent="0.2">
      <c r="A738" s="4"/>
      <c r="B738" s="6"/>
      <c r="C738" s="2"/>
      <c r="E738" s="2"/>
      <c r="F738" s="2"/>
      <c r="I738" s="2"/>
      <c r="J738" s="4"/>
    </row>
    <row r="739" spans="1:10" ht="12.75" customHeight="1" x14ac:dyDescent="0.2">
      <c r="A739" s="4"/>
      <c r="B739" s="6"/>
      <c r="C739" s="2"/>
      <c r="E739" s="2"/>
      <c r="F739" s="2"/>
      <c r="I739" s="2"/>
      <c r="J739" s="4"/>
    </row>
    <row r="740" spans="1:10" ht="12.75" customHeight="1" x14ac:dyDescent="0.2">
      <c r="A740" s="4"/>
      <c r="B740" s="6"/>
      <c r="C740" s="2"/>
      <c r="E740" s="2"/>
      <c r="F740" s="2"/>
      <c r="I740" s="2"/>
      <c r="J740" s="4"/>
    </row>
    <row r="741" spans="1:10" ht="12.75" customHeight="1" x14ac:dyDescent="0.2">
      <c r="A741" s="4"/>
      <c r="B741" s="6"/>
      <c r="C741" s="2"/>
      <c r="E741" s="2"/>
      <c r="F741" s="2"/>
      <c r="I741" s="2"/>
      <c r="J741" s="4"/>
    </row>
    <row r="742" spans="1:10" ht="12.75" customHeight="1" x14ac:dyDescent="0.2">
      <c r="A742" s="4"/>
      <c r="B742" s="6"/>
      <c r="C742" s="2"/>
      <c r="E742" s="2"/>
      <c r="F742" s="2"/>
      <c r="I742" s="2"/>
      <c r="J742" s="4"/>
    </row>
    <row r="743" spans="1:10" ht="12.75" customHeight="1" x14ac:dyDescent="0.2">
      <c r="A743" s="4"/>
      <c r="B743" s="6"/>
      <c r="C743" s="2"/>
      <c r="E743" s="2"/>
      <c r="F743" s="2"/>
      <c r="I743" s="2"/>
      <c r="J743" s="4"/>
    </row>
    <row r="744" spans="1:10" ht="12.75" customHeight="1" x14ac:dyDescent="0.2">
      <c r="A744" s="4"/>
      <c r="B744" s="6"/>
      <c r="C744" s="2"/>
      <c r="E744" s="2"/>
      <c r="F744" s="2"/>
      <c r="I744" s="2"/>
      <c r="J744" s="4"/>
    </row>
    <row r="745" spans="1:10" ht="12.75" customHeight="1" x14ac:dyDescent="0.2">
      <c r="A745" s="4"/>
      <c r="B745" s="6"/>
      <c r="C745" s="2"/>
      <c r="E745" s="2"/>
      <c r="F745" s="2"/>
      <c r="I745" s="2"/>
      <c r="J745" s="4"/>
    </row>
    <row r="746" spans="1:10" ht="12.75" customHeight="1" x14ac:dyDescent="0.2">
      <c r="A746" s="4"/>
      <c r="B746" s="6"/>
      <c r="C746" s="2"/>
      <c r="E746" s="2"/>
      <c r="F746" s="2"/>
      <c r="I746" s="2"/>
      <c r="J746" s="4"/>
    </row>
    <row r="747" spans="1:10" ht="12.75" customHeight="1" x14ac:dyDescent="0.2">
      <c r="A747" s="4"/>
      <c r="B747" s="6"/>
      <c r="C747" s="2"/>
      <c r="E747" s="2"/>
      <c r="F747" s="2"/>
      <c r="I747" s="2"/>
      <c r="J747" s="4"/>
    </row>
    <row r="748" spans="1:10" ht="12.75" customHeight="1" x14ac:dyDescent="0.2">
      <c r="A748" s="4"/>
      <c r="B748" s="6"/>
      <c r="C748" s="2"/>
      <c r="E748" s="2"/>
      <c r="F748" s="2"/>
      <c r="I748" s="2"/>
      <c r="J748" s="4"/>
    </row>
    <row r="749" spans="1:10" ht="12.75" customHeight="1" x14ac:dyDescent="0.2">
      <c r="A749" s="4"/>
      <c r="B749" s="6"/>
      <c r="C749" s="2"/>
      <c r="E749" s="2"/>
      <c r="F749" s="2"/>
      <c r="I749" s="2"/>
      <c r="J749" s="4"/>
    </row>
    <row r="750" spans="1:10" ht="12.75" customHeight="1" x14ac:dyDescent="0.2">
      <c r="A750" s="4"/>
      <c r="B750" s="6"/>
      <c r="C750" s="2"/>
      <c r="E750" s="2"/>
      <c r="F750" s="2"/>
      <c r="I750" s="2"/>
      <c r="J750" s="4"/>
    </row>
    <row r="751" spans="1:10" ht="12.75" customHeight="1" x14ac:dyDescent="0.2">
      <c r="A751" s="4"/>
      <c r="B751" s="6"/>
      <c r="C751" s="2"/>
      <c r="E751" s="2"/>
      <c r="F751" s="2"/>
      <c r="I751" s="2"/>
      <c r="J751" s="4"/>
    </row>
    <row r="752" spans="1:10" ht="12.75" customHeight="1" x14ac:dyDescent="0.2">
      <c r="A752" s="4"/>
      <c r="B752" s="6"/>
      <c r="C752" s="2"/>
      <c r="E752" s="2"/>
      <c r="F752" s="2"/>
      <c r="I752" s="2"/>
      <c r="J752" s="4"/>
    </row>
    <row r="753" spans="1:10" ht="12.75" customHeight="1" x14ac:dyDescent="0.2">
      <c r="A753" s="4"/>
      <c r="B753" s="6"/>
      <c r="C753" s="2"/>
      <c r="E753" s="2"/>
      <c r="F753" s="2"/>
      <c r="I753" s="2"/>
      <c r="J753" s="4"/>
    </row>
    <row r="754" spans="1:10" ht="12.75" customHeight="1" x14ac:dyDescent="0.2">
      <c r="A754" s="4"/>
      <c r="B754" s="6"/>
      <c r="C754" s="2"/>
      <c r="E754" s="2"/>
      <c r="F754" s="2"/>
      <c r="I754" s="2"/>
      <c r="J754" s="4"/>
    </row>
    <row r="755" spans="1:10" ht="12.75" customHeight="1" x14ac:dyDescent="0.2">
      <c r="A755" s="4"/>
      <c r="B755" s="6"/>
      <c r="C755" s="2"/>
      <c r="E755" s="2"/>
      <c r="F755" s="2"/>
      <c r="I755" s="2"/>
      <c r="J755" s="4"/>
    </row>
    <row r="756" spans="1:10" ht="12.75" customHeight="1" x14ac:dyDescent="0.2">
      <c r="A756" s="4"/>
      <c r="B756" s="6"/>
      <c r="C756" s="2"/>
      <c r="E756" s="2"/>
      <c r="F756" s="2"/>
      <c r="I756" s="2"/>
      <c r="J756" s="4"/>
    </row>
    <row r="757" spans="1:10" ht="12.75" customHeight="1" x14ac:dyDescent="0.2">
      <c r="A757" s="4"/>
      <c r="B757" s="6"/>
      <c r="C757" s="2"/>
      <c r="E757" s="2"/>
      <c r="F757" s="2"/>
      <c r="I757" s="2"/>
      <c r="J757" s="4"/>
    </row>
    <row r="758" spans="1:10" ht="12.75" customHeight="1" x14ac:dyDescent="0.2">
      <c r="A758" s="4"/>
      <c r="B758" s="6"/>
      <c r="C758" s="2"/>
      <c r="E758" s="2"/>
      <c r="F758" s="2"/>
      <c r="I758" s="2"/>
      <c r="J758" s="4"/>
    </row>
    <row r="759" spans="1:10" ht="12.75" customHeight="1" x14ac:dyDescent="0.2">
      <c r="A759" s="4"/>
      <c r="B759" s="6"/>
      <c r="C759" s="2"/>
      <c r="E759" s="2"/>
      <c r="F759" s="2"/>
      <c r="I759" s="2"/>
      <c r="J759" s="4"/>
    </row>
    <row r="760" spans="1:10" ht="12.75" customHeight="1" x14ac:dyDescent="0.2">
      <c r="A760" s="4"/>
      <c r="B760" s="6"/>
      <c r="C760" s="2"/>
      <c r="E760" s="2"/>
      <c r="F760" s="2"/>
      <c r="I760" s="2"/>
      <c r="J760" s="4"/>
    </row>
    <row r="761" spans="1:10" ht="12.75" customHeight="1" x14ac:dyDescent="0.2">
      <c r="A761" s="4"/>
      <c r="B761" s="6"/>
      <c r="C761" s="2"/>
      <c r="E761" s="2"/>
      <c r="F761" s="2"/>
      <c r="I761" s="2"/>
      <c r="J761" s="4"/>
    </row>
    <row r="762" spans="1:10" ht="12.75" customHeight="1" x14ac:dyDescent="0.2">
      <c r="A762" s="4"/>
      <c r="B762" s="6"/>
      <c r="C762" s="2"/>
      <c r="E762" s="2"/>
      <c r="F762" s="2"/>
      <c r="I762" s="2"/>
      <c r="J762" s="4"/>
    </row>
    <row r="763" spans="1:10" ht="12.75" customHeight="1" x14ac:dyDescent="0.2">
      <c r="A763" s="4"/>
      <c r="B763" s="6"/>
      <c r="C763" s="2"/>
      <c r="E763" s="2"/>
      <c r="F763" s="2"/>
      <c r="I763" s="2"/>
      <c r="J763" s="4"/>
    </row>
    <row r="764" spans="1:10" ht="12.75" customHeight="1" x14ac:dyDescent="0.2">
      <c r="A764" s="4"/>
      <c r="B764" s="6"/>
      <c r="C764" s="2"/>
      <c r="E764" s="2"/>
      <c r="F764" s="2"/>
      <c r="I764" s="2"/>
      <c r="J764" s="4"/>
    </row>
    <row r="765" spans="1:10" ht="12.75" customHeight="1" x14ac:dyDescent="0.2">
      <c r="A765" s="4"/>
      <c r="B765" s="6"/>
      <c r="C765" s="2"/>
      <c r="E765" s="2"/>
      <c r="F765" s="2"/>
      <c r="I765" s="2"/>
      <c r="J765" s="4"/>
    </row>
    <row r="766" spans="1:10" ht="12.75" customHeight="1" x14ac:dyDescent="0.2">
      <c r="A766" s="4"/>
      <c r="B766" s="6"/>
      <c r="C766" s="2"/>
      <c r="E766" s="2"/>
      <c r="F766" s="2"/>
      <c r="I766" s="2"/>
      <c r="J766" s="4"/>
    </row>
    <row r="767" spans="1:10" ht="12.75" customHeight="1" x14ac:dyDescent="0.2">
      <c r="A767" s="4"/>
      <c r="B767" s="6"/>
      <c r="C767" s="2"/>
      <c r="E767" s="2"/>
      <c r="F767" s="2"/>
      <c r="I767" s="2"/>
      <c r="J767" s="4"/>
    </row>
    <row r="768" spans="1:10" ht="12.75" customHeight="1" x14ac:dyDescent="0.2">
      <c r="A768" s="4"/>
      <c r="B768" s="6"/>
      <c r="C768" s="2"/>
      <c r="E768" s="2"/>
      <c r="F768" s="2"/>
      <c r="I768" s="2"/>
      <c r="J768" s="4"/>
    </row>
    <row r="769" spans="1:10" ht="12.75" customHeight="1" x14ac:dyDescent="0.2">
      <c r="A769" s="4"/>
      <c r="B769" s="6"/>
      <c r="C769" s="2"/>
      <c r="E769" s="2"/>
      <c r="F769" s="2"/>
      <c r="I769" s="2"/>
      <c r="J769" s="4"/>
    </row>
    <row r="770" spans="1:10" ht="12.75" customHeight="1" x14ac:dyDescent="0.2">
      <c r="A770" s="4"/>
      <c r="B770" s="6"/>
      <c r="C770" s="2"/>
      <c r="E770" s="2"/>
      <c r="F770" s="2"/>
      <c r="I770" s="2"/>
      <c r="J770" s="4"/>
    </row>
    <row r="771" spans="1:10" ht="12.75" customHeight="1" x14ac:dyDescent="0.2">
      <c r="A771" s="4"/>
      <c r="B771" s="6"/>
      <c r="C771" s="2"/>
      <c r="E771" s="2"/>
      <c r="F771" s="2"/>
      <c r="I771" s="2"/>
      <c r="J771" s="4"/>
    </row>
    <row r="772" spans="1:10" ht="12.75" customHeight="1" x14ac:dyDescent="0.2">
      <c r="A772" s="4"/>
      <c r="B772" s="6"/>
      <c r="C772" s="2"/>
      <c r="E772" s="2"/>
      <c r="F772" s="2"/>
      <c r="I772" s="2"/>
      <c r="J772" s="4"/>
    </row>
    <row r="773" spans="1:10" ht="12.75" customHeight="1" x14ac:dyDescent="0.2">
      <c r="A773" s="4"/>
      <c r="B773" s="6"/>
      <c r="C773" s="2"/>
      <c r="E773" s="2"/>
      <c r="F773" s="2"/>
      <c r="I773" s="2"/>
      <c r="J773" s="4"/>
    </row>
    <row r="774" spans="1:10" ht="12.75" customHeight="1" x14ac:dyDescent="0.2">
      <c r="A774" s="4"/>
      <c r="B774" s="6"/>
      <c r="C774" s="2"/>
      <c r="E774" s="2"/>
      <c r="F774" s="2"/>
      <c r="I774" s="2"/>
      <c r="J774" s="4"/>
    </row>
    <row r="775" spans="1:10" ht="12.75" customHeight="1" x14ac:dyDescent="0.2">
      <c r="A775" s="4"/>
      <c r="B775" s="6"/>
      <c r="C775" s="2"/>
      <c r="E775" s="2"/>
      <c r="F775" s="2"/>
      <c r="I775" s="2"/>
      <c r="J775" s="4"/>
    </row>
    <row r="776" spans="1:10" ht="12.75" customHeight="1" x14ac:dyDescent="0.2">
      <c r="A776" s="4"/>
      <c r="B776" s="6"/>
      <c r="C776" s="2"/>
      <c r="E776" s="2"/>
      <c r="F776" s="2"/>
      <c r="I776" s="2"/>
      <c r="J776" s="4"/>
    </row>
    <row r="777" spans="1:10" ht="12.75" customHeight="1" x14ac:dyDescent="0.2">
      <c r="A777" s="4"/>
      <c r="B777" s="6"/>
      <c r="C777" s="2"/>
      <c r="E777" s="2"/>
      <c r="F777" s="2"/>
      <c r="I777" s="2"/>
      <c r="J777" s="4"/>
    </row>
    <row r="778" spans="1:10" ht="12.75" customHeight="1" x14ac:dyDescent="0.2">
      <c r="A778" s="4"/>
      <c r="B778" s="6"/>
      <c r="C778" s="2"/>
      <c r="E778" s="2"/>
      <c r="F778" s="2"/>
      <c r="I778" s="2"/>
      <c r="J778" s="4"/>
    </row>
    <row r="779" spans="1:10" ht="12.75" customHeight="1" x14ac:dyDescent="0.2">
      <c r="A779" s="4"/>
      <c r="B779" s="6"/>
      <c r="C779" s="2"/>
      <c r="E779" s="2"/>
      <c r="F779" s="2"/>
      <c r="I779" s="2"/>
      <c r="J779" s="4"/>
    </row>
    <row r="780" spans="1:10" ht="12.75" customHeight="1" x14ac:dyDescent="0.2">
      <c r="A780" s="4"/>
      <c r="B780" s="6"/>
      <c r="C780" s="2"/>
      <c r="E780" s="2"/>
      <c r="F780" s="2"/>
      <c r="I780" s="2"/>
      <c r="J780" s="4"/>
    </row>
    <row r="781" spans="1:10" ht="12.75" customHeight="1" x14ac:dyDescent="0.2">
      <c r="A781" s="4"/>
      <c r="B781" s="6"/>
      <c r="C781" s="2"/>
      <c r="E781" s="2"/>
      <c r="F781" s="2"/>
      <c r="I781" s="2"/>
      <c r="J781" s="4"/>
    </row>
    <row r="782" spans="1:10" ht="12.75" customHeight="1" x14ac:dyDescent="0.2">
      <c r="A782" s="4"/>
      <c r="B782" s="6"/>
      <c r="C782" s="2"/>
      <c r="E782" s="2"/>
      <c r="F782" s="2"/>
      <c r="I782" s="2"/>
      <c r="J782" s="4"/>
    </row>
    <row r="783" spans="1:10" ht="12.75" customHeight="1" x14ac:dyDescent="0.2">
      <c r="A783" s="4"/>
      <c r="B783" s="6"/>
      <c r="C783" s="2"/>
      <c r="E783" s="2"/>
      <c r="F783" s="2"/>
      <c r="I783" s="2"/>
      <c r="J783" s="4"/>
    </row>
    <row r="784" spans="1:10" ht="12.75" customHeight="1" x14ac:dyDescent="0.2">
      <c r="A784" s="4"/>
      <c r="B784" s="6"/>
      <c r="C784" s="2"/>
      <c r="E784" s="2"/>
      <c r="F784" s="2"/>
      <c r="I784" s="2"/>
      <c r="J784" s="4"/>
    </row>
    <row r="785" spans="1:10" ht="12.75" customHeight="1" x14ac:dyDescent="0.2">
      <c r="A785" s="4"/>
      <c r="B785" s="6"/>
      <c r="C785" s="2"/>
      <c r="E785" s="2"/>
      <c r="F785" s="2"/>
      <c r="I785" s="2"/>
      <c r="J785" s="4"/>
    </row>
    <row r="786" spans="1:10" ht="12.75" customHeight="1" x14ac:dyDescent="0.2">
      <c r="A786" s="4"/>
      <c r="B786" s="6"/>
      <c r="C786" s="2"/>
      <c r="E786" s="2"/>
      <c r="F786" s="2"/>
      <c r="I786" s="2"/>
      <c r="J786" s="4"/>
    </row>
    <row r="787" spans="1:10" ht="12.75" customHeight="1" x14ac:dyDescent="0.2">
      <c r="A787" s="4"/>
      <c r="B787" s="6"/>
      <c r="C787" s="2"/>
      <c r="E787" s="2"/>
      <c r="F787" s="2"/>
      <c r="I787" s="2"/>
      <c r="J787" s="4"/>
    </row>
    <row r="788" spans="1:10" ht="12.75" customHeight="1" x14ac:dyDescent="0.2">
      <c r="A788" s="4"/>
      <c r="B788" s="6"/>
      <c r="C788" s="2"/>
      <c r="E788" s="2"/>
      <c r="F788" s="2"/>
      <c r="I788" s="2"/>
      <c r="J788" s="4"/>
    </row>
    <row r="789" spans="1:10" ht="12.75" customHeight="1" x14ac:dyDescent="0.2">
      <c r="A789" s="4"/>
      <c r="B789" s="6"/>
      <c r="C789" s="2"/>
      <c r="E789" s="2"/>
      <c r="F789" s="2"/>
      <c r="I789" s="2"/>
      <c r="J789" s="4"/>
    </row>
    <row r="790" spans="1:10" ht="12.75" customHeight="1" x14ac:dyDescent="0.2">
      <c r="A790" s="4"/>
      <c r="B790" s="6"/>
      <c r="C790" s="2"/>
      <c r="E790" s="2"/>
      <c r="F790" s="2"/>
      <c r="I790" s="2"/>
      <c r="J790" s="4"/>
    </row>
    <row r="791" spans="1:10" ht="12.75" customHeight="1" x14ac:dyDescent="0.2">
      <c r="A791" s="4"/>
      <c r="B791" s="6"/>
      <c r="C791" s="2"/>
      <c r="E791" s="2"/>
      <c r="F791" s="2"/>
      <c r="I791" s="2"/>
      <c r="J791" s="4"/>
    </row>
    <row r="792" spans="1:10" ht="12.75" customHeight="1" x14ac:dyDescent="0.2">
      <c r="A792" s="4"/>
      <c r="B792" s="6"/>
      <c r="C792" s="2"/>
      <c r="E792" s="2"/>
      <c r="F792" s="2"/>
      <c r="I792" s="2"/>
      <c r="J792" s="4"/>
    </row>
    <row r="793" spans="1:10" ht="12.75" customHeight="1" x14ac:dyDescent="0.2">
      <c r="A793" s="4"/>
      <c r="B793" s="6"/>
      <c r="C793" s="2"/>
      <c r="E793" s="2"/>
      <c r="F793" s="2"/>
      <c r="I793" s="2"/>
      <c r="J793" s="4"/>
    </row>
    <row r="794" spans="1:10" ht="12.75" customHeight="1" x14ac:dyDescent="0.2">
      <c r="A794" s="4"/>
      <c r="B794" s="6"/>
      <c r="C794" s="2"/>
      <c r="E794" s="2"/>
      <c r="F794" s="2"/>
      <c r="I794" s="2"/>
      <c r="J794" s="4"/>
    </row>
    <row r="795" spans="1:10" ht="12.75" customHeight="1" x14ac:dyDescent="0.2">
      <c r="A795" s="4"/>
      <c r="B795" s="6"/>
      <c r="C795" s="2"/>
      <c r="E795" s="2"/>
      <c r="F795" s="2"/>
      <c r="I795" s="2"/>
      <c r="J795" s="4"/>
    </row>
    <row r="796" spans="1:10" ht="12.75" customHeight="1" x14ac:dyDescent="0.2">
      <c r="A796" s="4"/>
      <c r="B796" s="6"/>
      <c r="C796" s="2"/>
      <c r="E796" s="2"/>
      <c r="F796" s="2"/>
      <c r="I796" s="2"/>
      <c r="J796" s="4"/>
    </row>
    <row r="797" spans="1:10" ht="12.75" customHeight="1" x14ac:dyDescent="0.2">
      <c r="A797" s="4"/>
      <c r="B797" s="6"/>
      <c r="C797" s="2"/>
      <c r="E797" s="2"/>
      <c r="F797" s="2"/>
      <c r="I797" s="2"/>
      <c r="J797" s="4"/>
    </row>
    <row r="798" spans="1:10" ht="12.75" customHeight="1" x14ac:dyDescent="0.2">
      <c r="A798" s="4"/>
      <c r="B798" s="6"/>
      <c r="C798" s="2"/>
      <c r="E798" s="2"/>
      <c r="F798" s="2"/>
      <c r="I798" s="2"/>
      <c r="J798" s="4"/>
    </row>
    <row r="799" spans="1:10" ht="12.75" customHeight="1" x14ac:dyDescent="0.2">
      <c r="A799" s="4"/>
      <c r="B799" s="6"/>
      <c r="C799" s="2"/>
      <c r="E799" s="2"/>
      <c r="F799" s="2"/>
      <c r="I799" s="2"/>
      <c r="J799" s="4"/>
    </row>
    <row r="800" spans="1:10" ht="12.75" customHeight="1" x14ac:dyDescent="0.2">
      <c r="A800" s="4"/>
      <c r="B800" s="6"/>
      <c r="C800" s="2"/>
      <c r="E800" s="2"/>
      <c r="F800" s="2"/>
      <c r="I800" s="2"/>
      <c r="J800" s="4"/>
    </row>
    <row r="801" spans="1:10" ht="12.75" customHeight="1" x14ac:dyDescent="0.2">
      <c r="A801" s="4"/>
      <c r="B801" s="6"/>
      <c r="C801" s="2"/>
      <c r="E801" s="2"/>
      <c r="F801" s="2"/>
      <c r="I801" s="2"/>
      <c r="J801" s="4"/>
    </row>
    <row r="802" spans="1:10" ht="12.75" customHeight="1" x14ac:dyDescent="0.2">
      <c r="A802" s="4"/>
      <c r="B802" s="6"/>
      <c r="C802" s="2"/>
      <c r="E802" s="2"/>
      <c r="F802" s="2"/>
      <c r="I802" s="2"/>
      <c r="J802" s="4"/>
    </row>
    <row r="803" spans="1:10" ht="12.75" customHeight="1" x14ac:dyDescent="0.2">
      <c r="A803" s="4"/>
      <c r="B803" s="6"/>
      <c r="C803" s="2"/>
      <c r="E803" s="2"/>
      <c r="F803" s="2"/>
      <c r="I803" s="2"/>
      <c r="J803" s="4"/>
    </row>
    <row r="804" spans="1:10" ht="12.75" customHeight="1" x14ac:dyDescent="0.2">
      <c r="A804" s="4"/>
      <c r="B804" s="6"/>
      <c r="C804" s="2"/>
      <c r="E804" s="2"/>
      <c r="F804" s="2"/>
      <c r="I804" s="2"/>
      <c r="J804" s="4"/>
    </row>
    <row r="805" spans="1:10" ht="12.75" customHeight="1" x14ac:dyDescent="0.2">
      <c r="A805" s="4"/>
      <c r="B805" s="6"/>
      <c r="C805" s="2"/>
      <c r="E805" s="2"/>
      <c r="F805" s="2"/>
      <c r="I805" s="2"/>
      <c r="J805" s="4"/>
    </row>
    <row r="806" spans="1:10" ht="12.75" customHeight="1" x14ac:dyDescent="0.2">
      <c r="A806" s="4"/>
      <c r="B806" s="6"/>
      <c r="C806" s="2"/>
      <c r="E806" s="2"/>
      <c r="F806" s="2"/>
      <c r="I806" s="2"/>
      <c r="J806" s="4"/>
    </row>
    <row r="807" spans="1:10" ht="12.75" customHeight="1" x14ac:dyDescent="0.2">
      <c r="A807" s="4"/>
      <c r="B807" s="6"/>
      <c r="C807" s="2"/>
      <c r="E807" s="2"/>
      <c r="F807" s="2"/>
      <c r="I807" s="2"/>
      <c r="J807" s="4"/>
    </row>
    <row r="808" spans="1:10" ht="12.75" customHeight="1" x14ac:dyDescent="0.2">
      <c r="A808" s="4"/>
      <c r="B808" s="6"/>
      <c r="C808" s="2"/>
      <c r="E808" s="2"/>
      <c r="F808" s="2"/>
      <c r="I808" s="2"/>
      <c r="J808" s="4"/>
    </row>
    <row r="809" spans="1:10" ht="12.75" customHeight="1" x14ac:dyDescent="0.2">
      <c r="A809" s="4"/>
      <c r="B809" s="6"/>
      <c r="C809" s="2"/>
      <c r="E809" s="2"/>
      <c r="F809" s="2"/>
      <c r="I809" s="2"/>
      <c r="J809" s="4"/>
    </row>
    <row r="810" spans="1:10" ht="12.75" customHeight="1" x14ac:dyDescent="0.2">
      <c r="A810" s="4"/>
      <c r="B810" s="6"/>
      <c r="C810" s="2"/>
      <c r="E810" s="2"/>
      <c r="F810" s="2"/>
      <c r="I810" s="2"/>
      <c r="J810" s="4"/>
    </row>
    <row r="811" spans="1:10" ht="12.75" customHeight="1" x14ac:dyDescent="0.2">
      <c r="A811" s="4"/>
      <c r="B811" s="6"/>
      <c r="C811" s="2"/>
      <c r="E811" s="2"/>
      <c r="F811" s="2"/>
      <c r="I811" s="2"/>
      <c r="J811" s="4"/>
    </row>
    <row r="812" spans="1:10" ht="12.75" customHeight="1" x14ac:dyDescent="0.2">
      <c r="A812" s="4"/>
      <c r="B812" s="6"/>
      <c r="C812" s="2"/>
      <c r="E812" s="2"/>
      <c r="F812" s="2"/>
      <c r="I812" s="2"/>
      <c r="J812" s="4"/>
    </row>
    <row r="813" spans="1:10" ht="12.75" customHeight="1" x14ac:dyDescent="0.2">
      <c r="A813" s="4"/>
      <c r="B813" s="6"/>
      <c r="C813" s="2"/>
      <c r="E813" s="2"/>
      <c r="F813" s="2"/>
      <c r="I813" s="2"/>
      <c r="J813" s="4"/>
    </row>
    <row r="814" spans="1:10" ht="12.75" customHeight="1" x14ac:dyDescent="0.2">
      <c r="A814" s="4"/>
      <c r="B814" s="6"/>
      <c r="C814" s="2"/>
      <c r="E814" s="2"/>
      <c r="F814" s="2"/>
      <c r="I814" s="2"/>
      <c r="J814" s="4"/>
    </row>
    <row r="815" spans="1:10" ht="12.75" customHeight="1" x14ac:dyDescent="0.2">
      <c r="A815" s="4"/>
      <c r="B815" s="6"/>
      <c r="C815" s="2"/>
      <c r="E815" s="2"/>
      <c r="F815" s="2"/>
      <c r="I815" s="2"/>
      <c r="J815" s="4"/>
    </row>
    <row r="816" spans="1:10" ht="12.75" customHeight="1" x14ac:dyDescent="0.2">
      <c r="A816" s="4"/>
      <c r="B816" s="6"/>
      <c r="C816" s="2"/>
      <c r="E816" s="2"/>
      <c r="F816" s="2"/>
      <c r="I816" s="2"/>
      <c r="J816" s="4"/>
    </row>
    <row r="817" spans="1:10" ht="12.75" customHeight="1" x14ac:dyDescent="0.2">
      <c r="A817" s="4"/>
      <c r="B817" s="6"/>
      <c r="C817" s="2"/>
      <c r="E817" s="2"/>
      <c r="F817" s="2"/>
      <c r="I817" s="2"/>
      <c r="J817" s="4"/>
    </row>
    <row r="818" spans="1:10" ht="12.75" customHeight="1" x14ac:dyDescent="0.2">
      <c r="A818" s="4"/>
      <c r="B818" s="6"/>
      <c r="C818" s="2"/>
      <c r="E818" s="2"/>
      <c r="F818" s="2"/>
      <c r="I818" s="2"/>
      <c r="J818" s="4"/>
    </row>
    <row r="819" spans="1:10" ht="12.75" customHeight="1" x14ac:dyDescent="0.2">
      <c r="A819" s="4"/>
      <c r="B819" s="6"/>
      <c r="C819" s="2"/>
      <c r="E819" s="2"/>
      <c r="F819" s="2"/>
      <c r="I819" s="2"/>
      <c r="J819" s="4"/>
    </row>
    <row r="820" spans="1:10" ht="12.75" customHeight="1" x14ac:dyDescent="0.2">
      <c r="A820" s="4"/>
      <c r="B820" s="6"/>
      <c r="C820" s="2"/>
      <c r="E820" s="2"/>
      <c r="F820" s="2"/>
      <c r="I820" s="2"/>
      <c r="J820" s="4"/>
    </row>
    <row r="821" spans="1:10" ht="12.75" customHeight="1" x14ac:dyDescent="0.2">
      <c r="A821" s="4"/>
      <c r="B821" s="6"/>
      <c r="C821" s="2"/>
      <c r="E821" s="2"/>
      <c r="F821" s="2"/>
      <c r="I821" s="2"/>
      <c r="J821" s="4"/>
    </row>
    <row r="822" spans="1:10" ht="12.75" customHeight="1" x14ac:dyDescent="0.2">
      <c r="A822" s="4"/>
      <c r="B822" s="6"/>
      <c r="C822" s="2"/>
      <c r="E822" s="2"/>
      <c r="F822" s="2"/>
      <c r="I822" s="2"/>
      <c r="J822" s="4"/>
    </row>
    <row r="823" spans="1:10" ht="12.75" customHeight="1" x14ac:dyDescent="0.2">
      <c r="A823" s="4"/>
      <c r="B823" s="6"/>
      <c r="C823" s="2"/>
      <c r="E823" s="2"/>
      <c r="F823" s="2"/>
      <c r="I823" s="2"/>
      <c r="J823" s="4"/>
    </row>
    <row r="824" spans="1:10" ht="12.75" customHeight="1" x14ac:dyDescent="0.2">
      <c r="A824" s="4"/>
      <c r="B824" s="6"/>
      <c r="C824" s="2"/>
      <c r="E824" s="2"/>
      <c r="F824" s="2"/>
      <c r="I824" s="2"/>
      <c r="J824" s="4"/>
    </row>
    <row r="825" spans="1:10" ht="12.75" customHeight="1" x14ac:dyDescent="0.2">
      <c r="A825" s="4"/>
      <c r="B825" s="6"/>
      <c r="C825" s="2"/>
      <c r="E825" s="2"/>
      <c r="F825" s="2"/>
      <c r="I825" s="2"/>
      <c r="J825" s="4"/>
    </row>
    <row r="826" spans="1:10" ht="12.75" customHeight="1" x14ac:dyDescent="0.2">
      <c r="A826" s="4"/>
      <c r="B826" s="6"/>
      <c r="C826" s="2"/>
      <c r="E826" s="2"/>
      <c r="F826" s="2"/>
      <c r="I826" s="2"/>
      <c r="J826" s="4"/>
    </row>
    <row r="827" spans="1:10" ht="12.75" customHeight="1" x14ac:dyDescent="0.2">
      <c r="A827" s="4"/>
      <c r="B827" s="6"/>
      <c r="C827" s="2"/>
      <c r="E827" s="2"/>
      <c r="F827" s="2"/>
      <c r="I827" s="2"/>
      <c r="J827" s="4"/>
    </row>
    <row r="828" spans="1:10" ht="12.75" customHeight="1" x14ac:dyDescent="0.2">
      <c r="A828" s="4"/>
      <c r="B828" s="6"/>
      <c r="C828" s="2"/>
      <c r="E828" s="2"/>
      <c r="F828" s="2"/>
      <c r="I828" s="2"/>
      <c r="J828" s="4"/>
    </row>
    <row r="829" spans="1:10" ht="12.75" customHeight="1" x14ac:dyDescent="0.2">
      <c r="A829" s="4"/>
      <c r="B829" s="6"/>
      <c r="C829" s="2"/>
      <c r="E829" s="2"/>
      <c r="F829" s="2"/>
      <c r="I829" s="2"/>
      <c r="J829" s="4"/>
    </row>
    <row r="830" spans="1:10" ht="12.75" customHeight="1" x14ac:dyDescent="0.2">
      <c r="A830" s="4"/>
      <c r="B830" s="6"/>
      <c r="C830" s="2"/>
      <c r="E830" s="2"/>
      <c r="F830" s="2"/>
      <c r="I830" s="2"/>
      <c r="J830" s="4"/>
    </row>
    <row r="831" spans="1:10" ht="12.75" customHeight="1" x14ac:dyDescent="0.2">
      <c r="A831" s="4"/>
      <c r="B831" s="6"/>
      <c r="C831" s="2"/>
      <c r="E831" s="2"/>
      <c r="F831" s="2"/>
      <c r="I831" s="2"/>
      <c r="J831" s="4"/>
    </row>
    <row r="832" spans="1:10" ht="12.75" customHeight="1" x14ac:dyDescent="0.2">
      <c r="A832" s="4"/>
      <c r="B832" s="6"/>
      <c r="C832" s="2"/>
      <c r="E832" s="2"/>
      <c r="F832" s="2"/>
      <c r="I832" s="2"/>
      <c r="J832" s="4"/>
    </row>
    <row r="833" spans="1:10" ht="12.75" customHeight="1" x14ac:dyDescent="0.2">
      <c r="A833" s="4"/>
      <c r="B833" s="6"/>
      <c r="C833" s="2"/>
      <c r="E833" s="2"/>
      <c r="F833" s="2"/>
      <c r="I833" s="2"/>
      <c r="J833" s="4"/>
    </row>
    <row r="834" spans="1:10" ht="12.75" customHeight="1" x14ac:dyDescent="0.2">
      <c r="A834" s="4"/>
      <c r="B834" s="6"/>
      <c r="C834" s="2"/>
      <c r="E834" s="2"/>
      <c r="F834" s="2"/>
      <c r="I834" s="2"/>
      <c r="J834" s="4"/>
    </row>
    <row r="835" spans="1:10" ht="12.75" customHeight="1" x14ac:dyDescent="0.2">
      <c r="A835" s="4"/>
      <c r="B835" s="6"/>
      <c r="C835" s="2"/>
      <c r="E835" s="2"/>
      <c r="F835" s="2"/>
      <c r="I835" s="2"/>
      <c r="J835" s="4"/>
    </row>
    <row r="836" spans="1:10" ht="12.75" customHeight="1" x14ac:dyDescent="0.2">
      <c r="A836" s="4"/>
      <c r="B836" s="6"/>
      <c r="C836" s="2"/>
      <c r="E836" s="2"/>
      <c r="F836" s="2"/>
      <c r="I836" s="2"/>
      <c r="J836" s="4"/>
    </row>
    <row r="837" spans="1:10" ht="12.75" customHeight="1" x14ac:dyDescent="0.2">
      <c r="A837" s="4"/>
      <c r="B837" s="6"/>
      <c r="C837" s="2"/>
      <c r="E837" s="2"/>
      <c r="F837" s="2"/>
      <c r="I837" s="2"/>
      <c r="J837" s="4"/>
    </row>
    <row r="838" spans="1:10" ht="12.75" customHeight="1" x14ac:dyDescent="0.2">
      <c r="A838" s="4"/>
      <c r="B838" s="6"/>
      <c r="C838" s="2"/>
      <c r="E838" s="2"/>
      <c r="F838" s="2"/>
      <c r="I838" s="2"/>
      <c r="J838" s="4"/>
    </row>
    <row r="839" spans="1:10" ht="12.75" customHeight="1" x14ac:dyDescent="0.2">
      <c r="A839" s="4"/>
      <c r="B839" s="6"/>
      <c r="C839" s="2"/>
      <c r="E839" s="2"/>
      <c r="F839" s="2"/>
      <c r="I839" s="2"/>
      <c r="J839" s="4"/>
    </row>
    <row r="840" spans="1:10" ht="12.75" customHeight="1" x14ac:dyDescent="0.2">
      <c r="A840" s="4"/>
      <c r="B840" s="6"/>
      <c r="C840" s="2"/>
      <c r="E840" s="2"/>
      <c r="F840" s="2"/>
      <c r="I840" s="2"/>
      <c r="J840" s="4"/>
    </row>
    <row r="841" spans="1:10" ht="12.75" customHeight="1" x14ac:dyDescent="0.2">
      <c r="A841" s="4"/>
      <c r="B841" s="6"/>
      <c r="C841" s="2"/>
      <c r="E841" s="2"/>
      <c r="F841" s="2"/>
      <c r="I841" s="2"/>
      <c r="J841" s="4"/>
    </row>
    <row r="842" spans="1:10" ht="12.75" customHeight="1" x14ac:dyDescent="0.2">
      <c r="A842" s="4"/>
      <c r="B842" s="6"/>
      <c r="C842" s="2"/>
      <c r="E842" s="2"/>
      <c r="F842" s="2"/>
      <c r="I842" s="2"/>
      <c r="J842" s="4"/>
    </row>
    <row r="843" spans="1:10" ht="12.75" customHeight="1" x14ac:dyDescent="0.2">
      <c r="A843" s="4"/>
      <c r="B843" s="6"/>
      <c r="C843" s="2"/>
      <c r="E843" s="2"/>
      <c r="F843" s="2"/>
      <c r="I843" s="2"/>
      <c r="J843" s="4"/>
    </row>
    <row r="844" spans="1:10" ht="12.75" customHeight="1" x14ac:dyDescent="0.2">
      <c r="A844" s="4"/>
      <c r="B844" s="6"/>
      <c r="C844" s="2"/>
      <c r="E844" s="2"/>
      <c r="F844" s="2"/>
      <c r="I844" s="2"/>
      <c r="J844" s="4"/>
    </row>
    <row r="845" spans="1:10" ht="12.75" customHeight="1" x14ac:dyDescent="0.2">
      <c r="A845" s="4"/>
      <c r="B845" s="6"/>
      <c r="C845" s="2"/>
      <c r="E845" s="2"/>
      <c r="F845" s="2"/>
      <c r="I845" s="2"/>
      <c r="J845" s="4"/>
    </row>
    <row r="846" spans="1:10" ht="12.75" customHeight="1" x14ac:dyDescent="0.2">
      <c r="A846" s="4"/>
      <c r="B846" s="6"/>
      <c r="C846" s="2"/>
      <c r="E846" s="2"/>
      <c r="F846" s="2"/>
      <c r="I846" s="2"/>
      <c r="J846" s="4"/>
    </row>
    <row r="847" spans="1:10" ht="12.75" customHeight="1" x14ac:dyDescent="0.2">
      <c r="A847" s="4"/>
      <c r="B847" s="6"/>
      <c r="C847" s="2"/>
      <c r="E847" s="2"/>
      <c r="F847" s="2"/>
      <c r="I847" s="2"/>
      <c r="J847" s="4"/>
    </row>
    <row r="848" spans="1:10" ht="12.75" customHeight="1" x14ac:dyDescent="0.2">
      <c r="A848" s="4"/>
      <c r="B848" s="6"/>
      <c r="C848" s="2"/>
      <c r="E848" s="2"/>
      <c r="F848" s="2"/>
      <c r="I848" s="2"/>
      <c r="J848" s="4"/>
    </row>
    <row r="849" spans="1:10" ht="12.75" customHeight="1" x14ac:dyDescent="0.2">
      <c r="A849" s="4"/>
      <c r="B849" s="6"/>
      <c r="C849" s="2"/>
      <c r="E849" s="2"/>
      <c r="F849" s="2"/>
      <c r="I849" s="2"/>
      <c r="J849" s="4"/>
    </row>
    <row r="850" spans="1:10" ht="12.75" customHeight="1" x14ac:dyDescent="0.2">
      <c r="A850" s="4"/>
      <c r="B850" s="6"/>
      <c r="C850" s="2"/>
      <c r="E850" s="2"/>
      <c r="F850" s="2"/>
      <c r="I850" s="2"/>
      <c r="J850" s="4"/>
    </row>
    <row r="851" spans="1:10" ht="12.75" customHeight="1" x14ac:dyDescent="0.2">
      <c r="A851" s="4"/>
      <c r="B851" s="6"/>
      <c r="C851" s="2"/>
      <c r="E851" s="2"/>
      <c r="F851" s="2"/>
      <c r="I851" s="2"/>
      <c r="J851" s="4"/>
    </row>
    <row r="852" spans="1:10" ht="12.75" customHeight="1" x14ac:dyDescent="0.2">
      <c r="A852" s="4"/>
      <c r="B852" s="6"/>
      <c r="C852" s="2"/>
      <c r="E852" s="2"/>
      <c r="F852" s="2"/>
      <c r="I852" s="2"/>
      <c r="J852" s="4"/>
    </row>
    <row r="853" spans="1:10" ht="12.75" customHeight="1" x14ac:dyDescent="0.2">
      <c r="A853" s="4"/>
      <c r="B853" s="6"/>
      <c r="C853" s="2"/>
      <c r="E853" s="2"/>
      <c r="F853" s="2"/>
      <c r="I853" s="2"/>
      <c r="J853" s="4"/>
    </row>
    <row r="854" spans="1:10" ht="12.75" customHeight="1" x14ac:dyDescent="0.2">
      <c r="A854" s="4"/>
      <c r="B854" s="6"/>
      <c r="C854" s="2"/>
      <c r="E854" s="2"/>
      <c r="F854" s="2"/>
      <c r="I854" s="2"/>
      <c r="J854" s="4"/>
    </row>
    <row r="855" spans="1:10" ht="12.75" customHeight="1" x14ac:dyDescent="0.2">
      <c r="A855" s="4"/>
      <c r="B855" s="6"/>
      <c r="C855" s="2"/>
      <c r="E855" s="2"/>
      <c r="F855" s="2"/>
      <c r="I855" s="2"/>
      <c r="J855" s="4"/>
    </row>
    <row r="856" spans="1:10" ht="12.75" customHeight="1" x14ac:dyDescent="0.2">
      <c r="A856" s="4"/>
      <c r="B856" s="6"/>
      <c r="C856" s="2"/>
      <c r="E856" s="2"/>
      <c r="F856" s="2"/>
      <c r="I856" s="2"/>
      <c r="J856" s="4"/>
    </row>
    <row r="857" spans="1:10" ht="12.75" customHeight="1" x14ac:dyDescent="0.2">
      <c r="A857" s="4"/>
      <c r="B857" s="6"/>
      <c r="C857" s="2"/>
      <c r="E857" s="2"/>
      <c r="F857" s="2"/>
      <c r="I857" s="2"/>
      <c r="J857" s="4"/>
    </row>
    <row r="858" spans="1:10" ht="12.75" customHeight="1" x14ac:dyDescent="0.2">
      <c r="A858" s="4"/>
      <c r="B858" s="6"/>
      <c r="C858" s="2"/>
      <c r="E858" s="2"/>
      <c r="F858" s="2"/>
      <c r="I858" s="2"/>
      <c r="J858" s="4"/>
    </row>
    <row r="859" spans="1:10" ht="12.75" customHeight="1" x14ac:dyDescent="0.2">
      <c r="A859" s="4"/>
      <c r="B859" s="6"/>
      <c r="C859" s="2"/>
      <c r="E859" s="2"/>
      <c r="F859" s="2"/>
      <c r="I859" s="2"/>
      <c r="J859" s="4"/>
    </row>
    <row r="860" spans="1:10" ht="12.75" customHeight="1" x14ac:dyDescent="0.2">
      <c r="A860" s="4"/>
      <c r="B860" s="6"/>
      <c r="C860" s="2"/>
      <c r="E860" s="2"/>
      <c r="F860" s="2"/>
      <c r="I860" s="2"/>
      <c r="J860" s="4"/>
    </row>
    <row r="861" spans="1:10" ht="12.75" customHeight="1" x14ac:dyDescent="0.2">
      <c r="A861" s="4"/>
      <c r="B861" s="6"/>
      <c r="C861" s="2"/>
      <c r="E861" s="2"/>
      <c r="F861" s="2"/>
      <c r="I861" s="2"/>
      <c r="J861" s="4"/>
    </row>
    <row r="862" spans="1:10" ht="12.75" customHeight="1" x14ac:dyDescent="0.2">
      <c r="A862" s="4"/>
      <c r="B862" s="6"/>
      <c r="C862" s="2"/>
      <c r="E862" s="2"/>
      <c r="F862" s="2"/>
      <c r="I862" s="2"/>
      <c r="J862" s="4"/>
    </row>
    <row r="863" spans="1:10" ht="12.75" customHeight="1" x14ac:dyDescent="0.2">
      <c r="A863" s="4"/>
      <c r="B863" s="6"/>
      <c r="C863" s="2"/>
      <c r="E863" s="2"/>
      <c r="F863" s="2"/>
      <c r="I863" s="2"/>
      <c r="J863" s="4"/>
    </row>
    <row r="864" spans="1:10" ht="12.75" customHeight="1" x14ac:dyDescent="0.2">
      <c r="A864" s="4"/>
      <c r="B864" s="6"/>
      <c r="C864" s="2"/>
      <c r="E864" s="2"/>
      <c r="F864" s="2"/>
      <c r="I864" s="2"/>
      <c r="J864" s="4"/>
    </row>
    <row r="865" spans="1:10" ht="12.75" customHeight="1" x14ac:dyDescent="0.2">
      <c r="A865" s="4"/>
      <c r="B865" s="6"/>
      <c r="C865" s="2"/>
      <c r="E865" s="2"/>
      <c r="F865" s="2"/>
      <c r="I865" s="2"/>
      <c r="J865" s="4"/>
    </row>
    <row r="866" spans="1:10" ht="12.75" customHeight="1" x14ac:dyDescent="0.2">
      <c r="A866" s="4"/>
      <c r="B866" s="6"/>
      <c r="C866" s="2"/>
      <c r="E866" s="2"/>
      <c r="F866" s="2"/>
      <c r="I866" s="2"/>
      <c r="J866" s="4"/>
    </row>
    <row r="867" spans="1:10" ht="12.75" customHeight="1" x14ac:dyDescent="0.2">
      <c r="A867" s="4"/>
      <c r="B867" s="6"/>
      <c r="C867" s="2"/>
      <c r="E867" s="2"/>
      <c r="F867" s="2"/>
      <c r="I867" s="2"/>
      <c r="J867" s="4"/>
    </row>
    <row r="868" spans="1:10" ht="12.75" customHeight="1" x14ac:dyDescent="0.2">
      <c r="A868" s="4"/>
      <c r="B868" s="6"/>
      <c r="C868" s="2"/>
      <c r="E868" s="2"/>
      <c r="F868" s="2"/>
      <c r="I868" s="2"/>
      <c r="J868" s="4"/>
    </row>
    <row r="869" spans="1:10" ht="12.75" customHeight="1" x14ac:dyDescent="0.2">
      <c r="A869" s="4"/>
      <c r="B869" s="6"/>
      <c r="C869" s="2"/>
      <c r="E869" s="2"/>
      <c r="F869" s="2"/>
      <c r="I869" s="2"/>
      <c r="J869" s="4"/>
    </row>
    <row r="870" spans="1:10" ht="12.75" customHeight="1" x14ac:dyDescent="0.2">
      <c r="A870" s="4"/>
      <c r="B870" s="6"/>
      <c r="C870" s="2"/>
      <c r="E870" s="2"/>
      <c r="F870" s="2"/>
      <c r="I870" s="2"/>
      <c r="J870" s="4"/>
    </row>
    <row r="871" spans="1:10" ht="12.75" customHeight="1" x14ac:dyDescent="0.2">
      <c r="A871" s="4"/>
      <c r="B871" s="6"/>
      <c r="C871" s="2"/>
      <c r="E871" s="2"/>
      <c r="F871" s="2"/>
      <c r="I871" s="2"/>
      <c r="J871" s="4"/>
    </row>
    <row r="872" spans="1:10" ht="12.75" customHeight="1" x14ac:dyDescent="0.2">
      <c r="A872" s="4"/>
      <c r="B872" s="6"/>
      <c r="C872" s="2"/>
      <c r="E872" s="2"/>
      <c r="F872" s="2"/>
      <c r="I872" s="2"/>
      <c r="J872" s="4"/>
    </row>
    <row r="873" spans="1:10" ht="12.75" customHeight="1" x14ac:dyDescent="0.2">
      <c r="A873" s="4"/>
      <c r="B873" s="6"/>
      <c r="C873" s="2"/>
      <c r="E873" s="2"/>
      <c r="F873" s="2"/>
      <c r="I873" s="2"/>
      <c r="J873" s="4"/>
    </row>
    <row r="874" spans="1:10" ht="12.75" customHeight="1" x14ac:dyDescent="0.2">
      <c r="A874" s="4"/>
      <c r="B874" s="6"/>
      <c r="C874" s="2"/>
      <c r="E874" s="2"/>
      <c r="F874" s="2"/>
      <c r="I874" s="2"/>
      <c r="J874" s="4"/>
    </row>
    <row r="875" spans="1:10" ht="12.75" customHeight="1" x14ac:dyDescent="0.2">
      <c r="A875" s="4"/>
      <c r="B875" s="6"/>
      <c r="C875" s="2"/>
      <c r="E875" s="2"/>
      <c r="F875" s="2"/>
      <c r="I875" s="2"/>
      <c r="J875" s="4"/>
    </row>
    <row r="876" spans="1:10" ht="12.75" customHeight="1" x14ac:dyDescent="0.2">
      <c r="A876" s="4"/>
      <c r="B876" s="6"/>
      <c r="C876" s="2"/>
      <c r="E876" s="2"/>
      <c r="F876" s="2"/>
      <c r="I876" s="2"/>
      <c r="J876" s="4"/>
    </row>
    <row r="877" spans="1:10" ht="12.75" customHeight="1" x14ac:dyDescent="0.2">
      <c r="A877" s="4"/>
      <c r="B877" s="6"/>
      <c r="C877" s="2"/>
      <c r="E877" s="2"/>
      <c r="F877" s="2"/>
      <c r="I877" s="2"/>
      <c r="J877" s="4"/>
    </row>
    <row r="878" spans="1:10" ht="12.75" customHeight="1" x14ac:dyDescent="0.2">
      <c r="A878" s="4"/>
      <c r="B878" s="6"/>
      <c r="C878" s="2"/>
      <c r="E878" s="2"/>
      <c r="F878" s="2"/>
      <c r="I878" s="2"/>
      <c r="J878" s="4"/>
    </row>
    <row r="879" spans="1:10" ht="12.75" customHeight="1" x14ac:dyDescent="0.2">
      <c r="A879" s="4"/>
      <c r="B879" s="6"/>
      <c r="C879" s="2"/>
      <c r="E879" s="2"/>
      <c r="F879" s="2"/>
      <c r="I879" s="2"/>
      <c r="J879" s="4"/>
    </row>
    <row r="880" spans="1:10" ht="12.75" customHeight="1" x14ac:dyDescent="0.2">
      <c r="A880" s="4"/>
      <c r="B880" s="6"/>
      <c r="C880" s="2"/>
      <c r="E880" s="2"/>
      <c r="F880" s="2"/>
      <c r="I880" s="2"/>
      <c r="J880" s="4"/>
    </row>
    <row r="881" spans="1:10" ht="12.75" customHeight="1" x14ac:dyDescent="0.2">
      <c r="A881" s="4"/>
      <c r="B881" s="6"/>
      <c r="C881" s="2"/>
      <c r="E881" s="2"/>
      <c r="F881" s="2"/>
      <c r="I881" s="2"/>
      <c r="J881" s="4"/>
    </row>
    <row r="882" spans="1:10" ht="12.75" customHeight="1" x14ac:dyDescent="0.2">
      <c r="A882" s="4"/>
      <c r="B882" s="6"/>
      <c r="C882" s="2"/>
      <c r="E882" s="2"/>
      <c r="F882" s="2"/>
      <c r="I882" s="2"/>
      <c r="J882" s="4"/>
    </row>
    <row r="883" spans="1:10" ht="12.75" customHeight="1" x14ac:dyDescent="0.2">
      <c r="A883" s="4"/>
      <c r="B883" s="6"/>
      <c r="C883" s="2"/>
      <c r="E883" s="2"/>
      <c r="F883" s="2"/>
      <c r="I883" s="2"/>
      <c r="J883" s="4"/>
    </row>
    <row r="884" spans="1:10" ht="12.75" customHeight="1" x14ac:dyDescent="0.2">
      <c r="A884" s="4"/>
      <c r="B884" s="6"/>
      <c r="C884" s="2"/>
      <c r="E884" s="2"/>
      <c r="F884" s="2"/>
      <c r="I884" s="2"/>
      <c r="J884" s="4"/>
    </row>
    <row r="885" spans="1:10" ht="12.75" customHeight="1" x14ac:dyDescent="0.2">
      <c r="A885" s="4"/>
      <c r="B885" s="6"/>
      <c r="C885" s="2"/>
      <c r="E885" s="2"/>
      <c r="F885" s="2"/>
      <c r="I885" s="2"/>
      <c r="J885" s="4"/>
    </row>
    <row r="886" spans="1:10" ht="12.75" customHeight="1" x14ac:dyDescent="0.2">
      <c r="A886" s="4"/>
      <c r="B886" s="6"/>
      <c r="C886" s="2"/>
      <c r="E886" s="2"/>
      <c r="F886" s="2"/>
      <c r="I886" s="2"/>
      <c r="J886" s="4"/>
    </row>
    <row r="887" spans="1:10" ht="12.75" customHeight="1" x14ac:dyDescent="0.2">
      <c r="A887" s="4"/>
      <c r="B887" s="6"/>
      <c r="C887" s="2"/>
      <c r="E887" s="2"/>
      <c r="F887" s="2"/>
      <c r="I887" s="2"/>
      <c r="J887" s="4"/>
    </row>
    <row r="888" spans="1:10" ht="12.75" customHeight="1" x14ac:dyDescent="0.2">
      <c r="A888" s="4"/>
      <c r="B888" s="6"/>
      <c r="C888" s="2"/>
      <c r="E888" s="2"/>
      <c r="F888" s="2"/>
      <c r="I888" s="2"/>
      <c r="J888" s="4"/>
    </row>
    <row r="889" spans="1:10" ht="12.75" customHeight="1" x14ac:dyDescent="0.2">
      <c r="A889" s="4"/>
      <c r="B889" s="6"/>
      <c r="C889" s="2"/>
      <c r="E889" s="2"/>
      <c r="F889" s="2"/>
      <c r="I889" s="2"/>
      <c r="J889" s="4"/>
    </row>
    <row r="890" spans="1:10" ht="12.75" customHeight="1" x14ac:dyDescent="0.2">
      <c r="A890" s="4"/>
      <c r="B890" s="6"/>
      <c r="C890" s="2"/>
      <c r="E890" s="2"/>
      <c r="F890" s="2"/>
      <c r="I890" s="2"/>
      <c r="J890" s="4"/>
    </row>
    <row r="891" spans="1:10" ht="12.75" customHeight="1" x14ac:dyDescent="0.2">
      <c r="A891" s="4"/>
      <c r="B891" s="6"/>
      <c r="C891" s="2"/>
      <c r="E891" s="2"/>
      <c r="F891" s="2"/>
      <c r="I891" s="2"/>
      <c r="J891" s="4"/>
    </row>
    <row r="892" spans="1:10" ht="12.75" customHeight="1" x14ac:dyDescent="0.2">
      <c r="A892" s="4"/>
      <c r="B892" s="6"/>
      <c r="C892" s="2"/>
      <c r="E892" s="2"/>
      <c r="F892" s="2"/>
      <c r="I892" s="2"/>
      <c r="J892" s="4"/>
    </row>
    <row r="893" spans="1:10" ht="12.75" customHeight="1" x14ac:dyDescent="0.2">
      <c r="A893" s="4"/>
      <c r="B893" s="6"/>
      <c r="C893" s="2"/>
      <c r="E893" s="2"/>
      <c r="F893" s="2"/>
      <c r="I893" s="2"/>
      <c r="J893" s="4"/>
    </row>
    <row r="894" spans="1:10" ht="12.75" customHeight="1" x14ac:dyDescent="0.2">
      <c r="A894" s="4"/>
      <c r="B894" s="6"/>
      <c r="C894" s="2"/>
      <c r="E894" s="2"/>
      <c r="F894" s="2"/>
      <c r="I894" s="2"/>
      <c r="J894" s="4"/>
    </row>
    <row r="895" spans="1:10" ht="12.75" customHeight="1" x14ac:dyDescent="0.2">
      <c r="A895" s="4"/>
      <c r="B895" s="6"/>
      <c r="C895" s="2"/>
      <c r="E895" s="2"/>
      <c r="F895" s="2"/>
      <c r="I895" s="2"/>
      <c r="J895" s="4"/>
    </row>
    <row r="896" spans="1:10" ht="12.75" customHeight="1" x14ac:dyDescent="0.2">
      <c r="A896" s="4"/>
      <c r="B896" s="6"/>
      <c r="C896" s="2"/>
      <c r="E896" s="2"/>
      <c r="F896" s="2"/>
      <c r="I896" s="2"/>
      <c r="J896" s="4"/>
    </row>
    <row r="897" spans="1:10" ht="12.75" customHeight="1" x14ac:dyDescent="0.2">
      <c r="A897" s="4"/>
      <c r="B897" s="6"/>
      <c r="C897" s="2"/>
      <c r="E897" s="2"/>
      <c r="F897" s="2"/>
      <c r="I897" s="2"/>
      <c r="J897" s="4"/>
    </row>
    <row r="898" spans="1:10" ht="12.75" customHeight="1" x14ac:dyDescent="0.2">
      <c r="A898" s="4"/>
      <c r="B898" s="6"/>
      <c r="C898" s="2"/>
      <c r="E898" s="2"/>
      <c r="F898" s="2"/>
      <c r="I898" s="2"/>
      <c r="J898" s="4"/>
    </row>
    <row r="899" spans="1:10" ht="12.75" customHeight="1" x14ac:dyDescent="0.2">
      <c r="A899" s="4"/>
      <c r="B899" s="6"/>
      <c r="C899" s="2"/>
      <c r="E899" s="2"/>
      <c r="F899" s="2"/>
      <c r="I899" s="2"/>
      <c r="J899" s="4"/>
    </row>
    <row r="900" spans="1:10" ht="12.75" customHeight="1" x14ac:dyDescent="0.2">
      <c r="A900" s="4"/>
      <c r="B900" s="6"/>
      <c r="C900" s="2"/>
      <c r="E900" s="2"/>
      <c r="F900" s="2"/>
      <c r="I900" s="2"/>
      <c r="J900" s="4"/>
    </row>
    <row r="901" spans="1:10" ht="12.75" customHeight="1" x14ac:dyDescent="0.2">
      <c r="A901" s="4"/>
      <c r="B901" s="6"/>
      <c r="C901" s="2"/>
      <c r="E901" s="2"/>
      <c r="F901" s="2"/>
      <c r="I901" s="2"/>
      <c r="J901" s="4"/>
    </row>
    <row r="902" spans="1:10" ht="12.75" customHeight="1" x14ac:dyDescent="0.2">
      <c r="A902" s="4"/>
      <c r="B902" s="6"/>
      <c r="C902" s="2"/>
      <c r="E902" s="2"/>
      <c r="F902" s="2"/>
      <c r="I902" s="2"/>
      <c r="J902" s="4"/>
    </row>
    <row r="903" spans="1:10" ht="12.75" customHeight="1" x14ac:dyDescent="0.2">
      <c r="A903" s="4"/>
      <c r="B903" s="6"/>
      <c r="C903" s="2"/>
      <c r="E903" s="2"/>
      <c r="F903" s="2"/>
      <c r="I903" s="2"/>
      <c r="J903" s="4"/>
    </row>
    <row r="904" spans="1:10" ht="12.75" customHeight="1" x14ac:dyDescent="0.2">
      <c r="A904" s="4"/>
      <c r="B904" s="6"/>
      <c r="C904" s="2"/>
      <c r="E904" s="2"/>
      <c r="F904" s="2"/>
      <c r="I904" s="2"/>
      <c r="J904" s="4"/>
    </row>
    <row r="905" spans="1:10" ht="12.75" customHeight="1" x14ac:dyDescent="0.2">
      <c r="A905" s="4"/>
      <c r="B905" s="6"/>
      <c r="C905" s="2"/>
      <c r="E905" s="2"/>
      <c r="F905" s="2"/>
      <c r="I905" s="2"/>
      <c r="J905" s="4"/>
    </row>
    <row r="906" spans="1:10" ht="12.75" customHeight="1" x14ac:dyDescent="0.2">
      <c r="A906" s="4"/>
      <c r="B906" s="6"/>
      <c r="C906" s="2"/>
      <c r="E906" s="2"/>
      <c r="F906" s="2"/>
      <c r="I906" s="2"/>
      <c r="J906" s="4"/>
    </row>
    <row r="907" spans="1:10" ht="12.75" customHeight="1" x14ac:dyDescent="0.2">
      <c r="A907" s="4"/>
      <c r="B907" s="6"/>
      <c r="C907" s="2"/>
      <c r="E907" s="2"/>
      <c r="F907" s="2"/>
      <c r="I907" s="2"/>
      <c r="J907" s="4"/>
    </row>
    <row r="908" spans="1:10" ht="12.75" customHeight="1" x14ac:dyDescent="0.2">
      <c r="A908" s="4"/>
      <c r="B908" s="6"/>
      <c r="C908" s="2"/>
      <c r="E908" s="2"/>
      <c r="F908" s="2"/>
      <c r="I908" s="2"/>
      <c r="J908" s="4"/>
    </row>
    <row r="909" spans="1:10" ht="12.75" customHeight="1" x14ac:dyDescent="0.2">
      <c r="A909" s="4"/>
      <c r="B909" s="6"/>
      <c r="C909" s="2"/>
      <c r="E909" s="2"/>
      <c r="F909" s="2"/>
      <c r="I909" s="2"/>
      <c r="J909" s="4"/>
    </row>
    <row r="910" spans="1:10" ht="12.75" customHeight="1" x14ac:dyDescent="0.2">
      <c r="A910" s="4"/>
      <c r="B910" s="6"/>
      <c r="C910" s="2"/>
      <c r="E910" s="2"/>
      <c r="F910" s="2"/>
      <c r="I910" s="2"/>
      <c r="J910" s="4"/>
    </row>
    <row r="911" spans="1:10" ht="12.75" customHeight="1" x14ac:dyDescent="0.2">
      <c r="A911" s="4"/>
      <c r="B911" s="6"/>
      <c r="C911" s="2"/>
      <c r="E911" s="2"/>
      <c r="F911" s="2"/>
      <c r="I911" s="2"/>
      <c r="J911" s="4"/>
    </row>
    <row r="912" spans="1:10" ht="12.75" customHeight="1" x14ac:dyDescent="0.2">
      <c r="A912" s="4"/>
      <c r="B912" s="6"/>
      <c r="C912" s="2"/>
      <c r="E912" s="2"/>
      <c r="F912" s="2"/>
      <c r="I912" s="2"/>
      <c r="J912" s="4"/>
    </row>
    <row r="913" spans="1:10" ht="12.75" customHeight="1" x14ac:dyDescent="0.2">
      <c r="A913" s="4"/>
      <c r="B913" s="6"/>
      <c r="C913" s="2"/>
      <c r="E913" s="2"/>
      <c r="F913" s="2"/>
      <c r="I913" s="2"/>
      <c r="J913" s="4"/>
    </row>
    <row r="914" spans="1:10" ht="12.75" customHeight="1" x14ac:dyDescent="0.2">
      <c r="A914" s="4"/>
      <c r="B914" s="6"/>
      <c r="C914" s="2"/>
      <c r="E914" s="2"/>
      <c r="F914" s="2"/>
      <c r="I914" s="2"/>
      <c r="J914" s="4"/>
    </row>
    <row r="915" spans="1:10" ht="12.75" customHeight="1" x14ac:dyDescent="0.2">
      <c r="A915" s="4"/>
      <c r="B915" s="6"/>
      <c r="C915" s="2"/>
      <c r="E915" s="2"/>
      <c r="F915" s="2"/>
      <c r="I915" s="2"/>
      <c r="J915" s="4"/>
    </row>
    <row r="916" spans="1:10" ht="12.75" customHeight="1" x14ac:dyDescent="0.2">
      <c r="A916" s="4"/>
      <c r="B916" s="6"/>
      <c r="C916" s="2"/>
      <c r="E916" s="2"/>
      <c r="F916" s="2"/>
      <c r="I916" s="2"/>
      <c r="J916" s="4"/>
    </row>
    <row r="917" spans="1:10" ht="12.75" customHeight="1" x14ac:dyDescent="0.2">
      <c r="A917" s="4"/>
      <c r="B917" s="6"/>
      <c r="C917" s="2"/>
      <c r="E917" s="2"/>
      <c r="F917" s="2"/>
      <c r="I917" s="2"/>
      <c r="J917" s="4"/>
    </row>
    <row r="918" spans="1:10" ht="12.75" customHeight="1" x14ac:dyDescent="0.2">
      <c r="A918" s="4"/>
      <c r="B918" s="6"/>
      <c r="C918" s="2"/>
      <c r="E918" s="2"/>
      <c r="F918" s="2"/>
      <c r="I918" s="2"/>
      <c r="J918" s="4"/>
    </row>
    <row r="919" spans="1:10" ht="12.75" customHeight="1" x14ac:dyDescent="0.2">
      <c r="A919" s="4"/>
      <c r="B919" s="6"/>
      <c r="C919" s="2"/>
      <c r="E919" s="2"/>
      <c r="F919" s="2"/>
      <c r="I919" s="2"/>
      <c r="J919" s="4"/>
    </row>
    <row r="920" spans="1:10" ht="12.75" customHeight="1" x14ac:dyDescent="0.2">
      <c r="A920" s="4"/>
      <c r="B920" s="6"/>
      <c r="C920" s="2"/>
      <c r="E920" s="2"/>
      <c r="F920" s="2"/>
      <c r="I920" s="2"/>
      <c r="J920" s="4"/>
    </row>
    <row r="921" spans="1:10" ht="12.75" customHeight="1" x14ac:dyDescent="0.2">
      <c r="A921" s="4"/>
      <c r="B921" s="6"/>
      <c r="C921" s="2"/>
      <c r="E921" s="2"/>
      <c r="F921" s="2"/>
      <c r="I921" s="2"/>
      <c r="J921" s="4"/>
    </row>
    <row r="922" spans="1:10" ht="12.75" customHeight="1" x14ac:dyDescent="0.2">
      <c r="A922" s="4"/>
      <c r="B922" s="6"/>
      <c r="C922" s="2"/>
      <c r="E922" s="2"/>
      <c r="F922" s="2"/>
      <c r="I922" s="2"/>
      <c r="J922" s="4"/>
    </row>
    <row r="923" spans="1:10" ht="12.75" customHeight="1" x14ac:dyDescent="0.2">
      <c r="A923" s="4"/>
      <c r="B923" s="6"/>
      <c r="C923" s="2"/>
      <c r="E923" s="2"/>
      <c r="F923" s="2"/>
      <c r="I923" s="2"/>
      <c r="J923" s="4"/>
    </row>
    <row r="924" spans="1:10" ht="12.75" customHeight="1" x14ac:dyDescent="0.2">
      <c r="A924" s="4"/>
      <c r="B924" s="6"/>
      <c r="C924" s="2"/>
      <c r="E924" s="2"/>
      <c r="F924" s="2"/>
      <c r="I924" s="2"/>
      <c r="J924" s="4"/>
    </row>
    <row r="925" spans="1:10" ht="12.75" customHeight="1" x14ac:dyDescent="0.2">
      <c r="A925" s="4"/>
      <c r="B925" s="6"/>
      <c r="C925" s="2"/>
      <c r="E925" s="2"/>
      <c r="F925" s="2"/>
      <c r="I925" s="2"/>
      <c r="J925" s="4"/>
    </row>
    <row r="926" spans="1:10" ht="12.75" customHeight="1" x14ac:dyDescent="0.2">
      <c r="A926" s="4"/>
      <c r="B926" s="6"/>
      <c r="C926" s="2"/>
      <c r="E926" s="2"/>
      <c r="F926" s="2"/>
      <c r="I926" s="2"/>
      <c r="J926" s="4"/>
    </row>
    <row r="927" spans="1:10" ht="12.75" customHeight="1" x14ac:dyDescent="0.2">
      <c r="A927" s="4"/>
      <c r="B927" s="6"/>
      <c r="C927" s="2"/>
      <c r="E927" s="2"/>
      <c r="F927" s="2"/>
      <c r="I927" s="2"/>
      <c r="J927" s="4"/>
    </row>
    <row r="928" spans="1:10" ht="12.75" customHeight="1" x14ac:dyDescent="0.2">
      <c r="A928" s="4"/>
      <c r="B928" s="6"/>
      <c r="C928" s="2"/>
      <c r="E928" s="2"/>
      <c r="F928" s="2"/>
      <c r="I928" s="2"/>
      <c r="J928" s="4"/>
    </row>
    <row r="929" spans="1:10" ht="12.75" customHeight="1" x14ac:dyDescent="0.2">
      <c r="A929" s="4"/>
      <c r="B929" s="6"/>
      <c r="C929" s="2"/>
      <c r="E929" s="2"/>
      <c r="F929" s="2"/>
      <c r="I929" s="2"/>
      <c r="J929" s="4"/>
    </row>
    <row r="930" spans="1:10" ht="12.75" customHeight="1" x14ac:dyDescent="0.2">
      <c r="A930" s="4"/>
      <c r="B930" s="6"/>
      <c r="C930" s="2"/>
      <c r="E930" s="2"/>
      <c r="F930" s="2"/>
      <c r="I930" s="2"/>
      <c r="J930" s="4"/>
    </row>
    <row r="931" spans="1:10" ht="12.75" customHeight="1" x14ac:dyDescent="0.2">
      <c r="A931" s="4"/>
      <c r="B931" s="6"/>
      <c r="C931" s="2"/>
      <c r="E931" s="2"/>
      <c r="F931" s="2"/>
      <c r="I931" s="2"/>
      <c r="J931" s="4"/>
    </row>
    <row r="932" spans="1:10" ht="12.75" customHeight="1" x14ac:dyDescent="0.2">
      <c r="A932" s="4"/>
      <c r="B932" s="6"/>
      <c r="C932" s="2"/>
      <c r="E932" s="2"/>
      <c r="F932" s="2"/>
      <c r="I932" s="2"/>
      <c r="J932" s="4"/>
    </row>
    <row r="933" spans="1:10" ht="12.75" customHeight="1" x14ac:dyDescent="0.2">
      <c r="A933" s="4"/>
      <c r="B933" s="6"/>
      <c r="C933" s="2"/>
      <c r="E933" s="2"/>
      <c r="F933" s="2"/>
      <c r="I933" s="2"/>
      <c r="J933" s="4"/>
    </row>
    <row r="934" spans="1:10" ht="12.75" customHeight="1" x14ac:dyDescent="0.2">
      <c r="A934" s="4"/>
      <c r="B934" s="6"/>
      <c r="C934" s="2"/>
      <c r="E934" s="2"/>
      <c r="F934" s="2"/>
      <c r="I934" s="2"/>
      <c r="J934" s="4"/>
    </row>
    <row r="935" spans="1:10" ht="12.75" customHeight="1" x14ac:dyDescent="0.2">
      <c r="A935" s="4"/>
      <c r="B935" s="6"/>
      <c r="C935" s="2"/>
      <c r="E935" s="2"/>
      <c r="F935" s="2"/>
      <c r="I935" s="2"/>
      <c r="J935" s="4"/>
    </row>
    <row r="936" spans="1:10" ht="12.75" customHeight="1" x14ac:dyDescent="0.2">
      <c r="A936" s="4"/>
      <c r="B936" s="6"/>
      <c r="C936" s="2"/>
      <c r="E936" s="2"/>
      <c r="F936" s="2"/>
      <c r="I936" s="2"/>
      <c r="J936" s="4"/>
    </row>
    <row r="937" spans="1:10" ht="12.75" customHeight="1" x14ac:dyDescent="0.2">
      <c r="A937" s="4"/>
      <c r="B937" s="6"/>
      <c r="C937" s="2"/>
      <c r="E937" s="2"/>
      <c r="F937" s="2"/>
      <c r="I937" s="2"/>
      <c r="J937" s="4"/>
    </row>
    <row r="938" spans="1:10" ht="12.75" customHeight="1" x14ac:dyDescent="0.2">
      <c r="A938" s="4"/>
      <c r="B938" s="6"/>
      <c r="C938" s="2"/>
      <c r="E938" s="2"/>
      <c r="F938" s="2"/>
      <c r="I938" s="2"/>
      <c r="J938" s="4"/>
    </row>
    <row r="939" spans="1:10" ht="12.75" customHeight="1" x14ac:dyDescent="0.2">
      <c r="A939" s="4"/>
      <c r="B939" s="6"/>
      <c r="C939" s="2"/>
      <c r="E939" s="2"/>
      <c r="F939" s="2"/>
      <c r="I939" s="2"/>
      <c r="J939" s="4"/>
    </row>
    <row r="940" spans="1:10" ht="12.75" customHeight="1" x14ac:dyDescent="0.2">
      <c r="A940" s="4"/>
      <c r="B940" s="6"/>
      <c r="C940" s="2"/>
      <c r="E940" s="2"/>
      <c r="F940" s="2"/>
      <c r="I940" s="2"/>
      <c r="J940" s="4"/>
    </row>
    <row r="941" spans="1:10" ht="12.75" customHeight="1" x14ac:dyDescent="0.2">
      <c r="A941" s="4"/>
      <c r="B941" s="6"/>
      <c r="C941" s="2"/>
      <c r="E941" s="2"/>
      <c r="F941" s="2"/>
      <c r="I941" s="2"/>
      <c r="J941" s="4"/>
    </row>
    <row r="942" spans="1:10" ht="12.75" customHeight="1" x14ac:dyDescent="0.2">
      <c r="A942" s="4"/>
      <c r="B942" s="6"/>
      <c r="C942" s="2"/>
      <c r="E942" s="2"/>
      <c r="F942" s="2"/>
      <c r="I942" s="2"/>
      <c r="J942" s="4"/>
    </row>
    <row r="943" spans="1:10" ht="12.75" customHeight="1" x14ac:dyDescent="0.2">
      <c r="A943" s="4"/>
      <c r="B943" s="6"/>
      <c r="C943" s="2"/>
      <c r="E943" s="2"/>
      <c r="F943" s="2"/>
      <c r="I943" s="2"/>
      <c r="J943" s="4"/>
    </row>
    <row r="944" spans="1:10" ht="12.75" customHeight="1" x14ac:dyDescent="0.2">
      <c r="A944" s="4"/>
      <c r="B944" s="6"/>
      <c r="C944" s="2"/>
      <c r="E944" s="2"/>
      <c r="F944" s="2"/>
      <c r="I944" s="2"/>
      <c r="J944" s="4"/>
    </row>
    <row r="945" spans="1:10" ht="12.75" customHeight="1" x14ac:dyDescent="0.2">
      <c r="A945" s="4"/>
      <c r="B945" s="6"/>
      <c r="C945" s="2"/>
      <c r="E945" s="2"/>
      <c r="F945" s="2"/>
      <c r="I945" s="2"/>
      <c r="J945" s="4"/>
    </row>
    <row r="946" spans="1:10" ht="12.75" customHeight="1" x14ac:dyDescent="0.2">
      <c r="A946" s="4"/>
      <c r="B946" s="6"/>
      <c r="C946" s="2"/>
      <c r="E946" s="2"/>
      <c r="F946" s="2"/>
      <c r="I946" s="2"/>
      <c r="J946" s="4"/>
    </row>
    <row r="947" spans="1:10" ht="12.75" customHeight="1" x14ac:dyDescent="0.2">
      <c r="A947" s="4"/>
      <c r="B947" s="6"/>
      <c r="C947" s="2"/>
      <c r="E947" s="2"/>
      <c r="F947" s="2"/>
      <c r="I947" s="2"/>
      <c r="J947" s="4"/>
    </row>
    <row r="948" spans="1:10" ht="12.75" customHeight="1" x14ac:dyDescent="0.2">
      <c r="A948" s="4"/>
      <c r="B948" s="6"/>
      <c r="C948" s="2"/>
      <c r="E948" s="2"/>
      <c r="F948" s="2"/>
      <c r="I948" s="2"/>
      <c r="J948" s="4"/>
    </row>
    <row r="949" spans="1:10" ht="12.75" customHeight="1" x14ac:dyDescent="0.2">
      <c r="A949" s="4"/>
      <c r="B949" s="6"/>
      <c r="C949" s="2"/>
      <c r="E949" s="2"/>
      <c r="F949" s="2"/>
      <c r="I949" s="2"/>
      <c r="J949" s="4"/>
    </row>
    <row r="950" spans="1:10" ht="12.75" customHeight="1" x14ac:dyDescent="0.2">
      <c r="A950" s="4"/>
      <c r="B950" s="6"/>
      <c r="C950" s="2"/>
      <c r="E950" s="2"/>
      <c r="F950" s="2"/>
      <c r="I950" s="2"/>
      <c r="J950" s="4"/>
    </row>
    <row r="951" spans="1:10" ht="12.75" customHeight="1" x14ac:dyDescent="0.2">
      <c r="A951" s="4"/>
      <c r="B951" s="6"/>
      <c r="C951" s="2"/>
      <c r="E951" s="2"/>
      <c r="F951" s="2"/>
      <c r="I951" s="2"/>
      <c r="J951" s="4"/>
    </row>
    <row r="952" spans="1:10" ht="12.75" customHeight="1" x14ac:dyDescent="0.2">
      <c r="A952" s="4"/>
      <c r="B952" s="6"/>
      <c r="C952" s="2"/>
      <c r="E952" s="2"/>
      <c r="F952" s="2"/>
      <c r="I952" s="2"/>
      <c r="J952" s="4"/>
    </row>
    <row r="953" spans="1:10" ht="12.75" customHeight="1" x14ac:dyDescent="0.2">
      <c r="A953" s="4"/>
      <c r="B953" s="6"/>
      <c r="C953" s="2"/>
      <c r="E953" s="2"/>
      <c r="F953" s="2"/>
      <c r="I953" s="2"/>
      <c r="J953" s="4"/>
    </row>
    <row r="954" spans="1:10" ht="12.75" customHeight="1" x14ac:dyDescent="0.2">
      <c r="A954" s="4"/>
      <c r="B954" s="6"/>
      <c r="C954" s="2"/>
      <c r="E954" s="2"/>
      <c r="F954" s="2"/>
      <c r="I954" s="2"/>
      <c r="J954" s="4"/>
    </row>
    <row r="955" spans="1:10" ht="12.75" customHeight="1" x14ac:dyDescent="0.2">
      <c r="A955" s="4"/>
      <c r="B955" s="6"/>
      <c r="C955" s="2"/>
      <c r="E955" s="2"/>
      <c r="F955" s="2"/>
      <c r="I955" s="2"/>
      <c r="J955" s="4"/>
    </row>
    <row r="956" spans="1:10" ht="12.75" customHeight="1" x14ac:dyDescent="0.2">
      <c r="A956" s="4"/>
      <c r="B956" s="6"/>
      <c r="C956" s="2"/>
      <c r="E956" s="2"/>
      <c r="F956" s="2"/>
      <c r="I956" s="2"/>
      <c r="J956" s="4"/>
    </row>
    <row r="957" spans="1:10" ht="12.75" customHeight="1" x14ac:dyDescent="0.2">
      <c r="A957" s="4"/>
      <c r="B957" s="6"/>
      <c r="C957" s="2"/>
      <c r="E957" s="2"/>
      <c r="F957" s="2"/>
      <c r="I957" s="2"/>
      <c r="J957" s="4"/>
    </row>
    <row r="958" spans="1:10" ht="12.75" customHeight="1" x14ac:dyDescent="0.2">
      <c r="A958" s="4"/>
      <c r="B958" s="6"/>
      <c r="C958" s="2"/>
      <c r="E958" s="2"/>
      <c r="F958" s="2"/>
      <c r="I958" s="2"/>
      <c r="J958" s="4"/>
    </row>
    <row r="959" spans="1:10" ht="12.75" customHeight="1" x14ac:dyDescent="0.2">
      <c r="A959" s="4"/>
      <c r="B959" s="6"/>
      <c r="C959" s="2"/>
      <c r="E959" s="2"/>
      <c r="F959" s="2"/>
      <c r="I959" s="2"/>
      <c r="J959" s="4"/>
    </row>
    <row r="960" spans="1:10" ht="12.75" customHeight="1" x14ac:dyDescent="0.2">
      <c r="A960" s="4"/>
      <c r="B960" s="6"/>
      <c r="C960" s="2"/>
      <c r="E960" s="2"/>
      <c r="F960" s="2"/>
      <c r="I960" s="2"/>
      <c r="J960" s="4"/>
    </row>
    <row r="961" spans="1:10" ht="12.75" customHeight="1" x14ac:dyDescent="0.2">
      <c r="A961" s="4"/>
      <c r="B961" s="6"/>
      <c r="C961" s="2"/>
      <c r="E961" s="2"/>
      <c r="F961" s="2"/>
      <c r="I961" s="2"/>
      <c r="J961" s="4"/>
    </row>
    <row r="962" spans="1:10" ht="12.75" customHeight="1" x14ac:dyDescent="0.2">
      <c r="A962" s="4"/>
      <c r="B962" s="6"/>
      <c r="C962" s="2"/>
      <c r="E962" s="2"/>
      <c r="F962" s="2"/>
      <c r="I962" s="2"/>
      <c r="J962" s="4"/>
    </row>
    <row r="963" spans="1:10" ht="12.75" customHeight="1" x14ac:dyDescent="0.2">
      <c r="A963" s="4"/>
      <c r="B963" s="6"/>
      <c r="C963" s="2"/>
      <c r="E963" s="2"/>
      <c r="F963" s="2"/>
      <c r="I963" s="2"/>
      <c r="J963" s="4"/>
    </row>
    <row r="964" spans="1:10" ht="12.75" customHeight="1" x14ac:dyDescent="0.2">
      <c r="A964" s="4"/>
      <c r="B964" s="6"/>
      <c r="C964" s="2"/>
      <c r="E964" s="2"/>
      <c r="F964" s="2"/>
      <c r="I964" s="2"/>
      <c r="J964" s="4"/>
    </row>
    <row r="965" spans="1:10" ht="12.75" customHeight="1" x14ac:dyDescent="0.2">
      <c r="A965" s="4"/>
      <c r="B965" s="6"/>
      <c r="C965" s="2"/>
      <c r="E965" s="2"/>
      <c r="F965" s="2"/>
      <c r="I965" s="2"/>
      <c r="J965" s="4"/>
    </row>
    <row r="966" spans="1:10" ht="12.75" customHeight="1" x14ac:dyDescent="0.2">
      <c r="A966" s="4"/>
      <c r="B966" s="6"/>
      <c r="C966" s="2"/>
      <c r="E966" s="2"/>
      <c r="F966" s="2"/>
      <c r="I966" s="2"/>
      <c r="J966" s="4"/>
    </row>
    <row r="967" spans="1:10" ht="12.75" customHeight="1" x14ac:dyDescent="0.2">
      <c r="A967" s="4"/>
      <c r="B967" s="6"/>
      <c r="C967" s="2"/>
      <c r="E967" s="2"/>
      <c r="F967" s="2"/>
      <c r="I967" s="2"/>
      <c r="J967" s="4"/>
    </row>
    <row r="968" spans="1:10" ht="12.75" customHeight="1" x14ac:dyDescent="0.2">
      <c r="A968" s="4"/>
      <c r="B968" s="6"/>
      <c r="C968" s="2"/>
      <c r="E968" s="2"/>
      <c r="F968" s="2"/>
      <c r="I968" s="2"/>
      <c r="J968" s="4"/>
    </row>
    <row r="969" spans="1:10" ht="12.75" customHeight="1" x14ac:dyDescent="0.2">
      <c r="A969" s="4"/>
      <c r="B969" s="6"/>
      <c r="C969" s="2"/>
      <c r="E969" s="2"/>
      <c r="F969" s="2"/>
      <c r="I969" s="2"/>
      <c r="J969" s="4"/>
    </row>
    <row r="970" spans="1:10" ht="12.75" customHeight="1" x14ac:dyDescent="0.2">
      <c r="A970" s="4"/>
      <c r="B970" s="6"/>
      <c r="C970" s="2"/>
      <c r="E970" s="2"/>
      <c r="F970" s="2"/>
      <c r="I970" s="2"/>
      <c r="J970" s="4"/>
    </row>
    <row r="971" spans="1:10" ht="12.75" customHeight="1" x14ac:dyDescent="0.2">
      <c r="A971" s="4"/>
      <c r="B971" s="6"/>
      <c r="C971" s="2"/>
      <c r="E971" s="2"/>
      <c r="F971" s="2"/>
      <c r="I971" s="2"/>
      <c r="J971" s="4"/>
    </row>
    <row r="972" spans="1:10" ht="12.75" customHeight="1" x14ac:dyDescent="0.2">
      <c r="A972" s="4"/>
      <c r="B972" s="6"/>
      <c r="C972" s="2"/>
      <c r="E972" s="2"/>
      <c r="F972" s="2"/>
      <c r="I972" s="2"/>
      <c r="J972" s="4"/>
    </row>
    <row r="973" spans="1:10" ht="12.75" customHeight="1" x14ac:dyDescent="0.2">
      <c r="A973" s="4"/>
      <c r="B973" s="6"/>
      <c r="C973" s="2"/>
      <c r="E973" s="2"/>
      <c r="F973" s="2"/>
      <c r="I973" s="2"/>
      <c r="J973" s="4"/>
    </row>
    <row r="974" spans="1:10" ht="12.75" customHeight="1" x14ac:dyDescent="0.2">
      <c r="A974" s="4"/>
      <c r="B974" s="6"/>
      <c r="C974" s="2"/>
      <c r="E974" s="2"/>
      <c r="F974" s="2"/>
      <c r="I974" s="2"/>
      <c r="J974" s="4"/>
    </row>
    <row r="975" spans="1:10" ht="12.75" customHeight="1" x14ac:dyDescent="0.2">
      <c r="A975" s="4"/>
      <c r="B975" s="6"/>
      <c r="C975" s="2"/>
      <c r="E975" s="2"/>
      <c r="F975" s="2"/>
      <c r="I975" s="2"/>
      <c r="J975" s="4"/>
    </row>
    <row r="976" spans="1:10" ht="12.75" customHeight="1" x14ac:dyDescent="0.2">
      <c r="A976" s="4"/>
      <c r="B976" s="6"/>
      <c r="C976" s="2"/>
      <c r="E976" s="2"/>
      <c r="F976" s="2"/>
      <c r="I976" s="2"/>
      <c r="J976" s="4"/>
    </row>
    <row r="977" spans="1:10" ht="12.75" customHeight="1" x14ac:dyDescent="0.2">
      <c r="A977" s="4"/>
      <c r="B977" s="6"/>
      <c r="C977" s="2"/>
      <c r="E977" s="2"/>
      <c r="F977" s="2"/>
      <c r="I977" s="2"/>
      <c r="J977" s="4"/>
    </row>
    <row r="978" spans="1:10" ht="12.75" customHeight="1" x14ac:dyDescent="0.2">
      <c r="A978" s="4"/>
      <c r="B978" s="6"/>
      <c r="C978" s="2"/>
      <c r="E978" s="2"/>
      <c r="F978" s="2"/>
      <c r="I978" s="2"/>
      <c r="J978" s="4"/>
    </row>
    <row r="979" spans="1:10" ht="12.75" customHeight="1" x14ac:dyDescent="0.2">
      <c r="A979" s="4"/>
      <c r="B979" s="6"/>
      <c r="C979" s="2"/>
      <c r="E979" s="2"/>
      <c r="F979" s="2"/>
      <c r="I979" s="2"/>
      <c r="J979" s="4"/>
    </row>
    <row r="980" spans="1:10" ht="12.75" customHeight="1" x14ac:dyDescent="0.2">
      <c r="A980" s="4"/>
      <c r="B980" s="6"/>
      <c r="C980" s="2"/>
      <c r="E980" s="2"/>
      <c r="F980" s="2"/>
      <c r="I980" s="2"/>
      <c r="J980" s="4"/>
    </row>
    <row r="981" spans="1:10" ht="12.75" customHeight="1" x14ac:dyDescent="0.2">
      <c r="A981" s="4"/>
      <c r="B981" s="6"/>
      <c r="C981" s="2"/>
      <c r="E981" s="2"/>
      <c r="F981" s="2"/>
      <c r="I981" s="2"/>
      <c r="J981" s="4"/>
    </row>
    <row r="982" spans="1:10" ht="12.75" customHeight="1" x14ac:dyDescent="0.2">
      <c r="A982" s="4"/>
      <c r="B982" s="6"/>
      <c r="C982" s="2"/>
      <c r="E982" s="2"/>
      <c r="F982" s="2"/>
      <c r="I982" s="2"/>
      <c r="J982" s="4"/>
    </row>
    <row r="983" spans="1:10" ht="12.75" customHeight="1" x14ac:dyDescent="0.2">
      <c r="A983" s="4"/>
      <c r="B983" s="6"/>
      <c r="C983" s="2"/>
      <c r="E983" s="2"/>
      <c r="F983" s="2"/>
      <c r="I983" s="2"/>
      <c r="J983" s="4"/>
    </row>
    <row r="984" spans="1:10" ht="12.75" customHeight="1" x14ac:dyDescent="0.2">
      <c r="A984" s="4"/>
      <c r="B984" s="6"/>
      <c r="C984" s="2"/>
      <c r="E984" s="2"/>
      <c r="F984" s="2"/>
      <c r="I984" s="2"/>
      <c r="J984" s="4"/>
    </row>
    <row r="985" spans="1:10" ht="12.75" customHeight="1" x14ac:dyDescent="0.2">
      <c r="A985" s="4"/>
      <c r="B985" s="6"/>
      <c r="C985" s="2"/>
      <c r="E985" s="2"/>
      <c r="F985" s="2"/>
      <c r="I985" s="2"/>
      <c r="J985" s="4"/>
    </row>
    <row r="986" spans="1:10" ht="12.75" customHeight="1" x14ac:dyDescent="0.2">
      <c r="A986" s="4"/>
      <c r="B986" s="6"/>
      <c r="C986" s="2"/>
      <c r="E986" s="2"/>
      <c r="F986" s="2"/>
      <c r="I986" s="2"/>
      <c r="J986" s="4"/>
    </row>
    <row r="987" spans="1:10" ht="12.75" customHeight="1" x14ac:dyDescent="0.2">
      <c r="A987" s="4"/>
      <c r="B987" s="6"/>
      <c r="C987" s="2"/>
      <c r="E987" s="2"/>
      <c r="F987" s="2"/>
      <c r="I987" s="2"/>
      <c r="J987" s="4"/>
    </row>
    <row r="988" spans="1:10" ht="12.75" customHeight="1" x14ac:dyDescent="0.2">
      <c r="A988" s="4"/>
      <c r="B988" s="6"/>
      <c r="C988" s="2"/>
      <c r="E988" s="2"/>
      <c r="F988" s="2"/>
      <c r="I988" s="2"/>
      <c r="J988" s="4"/>
    </row>
    <row r="989" spans="1:10" ht="12.75" customHeight="1" x14ac:dyDescent="0.2">
      <c r="A989" s="4"/>
      <c r="B989" s="6"/>
      <c r="C989" s="2"/>
      <c r="E989" s="2"/>
      <c r="F989" s="2"/>
      <c r="I989" s="2"/>
      <c r="J989" s="4"/>
    </row>
    <row r="990" spans="1:10" ht="12.75" customHeight="1" x14ac:dyDescent="0.2">
      <c r="A990" s="4"/>
      <c r="B990" s="6"/>
      <c r="C990" s="2"/>
      <c r="E990" s="2"/>
      <c r="F990" s="2"/>
      <c r="I990" s="2"/>
      <c r="J990" s="4"/>
    </row>
    <row r="991" spans="1:10" ht="12.75" customHeight="1" x14ac:dyDescent="0.2">
      <c r="A991" s="4"/>
      <c r="B991" s="6"/>
      <c r="C991" s="2"/>
      <c r="E991" s="2"/>
      <c r="F991" s="2"/>
      <c r="I991" s="2"/>
      <c r="J991" s="4"/>
    </row>
    <row r="992" spans="1:10" ht="12.75" customHeight="1" x14ac:dyDescent="0.2">
      <c r="A992" s="4"/>
      <c r="B992" s="6"/>
      <c r="C992" s="2"/>
      <c r="E992" s="2"/>
      <c r="F992" s="2"/>
      <c r="I992" s="2"/>
      <c r="J992" s="4"/>
    </row>
    <row r="993" spans="1:10" ht="12.75" customHeight="1" x14ac:dyDescent="0.2">
      <c r="A993" s="4"/>
      <c r="B993" s="6"/>
      <c r="C993" s="2"/>
      <c r="E993" s="2"/>
      <c r="F993" s="2"/>
      <c r="I993" s="2"/>
      <c r="J993" s="4"/>
    </row>
    <row r="994" spans="1:10" ht="12.75" customHeight="1" x14ac:dyDescent="0.2">
      <c r="A994" s="4"/>
      <c r="B994" s="6"/>
      <c r="C994" s="2"/>
      <c r="E994" s="2"/>
      <c r="F994" s="2"/>
      <c r="I994" s="2"/>
      <c r="J994" s="4"/>
    </row>
    <row r="995" spans="1:10" ht="12.75" customHeight="1" x14ac:dyDescent="0.2">
      <c r="A995" s="4"/>
      <c r="B995" s="6"/>
      <c r="C995" s="2"/>
      <c r="E995" s="2"/>
      <c r="F995" s="2"/>
      <c r="I995" s="2"/>
      <c r="J995" s="4"/>
    </row>
    <row r="996" spans="1:10" ht="12.75" customHeight="1" x14ac:dyDescent="0.2">
      <c r="A996" s="4"/>
      <c r="B996" s="6"/>
      <c r="C996" s="2"/>
      <c r="E996" s="2"/>
      <c r="F996" s="2"/>
      <c r="I996" s="2"/>
      <c r="J996" s="4"/>
    </row>
    <row r="997" spans="1:10" ht="12.75" customHeight="1" x14ac:dyDescent="0.2">
      <c r="A997" s="4"/>
      <c r="B997" s="6"/>
      <c r="C997" s="2"/>
      <c r="E997" s="2"/>
      <c r="F997" s="2"/>
      <c r="I997" s="2"/>
      <c r="J997" s="4"/>
    </row>
    <row r="998" spans="1:10" ht="12.75" customHeight="1" x14ac:dyDescent="0.2">
      <c r="A998" s="4"/>
      <c r="B998" s="6"/>
      <c r="C998" s="2"/>
      <c r="E998" s="2"/>
      <c r="F998" s="2"/>
      <c r="I998" s="2"/>
      <c r="J998" s="4"/>
    </row>
    <row r="999" spans="1:10" ht="12.75" customHeight="1" x14ac:dyDescent="0.2">
      <c r="A999" s="4"/>
      <c r="B999" s="6"/>
      <c r="C999" s="2"/>
      <c r="E999" s="2"/>
      <c r="F999" s="2"/>
      <c r="I999" s="2"/>
      <c r="J999" s="4"/>
    </row>
    <row r="1000" spans="1:10" ht="12.75" customHeight="1" x14ac:dyDescent="0.2">
      <c r="A1000" s="4"/>
      <c r="B1000" s="6"/>
      <c r="C1000" s="2"/>
      <c r="E1000" s="2"/>
      <c r="F1000" s="2"/>
      <c r="I1000" s="2"/>
      <c r="J1000" s="4"/>
    </row>
    <row r="1001" spans="1:10" ht="15" customHeight="1" x14ac:dyDescent="0.2">
      <c r="A1001" s="4"/>
      <c r="B1001" s="6"/>
      <c r="C1001" s="2"/>
      <c r="E1001" s="2"/>
      <c r="F1001" s="2"/>
      <c r="I1001" s="2"/>
      <c r="J1001" s="4"/>
    </row>
    <row r="1002" spans="1:10" ht="15" customHeight="1" x14ac:dyDescent="0.2">
      <c r="A1002" s="4"/>
      <c r="B1002" s="6"/>
      <c r="C1002" s="2"/>
      <c r="E1002" s="2"/>
      <c r="F1002" s="2"/>
      <c r="I1002" s="2"/>
      <c r="J1002" s="4"/>
    </row>
    <row r="1003" spans="1:10" ht="15" customHeight="1" x14ac:dyDescent="0.2">
      <c r="A1003" s="4"/>
      <c r="B1003" s="6"/>
      <c r="C1003" s="2"/>
      <c r="E1003" s="2"/>
      <c r="F1003" s="2"/>
      <c r="I1003" s="2"/>
      <c r="J1003" s="4"/>
    </row>
    <row r="1004" spans="1:10" ht="15" customHeight="1" x14ac:dyDescent="0.2">
      <c r="A1004" s="4"/>
      <c r="B1004" s="6"/>
      <c r="C1004" s="2"/>
      <c r="E1004" s="2"/>
      <c r="F1004" s="2"/>
      <c r="I1004" s="2"/>
      <c r="J1004" s="4"/>
    </row>
    <row r="1005" spans="1:10" ht="15" customHeight="1" x14ac:dyDescent="0.2">
      <c r="A1005" s="4"/>
      <c r="B1005" s="6"/>
      <c r="C1005" s="2"/>
      <c r="E1005" s="2"/>
      <c r="F1005" s="2"/>
      <c r="I1005" s="2"/>
      <c r="J1005" s="4"/>
    </row>
  </sheetData>
  <mergeCells count="12">
    <mergeCell ref="E6:E8"/>
    <mergeCell ref="F6:F8"/>
    <mergeCell ref="I6:I8"/>
    <mergeCell ref="J6:J8"/>
    <mergeCell ref="A1:G1"/>
    <mergeCell ref="A2:G2"/>
    <mergeCell ref="A4:G4"/>
    <mergeCell ref="A6:A8"/>
    <mergeCell ref="B6:B8"/>
    <mergeCell ref="C6:C8"/>
    <mergeCell ref="D6:D8"/>
    <mergeCell ref="G6:G8"/>
  </mergeCells>
  <pageMargins left="0.75" right="0.75" top="1" bottom="1" header="0" footer="0"/>
  <pageSetup paperSize="9" orientation="portrait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FF"/>
  </sheetPr>
  <dimension ref="A1:GD88"/>
  <sheetViews>
    <sheetView showGridLines="0" zoomScaleNormal="100" workbookViewId="0">
      <pane xSplit="10" ySplit="8" topLeftCell="V9" activePane="bottomRight" state="frozen"/>
      <selection pane="topRight" activeCell="K1" sqref="K1"/>
      <selection pane="bottomLeft" activeCell="A9" sqref="A9"/>
      <selection pane="bottomRight" sqref="A1:G1"/>
    </sheetView>
  </sheetViews>
  <sheetFormatPr defaultColWidth="14.42578125" defaultRowHeight="15" customHeight="1" x14ac:dyDescent="0.2"/>
  <cols>
    <col min="1" max="1" width="8.140625" bestFit="1" customWidth="1"/>
    <col min="2" max="2" width="25.5703125" bestFit="1" customWidth="1"/>
    <col min="3" max="3" width="11.85546875" bestFit="1" customWidth="1"/>
    <col min="4" max="4" width="31.140625" bestFit="1" customWidth="1"/>
    <col min="5" max="5" width="11.85546875" bestFit="1" customWidth="1"/>
    <col min="6" max="6" width="9" bestFit="1" customWidth="1"/>
    <col min="7" max="7" width="34.85546875" bestFit="1" customWidth="1"/>
    <col min="8" max="8" width="0.140625" customWidth="1"/>
    <col min="9" max="9" width="7.42578125" bestFit="1" customWidth="1"/>
    <col min="10" max="10" width="7" bestFit="1" customWidth="1"/>
    <col min="11" max="11" width="10" bestFit="1" customWidth="1"/>
    <col min="12" max="12" width="3.140625" bestFit="1" customWidth="1"/>
    <col min="13" max="13" width="5.42578125" bestFit="1" customWidth="1"/>
    <col min="14" max="14" width="4" bestFit="1" customWidth="1"/>
    <col min="15" max="15" width="3.140625" bestFit="1" customWidth="1"/>
    <col min="16" max="16" width="4.42578125" bestFit="1" customWidth="1"/>
    <col min="17" max="17" width="5.42578125" style="170" bestFit="1" customWidth="1"/>
    <col min="18" max="18" width="4" style="170" bestFit="1" customWidth="1"/>
    <col min="19" max="19" width="9.42578125" style="170" bestFit="1" customWidth="1"/>
    <col min="20" max="20" width="3.42578125" style="170" bestFit="1" customWidth="1"/>
    <col min="21" max="21" width="3.140625" style="170" bestFit="1" customWidth="1"/>
    <col min="22" max="22" width="4.42578125" style="170" bestFit="1" customWidth="1"/>
    <col min="23" max="23" width="5.42578125" style="170" bestFit="1" customWidth="1"/>
    <col min="24" max="24" width="5" style="170" bestFit="1" customWidth="1"/>
    <col min="25" max="25" width="4" style="170" bestFit="1" customWidth="1"/>
    <col min="26" max="27" width="3.42578125" style="170" bestFit="1" customWidth="1"/>
    <col min="28" max="28" width="3.140625" style="170" bestFit="1" customWidth="1"/>
    <col min="29" max="29" width="4.42578125" style="170" bestFit="1" customWidth="1"/>
    <col min="30" max="30" width="5.42578125" style="170" bestFit="1" customWidth="1"/>
    <col min="31" max="31" width="5" style="170" bestFit="1" customWidth="1"/>
    <col min="32" max="32" width="4" style="170" bestFit="1" customWidth="1"/>
    <col min="33" max="33" width="3.42578125" bestFit="1" customWidth="1"/>
    <col min="34" max="34" width="10" bestFit="1" customWidth="1"/>
    <col min="35" max="35" width="4" bestFit="1" customWidth="1"/>
    <col min="36" max="36" width="13.140625" bestFit="1" customWidth="1"/>
    <col min="37" max="37" width="4" bestFit="1" customWidth="1"/>
    <col min="38" max="38" width="3.42578125" bestFit="1" customWidth="1"/>
    <col min="39" max="39" width="9.5703125" bestFit="1" customWidth="1"/>
    <col min="40" max="40" width="7.140625" bestFit="1" customWidth="1"/>
    <col min="41" max="41" width="5.42578125" bestFit="1" customWidth="1"/>
    <col min="42" max="42" width="9.42578125" bestFit="1" customWidth="1"/>
    <col min="43" max="43" width="3.42578125" bestFit="1" customWidth="1"/>
    <col min="44" max="44" width="3.140625" bestFit="1" customWidth="1"/>
    <col min="45" max="46" width="4.42578125" bestFit="1" customWidth="1"/>
    <col min="47" max="47" width="5.42578125" bestFit="1" customWidth="1"/>
    <col min="48" max="48" width="5" bestFit="1" customWidth="1"/>
    <col min="49" max="49" width="4" bestFit="1" customWidth="1"/>
    <col min="50" max="50" width="3.140625" bestFit="1" customWidth="1"/>
    <col min="51" max="52" width="4.42578125" bestFit="1" customWidth="1"/>
    <col min="53" max="53" width="5.42578125" bestFit="1" customWidth="1"/>
    <col min="54" max="54" width="5" style="170" bestFit="1" customWidth="1"/>
    <col min="55" max="55" width="4" style="170" bestFit="1" customWidth="1"/>
    <col min="56" max="56" width="10.85546875" style="170" bestFit="1" customWidth="1"/>
    <col min="57" max="57" width="5.42578125" style="170" bestFit="1" customWidth="1"/>
    <col min="58" max="58" width="5" style="170" bestFit="1" customWidth="1"/>
    <col min="59" max="59" width="4" style="170" bestFit="1" customWidth="1"/>
    <col min="60" max="60" width="5.42578125" style="170" bestFit="1" customWidth="1"/>
    <col min="61" max="61" width="16.140625" style="170" bestFit="1" customWidth="1"/>
    <col min="62" max="62" width="5.42578125" style="170" bestFit="1" customWidth="1"/>
    <col min="63" max="63" width="3.140625" style="170" bestFit="1" customWidth="1"/>
    <col min="64" max="65" width="4.42578125" style="170" bestFit="1" customWidth="1"/>
    <col min="66" max="66" width="4" style="170" bestFit="1" customWidth="1"/>
    <col min="67" max="68" width="4.140625" bestFit="1" customWidth="1"/>
    <col min="69" max="69" width="3.42578125" style="170" bestFit="1" customWidth="1"/>
    <col min="70" max="70" width="3.5703125" bestFit="1" customWidth="1"/>
    <col min="71" max="71" width="4.140625" bestFit="1" customWidth="1"/>
    <col min="72" max="72" width="4.85546875" bestFit="1" customWidth="1"/>
    <col min="73" max="73" width="3.42578125" bestFit="1" customWidth="1"/>
    <col min="74" max="74" width="5.42578125" style="170" bestFit="1" customWidth="1"/>
    <col min="75" max="75" width="4" style="170" bestFit="1" customWidth="1"/>
    <col min="76" max="76" width="2.85546875" style="170" bestFit="1" customWidth="1"/>
    <col min="77" max="77" width="4.140625" style="170" bestFit="1" customWidth="1"/>
    <col min="78" max="78" width="3.42578125" style="170" bestFit="1" customWidth="1"/>
    <col min="79" max="79" width="3.140625" style="170" bestFit="1" customWidth="1"/>
    <col min="80" max="80" width="4.140625" style="170" bestFit="1" customWidth="1"/>
    <col min="81" max="81" width="3.140625" style="170" bestFit="1" customWidth="1"/>
    <col min="82" max="82" width="4.140625" style="170" bestFit="1" customWidth="1"/>
    <col min="83" max="83" width="4.85546875" style="170" bestFit="1" customWidth="1"/>
    <col min="84" max="84" width="9" style="170" bestFit="1" customWidth="1"/>
    <col min="85" max="86" width="3.42578125" style="170" bestFit="1" customWidth="1"/>
    <col min="87" max="88" width="3.5703125" style="170" bestFit="1" customWidth="1"/>
    <col min="89" max="89" width="5" style="170" bestFit="1" customWidth="1"/>
    <col min="90" max="90" width="4.140625" style="170" bestFit="1" customWidth="1"/>
    <col min="91" max="91" width="3.42578125" style="170" bestFit="1" customWidth="1"/>
    <col min="92" max="92" width="4" style="170" bestFit="1" customWidth="1"/>
    <col min="93" max="93" width="3.5703125" bestFit="1" customWidth="1"/>
    <col min="94" max="94" width="4.85546875" bestFit="1" customWidth="1"/>
    <col min="95" max="95" width="5" bestFit="1" customWidth="1"/>
    <col min="96" max="96" width="8.5703125" bestFit="1" customWidth="1"/>
    <col min="97" max="99" width="3.42578125" style="170" bestFit="1" customWidth="1"/>
    <col min="100" max="100" width="5.42578125" style="170" bestFit="1" customWidth="1"/>
    <col min="101" max="101" width="4" style="170" bestFit="1" customWidth="1"/>
    <col min="102" max="102" width="4.140625" bestFit="1" customWidth="1"/>
    <col min="103" max="104" width="5.42578125" bestFit="1" customWidth="1"/>
    <col min="105" max="105" width="12" bestFit="1" customWidth="1"/>
    <col min="106" max="106" width="4.140625" bestFit="1" customWidth="1"/>
    <col min="107" max="107" width="9.140625" bestFit="1" customWidth="1"/>
    <col min="108" max="109" width="3.42578125" bestFit="1" customWidth="1"/>
    <col min="110" max="110" width="3.5703125" bestFit="1" customWidth="1"/>
    <col min="111" max="111" width="5" bestFit="1" customWidth="1"/>
    <col min="112" max="113" width="3.42578125" bestFit="1" customWidth="1"/>
    <col min="114" max="114" width="4.140625" bestFit="1" customWidth="1"/>
    <col min="115" max="115" width="5.5703125" customWidth="1"/>
    <col min="116" max="116" width="6.42578125" bestFit="1" customWidth="1"/>
    <col min="117" max="117" width="4.42578125" bestFit="1" customWidth="1"/>
    <col min="118" max="118" width="5.42578125" bestFit="1" customWidth="1"/>
    <col min="119" max="119" width="3.42578125" bestFit="1" customWidth="1"/>
    <col min="120" max="120" width="4" bestFit="1" customWidth="1"/>
    <col min="121" max="121" width="4.140625" bestFit="1" customWidth="1"/>
    <col min="122" max="122" width="3.5703125" bestFit="1" customWidth="1"/>
    <col min="123" max="123" width="4.140625" bestFit="1" customWidth="1"/>
    <col min="124" max="124" width="3.5703125" bestFit="1" customWidth="1"/>
    <col min="125" max="125" width="6.42578125" bestFit="1" customWidth="1"/>
    <col min="126" max="126" width="4.140625" bestFit="1" customWidth="1"/>
    <col min="127" max="127" width="3.42578125" bestFit="1" customWidth="1"/>
    <col min="128" max="128" width="5.42578125" bestFit="1" customWidth="1"/>
    <col min="129" max="129" width="3.42578125" bestFit="1" customWidth="1"/>
    <col min="130" max="130" width="4.140625" bestFit="1" customWidth="1"/>
    <col min="131" max="131" width="3.140625" bestFit="1" customWidth="1"/>
    <col min="132" max="132" width="4.140625" bestFit="1" customWidth="1"/>
    <col min="133" max="133" width="13" bestFit="1" customWidth="1"/>
    <col min="134" max="134" width="4.140625" bestFit="1" customWidth="1"/>
    <col min="135" max="135" width="9" bestFit="1" customWidth="1"/>
    <col min="136" max="137" width="4.42578125" bestFit="1" customWidth="1"/>
    <col min="138" max="138" width="5.42578125" bestFit="1" customWidth="1"/>
    <col min="139" max="139" width="4" bestFit="1" customWidth="1"/>
    <col min="140" max="141" width="3.42578125" bestFit="1" customWidth="1"/>
    <col min="142" max="142" width="3.5703125" bestFit="1" customWidth="1"/>
    <col min="143" max="144" width="4.140625" bestFit="1" customWidth="1"/>
    <col min="145" max="145" width="3.42578125" bestFit="1" customWidth="1"/>
    <col min="146" max="147" width="4.42578125" bestFit="1" customWidth="1"/>
    <col min="148" max="148" width="5.42578125" bestFit="1" customWidth="1"/>
    <col min="149" max="149" width="4" bestFit="1" customWidth="1"/>
    <col min="150" max="151" width="3.42578125" bestFit="1" customWidth="1"/>
    <col min="152" max="152" width="3.140625" bestFit="1" customWidth="1"/>
    <col min="153" max="154" width="4.140625" bestFit="1" customWidth="1"/>
    <col min="155" max="155" width="9" bestFit="1" customWidth="1"/>
    <col min="156" max="156" width="3.140625" bestFit="1" customWidth="1"/>
    <col min="157" max="158" width="3.42578125" bestFit="1" customWidth="1"/>
    <col min="159" max="159" width="3.5703125" bestFit="1" customWidth="1"/>
    <col min="160" max="160" width="4.140625" bestFit="1" customWidth="1"/>
    <col min="161" max="164" width="3.42578125" bestFit="1" customWidth="1"/>
    <col min="165" max="165" width="3.5703125" bestFit="1" customWidth="1"/>
    <col min="166" max="166" width="4.140625" bestFit="1" customWidth="1"/>
    <col min="167" max="167" width="9" bestFit="1" customWidth="1"/>
    <col min="168" max="168" width="3.5703125" bestFit="1" customWidth="1"/>
    <col min="169" max="170" width="4.140625" bestFit="1" customWidth="1"/>
    <col min="171" max="171" width="5.42578125" bestFit="1" customWidth="1"/>
  </cols>
  <sheetData>
    <row r="1" spans="1:186" ht="30" customHeight="1" x14ac:dyDescent="0.4">
      <c r="A1" s="308" t="s">
        <v>0</v>
      </c>
      <c r="B1" s="290"/>
      <c r="C1" s="290"/>
      <c r="D1" s="290"/>
      <c r="E1" s="290"/>
      <c r="F1" s="290"/>
      <c r="G1" s="290"/>
      <c r="I1" s="2"/>
      <c r="J1" s="4"/>
    </row>
    <row r="2" spans="1:186" ht="24.75" customHeight="1" x14ac:dyDescent="0.4">
      <c r="A2" s="308" t="s">
        <v>603</v>
      </c>
      <c r="B2" s="290"/>
      <c r="C2" s="290"/>
      <c r="D2" s="290"/>
      <c r="E2" s="290"/>
      <c r="F2" s="290"/>
      <c r="G2" s="290"/>
      <c r="H2" s="44"/>
      <c r="I2" s="2"/>
      <c r="J2" s="4"/>
      <c r="K2" s="44"/>
      <c r="L2" s="44"/>
      <c r="M2" s="44"/>
      <c r="N2" s="44"/>
      <c r="O2" s="44" t="s">
        <v>1</v>
      </c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</row>
    <row r="3" spans="1:186" ht="15" customHeight="1" x14ac:dyDescent="0.4">
      <c r="A3" s="5"/>
      <c r="B3" s="4"/>
      <c r="C3" s="2"/>
      <c r="D3" s="2"/>
      <c r="E3" s="2"/>
      <c r="F3" s="2"/>
      <c r="G3" s="2"/>
      <c r="H3" s="2"/>
      <c r="I3" s="2" t="s">
        <v>1</v>
      </c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186" ht="24.75" customHeight="1" x14ac:dyDescent="0.35">
      <c r="A4" s="309" t="s">
        <v>267</v>
      </c>
      <c r="B4" s="290"/>
      <c r="C4" s="290"/>
      <c r="D4" s="290"/>
      <c r="E4" s="290"/>
      <c r="F4" s="290"/>
      <c r="G4" s="290"/>
      <c r="H4" s="45"/>
      <c r="I4" s="2"/>
      <c r="J4" s="4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</row>
    <row r="5" spans="1:186" ht="15" customHeight="1" x14ac:dyDescent="0.2">
      <c r="A5" s="4"/>
      <c r="B5" s="1"/>
      <c r="C5" s="2"/>
      <c r="E5" s="2"/>
      <c r="F5" s="2"/>
      <c r="I5" s="2"/>
      <c r="J5" s="4"/>
    </row>
    <row r="6" spans="1:186" ht="12.75" customHeight="1" x14ac:dyDescent="0.25">
      <c r="A6" s="310" t="s">
        <v>3</v>
      </c>
      <c r="B6" s="305" t="s">
        <v>4</v>
      </c>
      <c r="C6" s="305" t="s">
        <v>5</v>
      </c>
      <c r="D6" s="305" t="s">
        <v>6</v>
      </c>
      <c r="E6" s="305" t="s">
        <v>5</v>
      </c>
      <c r="F6" s="305" t="s">
        <v>7</v>
      </c>
      <c r="G6" s="305" t="s">
        <v>8</v>
      </c>
      <c r="H6" s="46"/>
      <c r="I6" s="307" t="s">
        <v>9</v>
      </c>
      <c r="J6" s="307" t="s">
        <v>268</v>
      </c>
      <c r="K6" s="47" t="str">
        <f>Seniori!K6</f>
        <v>06.-08.02.</v>
      </c>
      <c r="L6" s="48"/>
      <c r="M6" s="48"/>
      <c r="N6" s="48"/>
      <c r="O6" s="48"/>
      <c r="P6" s="48"/>
      <c r="Q6" s="172"/>
      <c r="R6" s="172"/>
      <c r="S6" s="172" t="str">
        <f>Seniori!S6</f>
        <v>27.2.-1.3.</v>
      </c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48"/>
      <c r="AH6" s="48" t="str">
        <f>Seniori!AH6</f>
        <v>05.-07.03.</v>
      </c>
      <c r="AI6" s="48"/>
      <c r="AJ6" s="48" t="str">
        <f>Seniori!AJ6</f>
        <v>05.-07.03.</v>
      </c>
      <c r="AK6" s="48"/>
      <c r="AL6" s="48"/>
      <c r="AM6" s="48" t="str">
        <f>Seniori!AM6</f>
        <v>21.-22.3.</v>
      </c>
      <c r="AN6" s="48"/>
      <c r="AO6" s="48" t="str">
        <f>Seniori!AO6</f>
        <v>5.4.</v>
      </c>
      <c r="AP6" s="47" t="str">
        <f>Seniori!AP6</f>
        <v>2.-4.4.</v>
      </c>
      <c r="AQ6" s="47"/>
      <c r="AR6" s="47"/>
      <c r="AS6" s="48"/>
      <c r="AT6" s="47"/>
      <c r="AU6" s="47"/>
      <c r="AV6" s="47"/>
      <c r="AW6" s="48"/>
      <c r="AX6" s="48"/>
      <c r="AY6" s="48"/>
      <c r="AZ6" s="48"/>
      <c r="BA6" s="48"/>
      <c r="BB6" s="172"/>
      <c r="BC6" s="172"/>
      <c r="BD6" s="201" t="s">
        <v>541</v>
      </c>
      <c r="BE6" s="172"/>
      <c r="BF6" s="172"/>
      <c r="BG6" s="172"/>
      <c r="BH6" s="172"/>
      <c r="BI6" s="172" t="str">
        <f>Seniori!BI6</f>
        <v>18.-19.4.</v>
      </c>
      <c r="BJ6" s="172"/>
      <c r="BK6" s="172"/>
      <c r="BL6" s="172"/>
      <c r="BM6" s="172"/>
      <c r="BN6" s="172"/>
      <c r="BO6" s="48"/>
      <c r="BP6" s="48"/>
      <c r="BQ6" s="172"/>
      <c r="BR6" s="48"/>
      <c r="BS6" s="48"/>
      <c r="BT6" s="48"/>
      <c r="BU6" s="48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 t="str">
        <f>Seniori!CF6</f>
        <v>25.-26.4.</v>
      </c>
      <c r="CG6" s="172"/>
      <c r="CH6" s="172"/>
      <c r="CI6" s="172"/>
      <c r="CJ6" s="172"/>
      <c r="CK6" s="172"/>
      <c r="CL6" s="172"/>
      <c r="CM6" s="172"/>
      <c r="CN6" s="172"/>
      <c r="CO6" s="48"/>
      <c r="CP6" s="48"/>
      <c r="CQ6" s="48"/>
      <c r="CR6" s="48" t="str">
        <f>Seniori!CR6</f>
        <v>1.5.</v>
      </c>
      <c r="CS6" s="172"/>
      <c r="CT6" s="172"/>
      <c r="CU6" s="172"/>
      <c r="CV6" s="172"/>
      <c r="CW6" s="172"/>
      <c r="CX6" s="48"/>
      <c r="CY6" s="48" t="str">
        <f>Seniori!CY6</f>
        <v>3.5.</v>
      </c>
      <c r="CZ6" s="48"/>
      <c r="DA6" s="48" t="str">
        <f>Seniori!DA6</f>
        <v>8.-10.5.</v>
      </c>
      <c r="DB6" s="48"/>
      <c r="DC6" s="48" t="str">
        <f>Seniori!DC6</f>
        <v>9.-10.5.</v>
      </c>
      <c r="DD6" s="48"/>
      <c r="DE6" s="48"/>
      <c r="DF6" s="48"/>
      <c r="DG6" s="48"/>
      <c r="DH6" s="48"/>
      <c r="DI6" s="48"/>
      <c r="DJ6" s="48"/>
      <c r="DK6" s="48" t="s">
        <v>562</v>
      </c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 t="s">
        <v>605</v>
      </c>
      <c r="ED6" s="48"/>
      <c r="EE6" s="48" t="s">
        <v>608</v>
      </c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 t="s">
        <v>609</v>
      </c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 t="s">
        <v>611</v>
      </c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</row>
    <row r="7" spans="1:186" ht="17.25" customHeight="1" x14ac:dyDescent="0.25">
      <c r="A7" s="311"/>
      <c r="B7" s="286"/>
      <c r="C7" s="286"/>
      <c r="D7" s="286"/>
      <c r="E7" s="286"/>
      <c r="F7" s="286"/>
      <c r="G7" s="286"/>
      <c r="H7" s="49"/>
      <c r="I7" s="286"/>
      <c r="J7" s="286"/>
      <c r="K7" s="50" t="str">
        <f>Seniori!K7</f>
        <v>Motešice</v>
      </c>
      <c r="L7" s="50"/>
      <c r="M7" s="50"/>
      <c r="N7" s="50"/>
      <c r="O7" s="50"/>
      <c r="P7" s="50"/>
      <c r="Q7" s="53"/>
      <c r="R7" s="53"/>
      <c r="S7" s="132" t="s">
        <v>11</v>
      </c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0"/>
      <c r="AH7" s="50" t="str">
        <f>Seniori!AH7</f>
        <v>Motešice</v>
      </c>
      <c r="AI7" s="50"/>
      <c r="AJ7" s="50" t="str">
        <f>Seniori!AJ7</f>
        <v>Motešice CDI</v>
      </c>
      <c r="AK7" s="50"/>
      <c r="AL7" s="50"/>
      <c r="AM7" s="165" t="str">
        <f>Seniori!AM7</f>
        <v>Budapešť</v>
      </c>
      <c r="AN7" s="165"/>
      <c r="AO7" s="50" t="str">
        <f>Seniori!AO7</f>
        <v>Brno</v>
      </c>
      <c r="AP7" s="51" t="str">
        <f>Seniori!AP7</f>
        <v>Motešice</v>
      </c>
      <c r="AQ7" s="51"/>
      <c r="AR7" s="51"/>
      <c r="AS7" s="50"/>
      <c r="AT7" s="51"/>
      <c r="AU7" s="51"/>
      <c r="AV7" s="51"/>
      <c r="AW7" s="50"/>
      <c r="AX7" s="50"/>
      <c r="AY7" s="50"/>
      <c r="AZ7" s="165"/>
      <c r="BA7" s="50"/>
      <c r="BB7" s="53"/>
      <c r="BC7" s="53"/>
      <c r="BD7" s="167" t="s">
        <v>540</v>
      </c>
      <c r="BE7" s="166"/>
      <c r="BF7" s="166"/>
      <c r="BG7" s="166"/>
      <c r="BH7" s="166"/>
      <c r="BI7" s="53" t="str">
        <f>Seniori!BI7</f>
        <v>Dunajský Klátov</v>
      </c>
      <c r="BJ7" s="53"/>
      <c r="BK7" s="53"/>
      <c r="BL7" s="53"/>
      <c r="BM7" s="53"/>
      <c r="BN7" s="53"/>
      <c r="BO7" s="50"/>
      <c r="BP7" s="50"/>
      <c r="BQ7" s="53"/>
      <c r="BR7" s="50"/>
      <c r="BS7" s="50"/>
      <c r="BT7" s="50"/>
      <c r="BU7" s="50"/>
      <c r="BV7" s="53"/>
      <c r="BW7" s="53"/>
      <c r="BX7" s="53"/>
      <c r="BY7" s="53"/>
      <c r="BZ7" s="53"/>
      <c r="CA7" s="166"/>
      <c r="CB7" s="166"/>
      <c r="CC7" s="166"/>
      <c r="CD7" s="166"/>
      <c r="CE7" s="166"/>
      <c r="CF7" s="53" t="str">
        <f>Seniori!CF7</f>
        <v>Těšánky</v>
      </c>
      <c r="CG7" s="53"/>
      <c r="CH7" s="53"/>
      <c r="CI7" s="53"/>
      <c r="CJ7" s="53"/>
      <c r="CK7" s="53"/>
      <c r="CL7" s="53"/>
      <c r="CM7" s="53"/>
      <c r="CN7" s="53"/>
      <c r="CO7" s="50"/>
      <c r="CP7" s="50"/>
      <c r="CQ7" s="50"/>
      <c r="CR7" s="50" t="str">
        <f>Seniori!CR7</f>
        <v>Rs Team</v>
      </c>
      <c r="CS7" s="53"/>
      <c r="CT7" s="53"/>
      <c r="CU7" s="53"/>
      <c r="CV7" s="53"/>
      <c r="CW7" s="53"/>
      <c r="CX7" s="50"/>
      <c r="CY7" s="165" t="str">
        <f>Seniori!CY7</f>
        <v>Brno</v>
      </c>
      <c r="CZ7" s="165"/>
      <c r="DA7" s="165" t="str">
        <f>Seniori!DA7</f>
        <v>Las Cadenas</v>
      </c>
      <c r="DB7" s="165"/>
      <c r="DC7" s="50" t="str">
        <f>Seniori!DC7</f>
        <v>Olomouc</v>
      </c>
      <c r="DD7" s="50"/>
      <c r="DE7" s="50"/>
      <c r="DF7" s="50"/>
      <c r="DG7" s="50"/>
      <c r="DH7" s="50"/>
      <c r="DI7" s="50"/>
      <c r="DJ7" s="50"/>
      <c r="DK7" s="50" t="s">
        <v>606</v>
      </c>
      <c r="DL7" s="50"/>
      <c r="DM7" s="50"/>
      <c r="DN7" s="50"/>
      <c r="DO7" s="50"/>
      <c r="DP7" s="50"/>
      <c r="DQ7" s="50"/>
      <c r="DR7" s="50"/>
      <c r="DS7" s="50"/>
      <c r="DT7" s="165"/>
      <c r="DU7" s="165"/>
      <c r="DV7" s="165"/>
      <c r="DW7" s="165"/>
      <c r="DX7" s="50"/>
      <c r="DY7" s="50"/>
      <c r="DZ7" s="50"/>
      <c r="EA7" s="50"/>
      <c r="EB7" s="50"/>
      <c r="EC7" s="50" t="s">
        <v>604</v>
      </c>
      <c r="ED7" s="50"/>
      <c r="EE7" s="50" t="s">
        <v>607</v>
      </c>
      <c r="EF7" s="50"/>
      <c r="EG7" s="50"/>
      <c r="EH7" s="50"/>
      <c r="EI7" s="50"/>
      <c r="EJ7" s="50"/>
      <c r="EK7" s="50"/>
      <c r="EL7" s="50"/>
      <c r="EM7" s="50"/>
      <c r="EN7" s="50"/>
      <c r="EO7" s="165"/>
      <c r="EP7" s="165"/>
      <c r="EQ7" s="165"/>
      <c r="ER7" s="165"/>
      <c r="ES7" s="50"/>
      <c r="ET7" s="50"/>
      <c r="EU7" s="50"/>
      <c r="EV7" s="50"/>
      <c r="EW7" s="50"/>
      <c r="EX7" s="50"/>
      <c r="EY7" s="50" t="s">
        <v>521</v>
      </c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165"/>
      <c r="FK7" s="165" t="s">
        <v>610</v>
      </c>
      <c r="FL7" s="165"/>
      <c r="FM7" s="165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</row>
    <row r="8" spans="1:186" ht="18" customHeight="1" x14ac:dyDescent="0.25">
      <c r="A8" s="312"/>
      <c r="B8" s="306"/>
      <c r="C8" s="306"/>
      <c r="D8" s="306"/>
      <c r="E8" s="306"/>
      <c r="F8" s="306"/>
      <c r="G8" s="306"/>
      <c r="H8" s="52"/>
      <c r="I8" s="306"/>
      <c r="J8" s="306"/>
      <c r="K8" s="53" t="s">
        <v>20</v>
      </c>
      <c r="L8" s="53" t="str">
        <f>Seniori!L8</f>
        <v>4r</v>
      </c>
      <c r="M8" s="53" t="str">
        <f>Seniori!M8</f>
        <v>DUA</v>
      </c>
      <c r="N8" s="53" t="str">
        <f>Seniori!N8</f>
        <v>DD</v>
      </c>
      <c r="O8" s="53" t="str">
        <f>Seniori!O8</f>
        <v>4r</v>
      </c>
      <c r="P8" s="53" t="str">
        <f>Seniori!P8</f>
        <v>5rU</v>
      </c>
      <c r="Q8" s="53" t="str">
        <f>Seniori!Q8</f>
        <v>DUA</v>
      </c>
      <c r="R8" s="53" t="str">
        <f>Seniori!R8</f>
        <v>DD</v>
      </c>
      <c r="S8" s="53" t="str">
        <f>Seniori!S8</f>
        <v>Z2</v>
      </c>
      <c r="T8" s="53" t="str">
        <f>Seniori!T8</f>
        <v>P3</v>
      </c>
      <c r="U8" s="53" t="str">
        <f>Seniori!U8</f>
        <v>4r</v>
      </c>
      <c r="V8" s="53" t="str">
        <f>Seniori!V8</f>
        <v>5rU</v>
      </c>
      <c r="W8" s="53" t="str">
        <f>Seniori!W8</f>
        <v>DUA</v>
      </c>
      <c r="X8" s="53" t="str">
        <f>Seniori!X8</f>
        <v>DUB</v>
      </c>
      <c r="Y8" s="53" t="str">
        <f>Seniori!Y8</f>
        <v>DD</v>
      </c>
      <c r="Z8" s="53" t="str">
        <f>Seniori!Z8</f>
        <v>DJ</v>
      </c>
      <c r="AA8" s="53" t="s">
        <v>14</v>
      </c>
      <c r="AB8" s="53" t="s">
        <v>15</v>
      </c>
      <c r="AC8" s="132" t="s">
        <v>16</v>
      </c>
      <c r="AD8" s="53" t="s">
        <v>17</v>
      </c>
      <c r="AE8" s="53" t="s">
        <v>21</v>
      </c>
      <c r="AF8" s="53" t="s">
        <v>18</v>
      </c>
      <c r="AG8" s="53" t="s">
        <v>19</v>
      </c>
      <c r="AH8" s="53" t="s">
        <v>15</v>
      </c>
      <c r="AI8" s="53" t="s">
        <v>18</v>
      </c>
      <c r="AJ8" s="53" t="s">
        <v>21</v>
      </c>
      <c r="AK8" s="53" t="s">
        <v>18</v>
      </c>
      <c r="AL8" s="53" t="s">
        <v>19</v>
      </c>
      <c r="AM8" s="166" t="str">
        <f>Seniori!AM8</f>
        <v>IMII</v>
      </c>
      <c r="AN8" s="166" t="str">
        <f>Seniori!AN8</f>
        <v>U25GP</v>
      </c>
      <c r="AO8" s="53" t="s">
        <v>16</v>
      </c>
      <c r="AP8" s="53" t="s">
        <v>13</v>
      </c>
      <c r="AQ8" s="53" t="s">
        <v>14</v>
      </c>
      <c r="AR8" s="53" t="s">
        <v>15</v>
      </c>
      <c r="AS8" s="53" t="s">
        <v>16</v>
      </c>
      <c r="AT8" s="53" t="s">
        <v>22</v>
      </c>
      <c r="AU8" s="53" t="s">
        <v>17</v>
      </c>
      <c r="AV8" s="53" t="s">
        <v>21</v>
      </c>
      <c r="AW8" s="53" t="s">
        <v>18</v>
      </c>
      <c r="AX8" s="53" t="s">
        <v>15</v>
      </c>
      <c r="AY8" s="53" t="s">
        <v>16</v>
      </c>
      <c r="AZ8" s="167" t="s">
        <v>22</v>
      </c>
      <c r="BA8" s="53" t="s">
        <v>17</v>
      </c>
      <c r="BB8" s="53" t="s">
        <v>21</v>
      </c>
      <c r="BC8" s="53" t="s">
        <v>18</v>
      </c>
      <c r="BD8" s="167" t="s">
        <v>542</v>
      </c>
      <c r="BE8" s="167" t="s">
        <v>17</v>
      </c>
      <c r="BF8" s="167" t="s">
        <v>543</v>
      </c>
      <c r="BG8" s="167" t="s">
        <v>18</v>
      </c>
      <c r="BH8" s="167" t="s">
        <v>544</v>
      </c>
      <c r="BI8" s="53" t="str">
        <f>Seniori!BI8</f>
        <v>P1</v>
      </c>
      <c r="BJ8" s="53" t="str">
        <f>Seniori!BJ8</f>
        <v>DUA</v>
      </c>
      <c r="BK8" s="53" t="str">
        <f>Seniori!BK8</f>
        <v>4r</v>
      </c>
      <c r="BL8" s="53" t="str">
        <f>Seniori!BL8</f>
        <v>5rU</v>
      </c>
      <c r="BM8" s="53" t="str">
        <f>Seniori!BM8</f>
        <v>6rU</v>
      </c>
      <c r="BN8" s="53" t="str">
        <f>Seniori!BN8</f>
        <v>DD</v>
      </c>
      <c r="BO8" s="53" t="str">
        <f>Seniori!BO8</f>
        <v>LP4</v>
      </c>
      <c r="BP8" s="53" t="str">
        <f>Seniori!BP8</f>
        <v>LS5</v>
      </c>
      <c r="BQ8" s="53" t="str">
        <f>Seniori!BQ8</f>
        <v>JD</v>
      </c>
      <c r="BR8" s="53" t="str">
        <f>Seniori!BR8</f>
        <v>SG</v>
      </c>
      <c r="BS8" s="53" t="str">
        <f>Seniori!BS8</f>
        <v>IMI</v>
      </c>
      <c r="BT8" s="53" t="str">
        <f>Seniori!BT8</f>
        <v>IMII</v>
      </c>
      <c r="BU8" s="132" t="s">
        <v>13</v>
      </c>
      <c r="BV8" s="132" t="s">
        <v>17</v>
      </c>
      <c r="BW8" s="132" t="s">
        <v>18</v>
      </c>
      <c r="BX8" s="132" t="s">
        <v>550</v>
      </c>
      <c r="BY8" s="132" t="s">
        <v>551</v>
      </c>
      <c r="BZ8" s="132" t="s">
        <v>552</v>
      </c>
      <c r="CA8" s="167" t="s">
        <v>15</v>
      </c>
      <c r="CB8" s="167" t="s">
        <v>527</v>
      </c>
      <c r="CC8" s="167" t="s">
        <v>553</v>
      </c>
      <c r="CD8" s="167" t="s">
        <v>537</v>
      </c>
      <c r="CE8" s="167" t="s">
        <v>554</v>
      </c>
      <c r="CF8" s="53" t="str">
        <f>Seniori!CF8</f>
        <v>5rU</v>
      </c>
      <c r="CG8" s="53" t="str">
        <f>Seniori!CG8</f>
        <v>JU</v>
      </c>
      <c r="CH8" s="53" t="str">
        <f>Seniori!CH8</f>
        <v>JD</v>
      </c>
      <c r="CI8" s="53" t="str">
        <f>Seniori!CI8</f>
        <v>YU</v>
      </c>
      <c r="CJ8" s="53" t="str">
        <f>Seniori!CJ8</f>
        <v>SG</v>
      </c>
      <c r="CK8" s="53" t="str">
        <f>Seniori!CK8</f>
        <v>IMA</v>
      </c>
      <c r="CL8" s="53" t="str">
        <f>Seniori!CL8</f>
        <v>5rF</v>
      </c>
      <c r="CM8" s="53" t="str">
        <f>Seniori!CM8</f>
        <v>L0</v>
      </c>
      <c r="CN8" s="53" t="str">
        <f>Seniori!CN8</f>
        <v>DD</v>
      </c>
      <c r="CO8" s="53" t="str">
        <f>Seniori!CO8</f>
        <v>SG</v>
      </c>
      <c r="CP8" s="53" t="str">
        <f>Seniori!CP8</f>
        <v>IM1</v>
      </c>
      <c r="CQ8" s="53" t="str">
        <f>Seniori!CQ8</f>
        <v>IMA</v>
      </c>
      <c r="CR8" s="209" t="str">
        <f>Seniori!CR8</f>
        <v>P3</v>
      </c>
      <c r="CS8" s="53" t="str">
        <f>Seniori!CS8</f>
        <v>P1</v>
      </c>
      <c r="CT8" s="53" t="str">
        <f>Seniori!CT8</f>
        <v>Z1</v>
      </c>
      <c r="CU8" s="53" t="str">
        <f>Seniori!CU8</f>
        <v>Z3</v>
      </c>
      <c r="CV8" s="53" t="str">
        <f>Seniori!CV8</f>
        <v>DUA</v>
      </c>
      <c r="CW8" s="53" t="str">
        <f>Seniori!CW8</f>
        <v>DD</v>
      </c>
      <c r="CX8" s="53" t="str">
        <f>Seniori!CX8</f>
        <v>LS5</v>
      </c>
      <c r="CY8" s="166" t="str">
        <f>Seniori!CY8</f>
        <v>Z4</v>
      </c>
      <c r="CZ8" s="166" t="str">
        <f>Seniori!CZ8</f>
        <v>DUA</v>
      </c>
      <c r="DA8" s="166" t="str">
        <f>Seniori!DA8</f>
        <v>7rU</v>
      </c>
      <c r="DB8" s="166" t="str">
        <f>Seniori!DB8</f>
        <v>7rF</v>
      </c>
      <c r="DC8" s="53" t="str">
        <f>Seniori!DC8</f>
        <v>5U</v>
      </c>
      <c r="DD8" s="53" t="str">
        <f>Seniori!DD8</f>
        <v>JU</v>
      </c>
      <c r="DE8" s="53" t="str">
        <f>Seniori!DE8</f>
        <v>JD</v>
      </c>
      <c r="DF8" s="53" t="str">
        <f>Seniori!DF8</f>
        <v>SG</v>
      </c>
      <c r="DG8" s="53" t="str">
        <f>Seniori!DG8</f>
        <v>IMA</v>
      </c>
      <c r="DH8" s="53" t="str">
        <f>Seniori!DH8</f>
        <v>5F</v>
      </c>
      <c r="DI8" s="53" t="str">
        <f>Seniori!DI8</f>
        <v>JD</v>
      </c>
      <c r="DJ8" s="53" t="str">
        <f>Seniori!DJ8</f>
        <v>IMI</v>
      </c>
      <c r="DK8" s="53" t="s">
        <v>614</v>
      </c>
      <c r="DL8" s="53" t="s">
        <v>615</v>
      </c>
      <c r="DM8" s="53" t="s">
        <v>16</v>
      </c>
      <c r="DN8" s="53" t="s">
        <v>17</v>
      </c>
      <c r="DO8" s="53" t="s">
        <v>560</v>
      </c>
      <c r="DP8" s="53" t="s">
        <v>18</v>
      </c>
      <c r="DQ8" s="53" t="s">
        <v>536</v>
      </c>
      <c r="DR8" s="53" t="s">
        <v>525</v>
      </c>
      <c r="DS8" s="53" t="s">
        <v>537</v>
      </c>
      <c r="DT8" s="166" t="s">
        <v>614</v>
      </c>
      <c r="DU8" s="166" t="s">
        <v>616</v>
      </c>
      <c r="DV8" s="166" t="s">
        <v>527</v>
      </c>
      <c r="DW8" s="166" t="s">
        <v>593</v>
      </c>
      <c r="DX8" s="53" t="s">
        <v>17</v>
      </c>
      <c r="DY8" s="53" t="s">
        <v>19</v>
      </c>
      <c r="DZ8" s="53" t="s">
        <v>617</v>
      </c>
      <c r="EA8" s="53" t="s">
        <v>553</v>
      </c>
      <c r="EB8" s="53" t="s">
        <v>537</v>
      </c>
      <c r="EC8" s="53" t="s">
        <v>16</v>
      </c>
      <c r="ED8" s="53" t="s">
        <v>527</v>
      </c>
      <c r="EE8" s="53" t="s">
        <v>618</v>
      </c>
      <c r="EF8" s="53" t="s">
        <v>619</v>
      </c>
      <c r="EG8" s="53" t="s">
        <v>16</v>
      </c>
      <c r="EH8" s="53" t="s">
        <v>17</v>
      </c>
      <c r="EI8" s="53" t="s">
        <v>18</v>
      </c>
      <c r="EJ8" s="53" t="s">
        <v>523</v>
      </c>
      <c r="EK8" s="53" t="s">
        <v>524</v>
      </c>
      <c r="EL8" s="53" t="s">
        <v>525</v>
      </c>
      <c r="EM8" s="53" t="s">
        <v>535</v>
      </c>
      <c r="EN8" s="53" t="s">
        <v>537</v>
      </c>
      <c r="EO8" s="166" t="s">
        <v>14</v>
      </c>
      <c r="EP8" s="166" t="s">
        <v>619</v>
      </c>
      <c r="EQ8" s="166" t="s">
        <v>16</v>
      </c>
      <c r="ER8" s="166" t="s">
        <v>17</v>
      </c>
      <c r="ES8" s="53" t="s">
        <v>18</v>
      </c>
      <c r="ET8" s="53" t="s">
        <v>19</v>
      </c>
      <c r="EU8" s="53" t="s">
        <v>523</v>
      </c>
      <c r="EV8" s="53" t="s">
        <v>553</v>
      </c>
      <c r="EW8" s="53" t="s">
        <v>535</v>
      </c>
      <c r="EX8" s="53" t="s">
        <v>537</v>
      </c>
      <c r="EY8" s="53" t="s">
        <v>17</v>
      </c>
      <c r="EZ8" s="53" t="s">
        <v>556</v>
      </c>
      <c r="FA8" s="53" t="s">
        <v>523</v>
      </c>
      <c r="FB8" s="53" t="s">
        <v>524</v>
      </c>
      <c r="FC8" s="53" t="s">
        <v>525</v>
      </c>
      <c r="FD8" s="53" t="s">
        <v>537</v>
      </c>
      <c r="FE8" s="53" t="s">
        <v>593</v>
      </c>
      <c r="FF8" s="53" t="s">
        <v>613</v>
      </c>
      <c r="FG8" s="53" t="s">
        <v>523</v>
      </c>
      <c r="FH8" s="53" t="s">
        <v>524</v>
      </c>
      <c r="FI8" s="53" t="s">
        <v>525</v>
      </c>
      <c r="FJ8" s="166" t="s">
        <v>537</v>
      </c>
      <c r="FK8" s="166" t="s">
        <v>16</v>
      </c>
      <c r="FL8" s="166" t="s">
        <v>525</v>
      </c>
      <c r="FM8" s="166" t="s">
        <v>527</v>
      </c>
      <c r="FN8" s="53" t="s">
        <v>537</v>
      </c>
      <c r="FO8" s="53" t="s">
        <v>612</v>
      </c>
      <c r="FP8" s="53"/>
      <c r="FQ8" s="53"/>
      <c r="FR8" s="53"/>
      <c r="FS8" s="53"/>
      <c r="FT8" s="53"/>
      <c r="FU8" s="53"/>
      <c r="FV8" s="53"/>
      <c r="FW8" s="53"/>
      <c r="FX8" s="53"/>
      <c r="FY8" s="53"/>
      <c r="FZ8" s="53"/>
      <c r="GA8" s="53"/>
      <c r="GB8" s="53"/>
      <c r="GC8" s="53"/>
      <c r="GD8" s="53"/>
    </row>
    <row r="9" spans="1:186" ht="18" customHeight="1" x14ac:dyDescent="0.2">
      <c r="A9" s="233">
        <v>1</v>
      </c>
      <c r="B9" s="273" t="s">
        <v>269</v>
      </c>
      <c r="C9" s="239">
        <v>7853</v>
      </c>
      <c r="D9" s="236" t="s">
        <v>270</v>
      </c>
      <c r="E9" s="239">
        <v>11990</v>
      </c>
      <c r="F9" s="239">
        <v>2016</v>
      </c>
      <c r="G9" s="236" t="s">
        <v>52</v>
      </c>
      <c r="H9" s="236"/>
      <c r="I9" s="239">
        <f t="shared" ref="I9:I15" si="0">SUM(K9:YO9)</f>
        <v>75</v>
      </c>
      <c r="J9" s="233">
        <f>FF10+FE10+EY10+Table_3[[#This Row],[Stĺpec95]]+Table_3[[#This Row],[Stĺpec93]]+Table_3[[#This Row],[Stĺpec82]]+Table_3[[#This Row],[Stĺpec26]]+Table_3[[#This Row],[Stĺpec27]]+CB10+CA10+Table_3[[#This Row],[Stĺpec17]]+Table_3[[#This Row],[Stĺpec16]]+Table_3[[#This Row],[Stĺpec9]]+Table_3[[#This Row],[Stĺpec7]]+BL10</f>
        <v>108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O9" s="229">
        <v>6</v>
      </c>
      <c r="BQ9" s="251">
        <v>7</v>
      </c>
      <c r="BX9" s="251">
        <v>8</v>
      </c>
      <c r="BY9" s="251">
        <v>10</v>
      </c>
      <c r="CG9" s="170" t="s">
        <v>500</v>
      </c>
      <c r="CH9" s="170">
        <v>2</v>
      </c>
      <c r="CM9" s="251">
        <v>10</v>
      </c>
      <c r="CN9" s="251">
        <v>9</v>
      </c>
      <c r="EJ9" s="229">
        <v>8</v>
      </c>
      <c r="EK9">
        <v>2</v>
      </c>
      <c r="EU9" s="229">
        <v>6</v>
      </c>
      <c r="EW9" s="229">
        <v>7</v>
      </c>
    </row>
    <row r="10" spans="1:186" ht="18" customHeight="1" x14ac:dyDescent="0.2">
      <c r="A10" s="4"/>
      <c r="B10" s="1"/>
      <c r="C10" s="2"/>
      <c r="D10" s="22" t="s">
        <v>271</v>
      </c>
      <c r="E10" s="2">
        <v>12609</v>
      </c>
      <c r="F10" s="2">
        <v>2020</v>
      </c>
      <c r="G10" s="23"/>
      <c r="H10" s="22"/>
      <c r="I10" s="2">
        <f t="shared" si="0"/>
        <v>41</v>
      </c>
      <c r="J10" s="4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K10" s="170">
        <v>2</v>
      </c>
      <c r="BL10" s="251">
        <v>3</v>
      </c>
      <c r="CA10" s="251">
        <v>4</v>
      </c>
      <c r="CB10" s="251">
        <v>6</v>
      </c>
      <c r="EY10" s="229">
        <v>6</v>
      </c>
      <c r="EZ10">
        <v>2</v>
      </c>
      <c r="FE10" s="229">
        <v>9</v>
      </c>
      <c r="FF10" s="229">
        <v>9</v>
      </c>
    </row>
    <row r="11" spans="1:186" ht="18" customHeight="1" x14ac:dyDescent="0.2">
      <c r="A11" s="240">
        <v>2</v>
      </c>
      <c r="B11" s="274" t="s">
        <v>282</v>
      </c>
      <c r="C11" s="242">
        <v>9423</v>
      </c>
      <c r="D11" s="243" t="s">
        <v>283</v>
      </c>
      <c r="E11" s="242">
        <v>11921</v>
      </c>
      <c r="F11" s="242">
        <v>2011</v>
      </c>
      <c r="G11" s="244" t="s">
        <v>216</v>
      </c>
      <c r="H11" s="244"/>
      <c r="I11" s="242">
        <f t="shared" si="0"/>
        <v>37</v>
      </c>
      <c r="J11" s="240">
        <f>Juniori!$I11+I12</f>
        <v>75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>
        <v>3</v>
      </c>
      <c r="BG11" s="100" t="s">
        <v>500</v>
      </c>
      <c r="BH11" s="2"/>
      <c r="BN11" s="170">
        <v>2</v>
      </c>
      <c r="BP11">
        <v>5</v>
      </c>
      <c r="BW11" s="162" t="s">
        <v>500</v>
      </c>
      <c r="BZ11" s="170">
        <v>7</v>
      </c>
      <c r="DP11">
        <v>6</v>
      </c>
      <c r="DQ11">
        <v>8</v>
      </c>
      <c r="DY11">
        <v>6</v>
      </c>
      <c r="DZ11" t="s">
        <v>500</v>
      </c>
    </row>
    <row r="12" spans="1:186" ht="18" customHeight="1" x14ac:dyDescent="0.2">
      <c r="A12" s="4"/>
      <c r="B12" s="1"/>
      <c r="C12" s="2"/>
      <c r="D12" s="99" t="s">
        <v>545</v>
      </c>
      <c r="E12" s="2">
        <v>13587</v>
      </c>
      <c r="F12" s="2">
        <v>2015</v>
      </c>
      <c r="G12" s="23"/>
      <c r="H12" s="23"/>
      <c r="I12" s="2">
        <f t="shared" si="0"/>
        <v>38</v>
      </c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>
        <v>9</v>
      </c>
      <c r="BH12" s="2">
        <v>2</v>
      </c>
      <c r="BN12" s="162" t="s">
        <v>500</v>
      </c>
      <c r="BO12">
        <v>9</v>
      </c>
      <c r="BW12" s="170">
        <v>6</v>
      </c>
      <c r="BY12" s="170">
        <v>12</v>
      </c>
    </row>
    <row r="13" spans="1:186" ht="18" customHeight="1" x14ac:dyDescent="0.2">
      <c r="A13" s="246">
        <v>3</v>
      </c>
      <c r="B13" s="261" t="s">
        <v>275</v>
      </c>
      <c r="C13" s="248">
        <v>10993</v>
      </c>
      <c r="D13" s="249" t="s">
        <v>276</v>
      </c>
      <c r="E13" s="248">
        <v>10993</v>
      </c>
      <c r="F13" s="248">
        <v>2016</v>
      </c>
      <c r="G13" s="250" t="s">
        <v>277</v>
      </c>
      <c r="H13" s="250"/>
      <c r="I13" s="248">
        <f t="shared" si="0"/>
        <v>29</v>
      </c>
      <c r="J13" s="246">
        <f>Juniori!$I13</f>
        <v>29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P13">
        <v>4</v>
      </c>
      <c r="BQ13" s="170">
        <v>6</v>
      </c>
      <c r="BX13" s="170">
        <v>9</v>
      </c>
      <c r="BZ13" s="170">
        <v>10</v>
      </c>
    </row>
    <row r="14" spans="1:186" ht="18" customHeight="1" x14ac:dyDescent="0.2">
      <c r="A14" s="4">
        <v>4</v>
      </c>
      <c r="B14" s="104" t="s">
        <v>539</v>
      </c>
      <c r="C14" s="2">
        <v>9570</v>
      </c>
      <c r="D14" s="99" t="s">
        <v>243</v>
      </c>
      <c r="E14" s="2">
        <v>13031</v>
      </c>
      <c r="F14" s="2">
        <v>2009</v>
      </c>
      <c r="G14" s="99" t="s">
        <v>517</v>
      </c>
      <c r="H14" s="22"/>
      <c r="I14" s="2">
        <f t="shared" si="0"/>
        <v>26</v>
      </c>
      <c r="J14" s="4">
        <f>Juniori!$I14+I15</f>
        <v>26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100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00"/>
      <c r="AU14" s="100" t="s">
        <v>500</v>
      </c>
      <c r="AV14" s="2"/>
      <c r="AW14" s="2">
        <v>1</v>
      </c>
      <c r="AX14" s="2"/>
      <c r="AY14" s="2"/>
      <c r="AZ14" s="2"/>
      <c r="BA14" s="100" t="s">
        <v>500</v>
      </c>
      <c r="BB14" s="2"/>
      <c r="BC14" s="100" t="s">
        <v>500</v>
      </c>
      <c r="BD14" s="100"/>
      <c r="BE14" s="100"/>
      <c r="BF14" s="100"/>
      <c r="BG14" s="100"/>
      <c r="BH14" s="100"/>
      <c r="BJ14" s="170">
        <v>1</v>
      </c>
      <c r="BN14" s="170">
        <v>6</v>
      </c>
      <c r="BV14" s="170">
        <v>4</v>
      </c>
      <c r="BW14" s="162" t="s">
        <v>500</v>
      </c>
      <c r="CV14" s="170">
        <v>2</v>
      </c>
      <c r="CW14" s="170">
        <v>3</v>
      </c>
      <c r="EH14" s="170">
        <v>1</v>
      </c>
      <c r="EI14">
        <v>2</v>
      </c>
      <c r="ES14">
        <v>2</v>
      </c>
      <c r="ET14">
        <v>4</v>
      </c>
    </row>
    <row r="15" spans="1:186" ht="18" customHeight="1" x14ac:dyDescent="0.2">
      <c r="A15" s="4"/>
      <c r="B15" s="1"/>
      <c r="C15" s="2"/>
      <c r="D15" s="99" t="s">
        <v>462</v>
      </c>
      <c r="E15" s="2">
        <v>13021</v>
      </c>
      <c r="F15" s="2">
        <v>2009</v>
      </c>
      <c r="G15" s="22"/>
      <c r="H15" s="22"/>
      <c r="I15" s="2">
        <f t="shared" si="0"/>
        <v>0</v>
      </c>
      <c r="J15" s="43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100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100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EH15" s="170" t="s">
        <v>500</v>
      </c>
      <c r="ER15" t="s">
        <v>500</v>
      </c>
    </row>
    <row r="16" spans="1:186" ht="18" customHeight="1" x14ac:dyDescent="0.2">
      <c r="A16" s="4">
        <v>5</v>
      </c>
      <c r="B16" s="1" t="s">
        <v>284</v>
      </c>
      <c r="C16" s="2">
        <v>8575</v>
      </c>
      <c r="D16" s="99" t="s">
        <v>285</v>
      </c>
      <c r="E16" s="2">
        <v>11628</v>
      </c>
      <c r="F16" s="2">
        <v>2010</v>
      </c>
      <c r="G16" s="23" t="s">
        <v>29</v>
      </c>
      <c r="H16" s="23"/>
      <c r="I16" s="2">
        <f>SUM(K16:YO16)</f>
        <v>0</v>
      </c>
      <c r="J16" s="4">
        <f>Juniori!$I16+I17</f>
        <v>23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153" ht="18" customHeight="1" x14ac:dyDescent="0.2">
      <c r="A17" s="4"/>
      <c r="B17" s="1"/>
      <c r="C17" s="2"/>
      <c r="D17" s="99" t="s">
        <v>286</v>
      </c>
      <c r="E17" s="2">
        <v>12362</v>
      </c>
      <c r="F17" s="2">
        <v>2017</v>
      </c>
      <c r="G17" s="23"/>
      <c r="H17" s="23"/>
      <c r="I17" s="2">
        <f>SUM(K17:YO17)</f>
        <v>23</v>
      </c>
      <c r="J17" s="4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Q17" s="170">
        <v>3</v>
      </c>
      <c r="BW17" s="170">
        <v>1</v>
      </c>
      <c r="DD17">
        <v>5</v>
      </c>
      <c r="DE17">
        <v>3</v>
      </c>
      <c r="DI17">
        <v>3</v>
      </c>
      <c r="EU17">
        <v>8</v>
      </c>
    </row>
    <row r="18" spans="1:153" ht="18" customHeight="1" x14ac:dyDescent="0.2">
      <c r="A18" s="4">
        <v>6</v>
      </c>
      <c r="B18" s="1" t="s">
        <v>382</v>
      </c>
      <c r="C18" s="2">
        <v>9424</v>
      </c>
      <c r="D18" s="22" t="s">
        <v>383</v>
      </c>
      <c r="E18" s="2">
        <v>10208</v>
      </c>
      <c r="F18" s="2">
        <v>2007</v>
      </c>
      <c r="G18" s="22" t="s">
        <v>384</v>
      </c>
      <c r="H18" s="22"/>
      <c r="I18" s="2">
        <f>SUM(K18:YO18)</f>
        <v>9</v>
      </c>
      <c r="J18" s="4">
        <f>Juniori!$I18+I19</f>
        <v>12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CV18" s="170">
        <v>4</v>
      </c>
      <c r="CW18" s="170">
        <v>5</v>
      </c>
    </row>
    <row r="19" spans="1:153" ht="18" customHeight="1" x14ac:dyDescent="0.2">
      <c r="A19" s="4"/>
      <c r="B19" s="1"/>
      <c r="C19" s="2"/>
      <c r="D19" s="22" t="s">
        <v>385</v>
      </c>
      <c r="E19" s="2">
        <v>9679</v>
      </c>
      <c r="F19" s="2">
        <v>2003</v>
      </c>
      <c r="G19" s="22"/>
      <c r="H19" s="22"/>
      <c r="I19" s="2">
        <f>SUM(K19:YO19)</f>
        <v>3</v>
      </c>
      <c r="J19" s="4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V19" s="170">
        <v>2</v>
      </c>
      <c r="BW19" s="170">
        <v>1</v>
      </c>
    </row>
    <row r="20" spans="1:153" ht="18" customHeight="1" x14ac:dyDescent="0.2">
      <c r="A20" s="4">
        <v>7</v>
      </c>
      <c r="B20" s="1" t="s">
        <v>386</v>
      </c>
      <c r="C20" s="2">
        <v>9452</v>
      </c>
      <c r="D20" s="99" t="s">
        <v>387</v>
      </c>
      <c r="E20" s="2">
        <v>13101</v>
      </c>
      <c r="F20" s="2">
        <v>2021</v>
      </c>
      <c r="G20" s="22" t="s">
        <v>89</v>
      </c>
      <c r="H20" s="22"/>
      <c r="I20" s="2">
        <f t="shared" ref="I20:I46" si="1">SUM(K20:YO20)</f>
        <v>11</v>
      </c>
      <c r="J20" s="4">
        <f>Juniori!$I20+I21</f>
        <v>11</v>
      </c>
      <c r="K20" s="2"/>
      <c r="L20" s="2">
        <v>1</v>
      </c>
      <c r="M20" s="2"/>
      <c r="N20" s="2"/>
      <c r="O20" s="2"/>
      <c r="P20" s="2"/>
      <c r="Q20" s="100" t="s">
        <v>500</v>
      </c>
      <c r="R20" s="2"/>
      <c r="S20" s="2"/>
      <c r="T20" s="2"/>
      <c r="U20" s="2"/>
      <c r="V20" s="100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>
        <v>3</v>
      </c>
      <c r="AS20" s="2"/>
      <c r="AT20" s="2"/>
      <c r="AU20" s="2"/>
      <c r="AV20" s="2"/>
      <c r="AW20" s="2"/>
      <c r="AX20" s="2"/>
      <c r="AY20" s="2">
        <v>7</v>
      </c>
      <c r="AZ20" s="2"/>
      <c r="BA20" s="2"/>
      <c r="BB20" s="2"/>
      <c r="BC20" s="2"/>
      <c r="BD20" s="2"/>
      <c r="BE20" s="2"/>
      <c r="BF20" s="2"/>
      <c r="BG20" s="2"/>
      <c r="BH20" s="2"/>
    </row>
    <row r="21" spans="1:153" ht="18" customHeight="1" x14ac:dyDescent="0.2">
      <c r="A21" s="4"/>
      <c r="B21" s="1"/>
      <c r="C21" s="2"/>
      <c r="D21" s="22" t="s">
        <v>161</v>
      </c>
      <c r="E21" s="2">
        <v>12961</v>
      </c>
      <c r="F21" s="2"/>
      <c r="G21" s="22"/>
      <c r="H21" s="22"/>
      <c r="I21" s="2">
        <f t="shared" si="1"/>
        <v>0</v>
      </c>
      <c r="J21" s="4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</row>
    <row r="22" spans="1:153" ht="18" customHeight="1" x14ac:dyDescent="0.2">
      <c r="A22" s="4">
        <v>10</v>
      </c>
      <c r="B22" s="104" t="s">
        <v>534</v>
      </c>
      <c r="C22" s="2">
        <v>10331</v>
      </c>
      <c r="D22" s="99" t="s">
        <v>298</v>
      </c>
      <c r="E22" s="2">
        <v>13045</v>
      </c>
      <c r="F22" s="2"/>
      <c r="G22" s="22" t="s">
        <v>52</v>
      </c>
      <c r="H22" s="22"/>
      <c r="I22" s="2">
        <f>SUM(K22:YO22)</f>
        <v>8</v>
      </c>
      <c r="J22" s="4">
        <f>Juniori!$I22</f>
        <v>8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162" t="s">
        <v>500</v>
      </c>
      <c r="BJ22" s="162" t="s">
        <v>500</v>
      </c>
      <c r="BU22">
        <v>1</v>
      </c>
      <c r="BV22" s="170">
        <v>3</v>
      </c>
      <c r="EE22">
        <v>4</v>
      </c>
      <c r="EI22" t="s">
        <v>500</v>
      </c>
      <c r="EO22" t="s">
        <v>500</v>
      </c>
      <c r="ES22" t="s">
        <v>500</v>
      </c>
    </row>
    <row r="23" spans="1:153" ht="18" customHeight="1" x14ac:dyDescent="0.2">
      <c r="A23" s="4"/>
      <c r="B23" s="104" t="s">
        <v>631</v>
      </c>
      <c r="C23" s="2">
        <v>9980</v>
      </c>
      <c r="D23" s="99" t="s">
        <v>632</v>
      </c>
      <c r="E23" s="2">
        <v>11141</v>
      </c>
      <c r="F23" s="2">
        <v>2016</v>
      </c>
      <c r="G23" s="99" t="s">
        <v>159</v>
      </c>
      <c r="H23" s="22"/>
      <c r="I23" s="2">
        <f>SUM(K23:YO23)</f>
        <v>7</v>
      </c>
      <c r="J23" s="4">
        <f>Juniori!$I23</f>
        <v>7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EH23" s="123" t="s">
        <v>500</v>
      </c>
      <c r="EI23" s="123"/>
      <c r="EM23">
        <v>4</v>
      </c>
      <c r="ER23" s="123" t="s">
        <v>500</v>
      </c>
      <c r="ES23" s="123"/>
      <c r="EW23">
        <v>3</v>
      </c>
    </row>
    <row r="24" spans="1:153" s="270" customFormat="1" ht="18" customHeight="1" x14ac:dyDescent="0.2">
      <c r="A24" s="67">
        <v>9</v>
      </c>
      <c r="B24" s="266" t="s">
        <v>362</v>
      </c>
      <c r="C24" s="21">
        <v>5943</v>
      </c>
      <c r="D24" s="267" t="s">
        <v>533</v>
      </c>
      <c r="E24" s="21">
        <v>13079</v>
      </c>
      <c r="F24" s="21">
        <v>2020</v>
      </c>
      <c r="G24" s="267" t="s">
        <v>351</v>
      </c>
      <c r="H24" s="26"/>
      <c r="I24" s="21">
        <f>SUM(K24:YO24)</f>
        <v>6</v>
      </c>
      <c r="J24" s="67">
        <f>Juniori!$I24</f>
        <v>6</v>
      </c>
      <c r="K24" s="21"/>
      <c r="L24" s="21"/>
      <c r="M24" s="21"/>
      <c r="N24" s="21"/>
      <c r="O24" s="21"/>
      <c r="P24" s="21"/>
      <c r="Q24" s="21"/>
      <c r="R24" s="21"/>
      <c r="S24" s="21"/>
      <c r="T24" s="268"/>
      <c r="U24" s="21"/>
      <c r="V24" s="21"/>
      <c r="W24" s="21"/>
      <c r="X24" s="21"/>
      <c r="Y24" s="21"/>
      <c r="Z24" s="21"/>
      <c r="AA24" s="268"/>
      <c r="AB24" s="21"/>
      <c r="AC24" s="21"/>
      <c r="AD24" s="21"/>
      <c r="AE24" s="21"/>
      <c r="AF24" s="21"/>
      <c r="AG24" s="21"/>
      <c r="AH24" s="21"/>
      <c r="AI24" s="268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68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26"/>
      <c r="BJ24" s="226"/>
      <c r="BK24" s="226"/>
      <c r="BL24" s="226">
        <v>2</v>
      </c>
      <c r="BM24" s="226"/>
      <c r="BN24" s="269" t="s">
        <v>500</v>
      </c>
      <c r="BQ24" s="226"/>
      <c r="BV24" s="269" t="s">
        <v>500</v>
      </c>
      <c r="BW24" s="226"/>
      <c r="BX24" s="226"/>
      <c r="BY24" s="226"/>
      <c r="BZ24" s="226"/>
      <c r="CA24" s="226"/>
      <c r="CB24" s="226">
        <v>2</v>
      </c>
      <c r="CC24" s="226"/>
      <c r="CD24" s="226"/>
      <c r="CE24" s="226"/>
      <c r="CF24" s="226"/>
      <c r="CG24" s="226"/>
      <c r="CH24" s="226"/>
      <c r="CI24" s="226"/>
      <c r="CJ24" s="226"/>
      <c r="CK24" s="226"/>
      <c r="CL24" s="226"/>
      <c r="CM24" s="226"/>
      <c r="CN24" s="226"/>
      <c r="CS24" s="226"/>
      <c r="CT24" s="226"/>
      <c r="CU24" s="226"/>
      <c r="CV24" s="226"/>
      <c r="CW24" s="226"/>
      <c r="EG24" s="270" t="s">
        <v>500</v>
      </c>
      <c r="EI24" s="270">
        <v>1</v>
      </c>
      <c r="EQ24" s="270">
        <v>1</v>
      </c>
      <c r="ES24" s="270" t="s">
        <v>500</v>
      </c>
    </row>
    <row r="25" spans="1:153" ht="18" customHeight="1" x14ac:dyDescent="0.2">
      <c r="A25" s="4">
        <v>8</v>
      </c>
      <c r="B25" s="6" t="s">
        <v>316</v>
      </c>
      <c r="C25" s="2">
        <v>8620</v>
      </c>
      <c r="D25" s="22" t="s">
        <v>274</v>
      </c>
      <c r="E25" s="2">
        <v>11682</v>
      </c>
      <c r="F25" s="2"/>
      <c r="G25" s="23" t="s">
        <v>89</v>
      </c>
      <c r="H25" s="22"/>
      <c r="I25" s="2">
        <f t="shared" ref="I25:I29" si="2">SUM(K25:YO25)</f>
        <v>5</v>
      </c>
      <c r="J25" s="4">
        <f>Juniori!$I25</f>
        <v>5</v>
      </c>
      <c r="K25" s="2"/>
      <c r="L25" s="2"/>
      <c r="M25" s="2">
        <v>2</v>
      </c>
      <c r="N25" s="2"/>
      <c r="O25" s="2"/>
      <c r="P25" s="2"/>
      <c r="Q25" s="2">
        <v>3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</row>
    <row r="26" spans="1:153" s="270" customFormat="1" ht="18" customHeight="1" x14ac:dyDescent="0.2">
      <c r="A26" s="67">
        <v>12</v>
      </c>
      <c r="B26" s="266" t="s">
        <v>451</v>
      </c>
      <c r="C26" s="21">
        <v>10609</v>
      </c>
      <c r="D26" s="267" t="s">
        <v>125</v>
      </c>
      <c r="E26" s="21"/>
      <c r="F26" s="21"/>
      <c r="G26" s="267" t="s">
        <v>351</v>
      </c>
      <c r="H26" s="271"/>
      <c r="I26" s="21">
        <f>SUM(K26:YO26)</f>
        <v>5</v>
      </c>
      <c r="J26" s="67">
        <f>Juniori!$I26</f>
        <v>5</v>
      </c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26"/>
      <c r="BJ26" s="269" t="s">
        <v>500</v>
      </c>
      <c r="BK26" s="226"/>
      <c r="BL26" s="226"/>
      <c r="BM26" s="226"/>
      <c r="BN26" s="269" t="s">
        <v>500</v>
      </c>
      <c r="BQ26" s="226"/>
      <c r="BV26" s="226">
        <v>2</v>
      </c>
      <c r="BW26" s="269" t="s">
        <v>500</v>
      </c>
      <c r="BX26" s="226"/>
      <c r="BY26" s="226"/>
      <c r="BZ26" s="226"/>
      <c r="CA26" s="226"/>
      <c r="CB26" s="226"/>
      <c r="CC26" s="226"/>
      <c r="CD26" s="226"/>
      <c r="CE26" s="226"/>
      <c r="CF26" s="226"/>
      <c r="CG26" s="226"/>
      <c r="CH26" s="226"/>
      <c r="CI26" s="226"/>
      <c r="CJ26" s="226"/>
      <c r="CK26" s="226"/>
      <c r="CL26" s="226"/>
      <c r="CM26" s="226"/>
      <c r="CN26" s="226"/>
      <c r="CS26" s="226"/>
      <c r="CT26" s="226"/>
      <c r="CU26" s="226"/>
      <c r="CV26" s="226"/>
      <c r="CW26" s="226"/>
      <c r="EH26" s="270" t="s">
        <v>500</v>
      </c>
      <c r="ER26" s="270" t="s">
        <v>500</v>
      </c>
      <c r="ET26" s="270">
        <v>3</v>
      </c>
    </row>
    <row r="27" spans="1:153" s="270" customFormat="1" ht="18" customHeight="1" x14ac:dyDescent="0.2">
      <c r="A27" s="272">
        <v>11</v>
      </c>
      <c r="B27" s="266" t="s">
        <v>296</v>
      </c>
      <c r="C27" s="21"/>
      <c r="D27" s="267" t="s">
        <v>547</v>
      </c>
      <c r="E27" s="21">
        <v>13235</v>
      </c>
      <c r="F27" s="21">
        <v>2019</v>
      </c>
      <c r="G27" s="267" t="s">
        <v>277</v>
      </c>
      <c r="H27" s="271"/>
      <c r="I27" s="21">
        <f t="shared" si="2"/>
        <v>2</v>
      </c>
      <c r="J27" s="67">
        <f>Juniori!$I27</f>
        <v>2</v>
      </c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26"/>
      <c r="BJ27" s="226"/>
      <c r="BK27" s="226"/>
      <c r="BL27" s="226"/>
      <c r="BM27" s="226"/>
      <c r="BN27" s="269" t="s">
        <v>500</v>
      </c>
      <c r="BQ27" s="226"/>
      <c r="BV27" s="269">
        <v>2</v>
      </c>
      <c r="BW27" s="226"/>
      <c r="BX27" s="226"/>
      <c r="BY27" s="226"/>
      <c r="BZ27" s="226"/>
      <c r="CA27" s="226"/>
      <c r="CB27" s="226"/>
      <c r="CC27" s="226"/>
      <c r="CD27" s="226"/>
      <c r="CE27" s="226"/>
      <c r="CF27" s="226"/>
      <c r="CG27" s="226"/>
      <c r="CH27" s="226"/>
      <c r="CI27" s="226"/>
      <c r="CJ27" s="226"/>
      <c r="CK27" s="226"/>
      <c r="CL27" s="226"/>
      <c r="CM27" s="226"/>
      <c r="CN27" s="226"/>
      <c r="CS27" s="226"/>
      <c r="CT27" s="226"/>
      <c r="CU27" s="226"/>
      <c r="CV27" s="269" t="s">
        <v>500</v>
      </c>
      <c r="CW27" s="269" t="s">
        <v>500</v>
      </c>
    </row>
    <row r="28" spans="1:153" s="270" customFormat="1" ht="18" customHeight="1" x14ac:dyDescent="0.2">
      <c r="A28" s="67">
        <v>13</v>
      </c>
      <c r="B28" s="68" t="s">
        <v>349</v>
      </c>
      <c r="C28" s="21">
        <v>10796</v>
      </c>
      <c r="D28" s="26" t="s">
        <v>342</v>
      </c>
      <c r="E28" s="21">
        <v>12573</v>
      </c>
      <c r="F28" s="21"/>
      <c r="G28" s="26" t="s">
        <v>109</v>
      </c>
      <c r="H28" s="271"/>
      <c r="I28" s="21">
        <f t="shared" si="2"/>
        <v>0</v>
      </c>
      <c r="J28" s="67">
        <f>Juniori!$I28+I29</f>
        <v>2</v>
      </c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26"/>
      <c r="BJ28" s="226"/>
      <c r="BK28" s="226"/>
      <c r="BL28" s="226"/>
      <c r="BM28" s="226"/>
      <c r="BN28" s="226"/>
      <c r="BQ28" s="226"/>
      <c r="BV28" s="226"/>
      <c r="BW28" s="226"/>
      <c r="BX28" s="226"/>
      <c r="BY28" s="226"/>
      <c r="BZ28" s="226"/>
      <c r="CA28" s="226"/>
      <c r="CB28" s="226"/>
      <c r="CC28" s="226"/>
      <c r="CD28" s="226"/>
      <c r="CE28" s="226"/>
      <c r="CF28" s="226"/>
      <c r="CG28" s="226"/>
      <c r="CH28" s="226"/>
      <c r="CI28" s="226"/>
      <c r="CJ28" s="226"/>
      <c r="CK28" s="226"/>
      <c r="CL28" s="226"/>
      <c r="CM28" s="226"/>
      <c r="CN28" s="226"/>
      <c r="CS28" s="226"/>
      <c r="CT28" s="226"/>
      <c r="CU28" s="226"/>
      <c r="CV28" s="226"/>
      <c r="CW28" s="226"/>
    </row>
    <row r="29" spans="1:153" ht="18" customHeight="1" x14ac:dyDescent="0.2">
      <c r="A29" s="4"/>
      <c r="B29" s="1"/>
      <c r="C29" s="2"/>
      <c r="D29" s="99" t="s">
        <v>572</v>
      </c>
      <c r="E29" s="2">
        <v>7860</v>
      </c>
      <c r="F29" s="2">
        <v>2006</v>
      </c>
      <c r="G29" s="22"/>
      <c r="H29" s="23"/>
      <c r="I29" s="2">
        <f t="shared" si="2"/>
        <v>2</v>
      </c>
      <c r="J29" s="4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CT29" s="170">
        <v>2</v>
      </c>
    </row>
    <row r="30" spans="1:153" ht="18" customHeight="1" x14ac:dyDescent="0.2">
      <c r="A30" s="4">
        <v>14</v>
      </c>
      <c r="B30" s="1" t="s">
        <v>397</v>
      </c>
      <c r="C30" s="2">
        <v>9800</v>
      </c>
      <c r="D30" s="22" t="s">
        <v>398</v>
      </c>
      <c r="E30" s="2">
        <v>10989</v>
      </c>
      <c r="F30" s="2"/>
      <c r="G30" s="22" t="s">
        <v>89</v>
      </c>
      <c r="H30" s="22"/>
      <c r="I30" s="2">
        <f t="shared" si="1"/>
        <v>0</v>
      </c>
      <c r="J30" s="43">
        <f>Juniori!$I30+I31+I32+I33+I34+I35</f>
        <v>0</v>
      </c>
      <c r="K30" s="2"/>
      <c r="L30" s="2"/>
      <c r="M30" s="2"/>
      <c r="N30" s="2"/>
      <c r="O30" s="2"/>
      <c r="P30" s="2"/>
      <c r="Q30" s="100" t="s">
        <v>500</v>
      </c>
      <c r="R30" s="2"/>
      <c r="S30" s="2"/>
      <c r="T30" s="2"/>
      <c r="U30" s="2"/>
      <c r="V30" s="100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153" ht="18" customHeight="1" x14ac:dyDescent="0.2">
      <c r="A31" s="4"/>
      <c r="B31" s="1"/>
      <c r="C31" s="2"/>
      <c r="D31" s="22" t="s">
        <v>399</v>
      </c>
      <c r="E31" s="2">
        <v>12751</v>
      </c>
      <c r="F31" s="2">
        <v>2020</v>
      </c>
      <c r="G31" s="22"/>
      <c r="H31" s="22"/>
      <c r="I31" s="2">
        <f t="shared" si="1"/>
        <v>0</v>
      </c>
      <c r="J31" s="4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</row>
    <row r="32" spans="1:153" ht="18" customHeight="1" x14ac:dyDescent="0.2">
      <c r="A32" s="4"/>
      <c r="B32" s="1"/>
      <c r="C32" s="2"/>
      <c r="D32" s="22" t="s">
        <v>400</v>
      </c>
      <c r="E32" s="2">
        <v>7465</v>
      </c>
      <c r="F32" s="2"/>
      <c r="G32" s="22"/>
      <c r="H32" s="22"/>
      <c r="I32" s="2">
        <f t="shared" si="1"/>
        <v>0</v>
      </c>
      <c r="J32" s="4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</row>
    <row r="33" spans="1:149" ht="18" customHeight="1" x14ac:dyDescent="0.2">
      <c r="A33" s="4"/>
      <c r="B33" s="1"/>
      <c r="C33" s="2"/>
      <c r="D33" s="22" t="s">
        <v>230</v>
      </c>
      <c r="E33" s="2">
        <v>8781</v>
      </c>
      <c r="F33" s="2"/>
      <c r="G33" s="22"/>
      <c r="H33" s="22"/>
      <c r="I33" s="2">
        <f t="shared" si="1"/>
        <v>0</v>
      </c>
      <c r="J33" s="4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</row>
    <row r="34" spans="1:149" ht="18" customHeight="1" x14ac:dyDescent="0.2">
      <c r="A34" s="4"/>
      <c r="B34" s="1"/>
      <c r="C34" s="2"/>
      <c r="D34" s="22" t="s">
        <v>380</v>
      </c>
      <c r="E34" s="2">
        <v>12310</v>
      </c>
      <c r="F34" s="2">
        <v>2019</v>
      </c>
      <c r="G34" s="22"/>
      <c r="H34" s="22"/>
      <c r="I34" s="2">
        <f t="shared" si="1"/>
        <v>0</v>
      </c>
      <c r="J34" s="43"/>
      <c r="K34" s="2"/>
      <c r="L34" s="2"/>
      <c r="M34" s="100" t="s">
        <v>500</v>
      </c>
      <c r="N34" s="2"/>
      <c r="O34" s="100"/>
      <c r="P34" s="2"/>
      <c r="Q34" s="100" t="s">
        <v>500</v>
      </c>
      <c r="R34" s="2"/>
      <c r="S34" s="2"/>
      <c r="T34" s="2"/>
      <c r="U34" s="2"/>
      <c r="V34" s="100"/>
      <c r="W34" s="100" t="s">
        <v>500</v>
      </c>
      <c r="X34" s="2"/>
      <c r="Y34" s="2"/>
      <c r="Z34" s="2"/>
      <c r="AA34" s="2"/>
      <c r="AB34" s="2"/>
      <c r="AC34" s="2"/>
      <c r="AD34" s="100" t="s">
        <v>500</v>
      </c>
      <c r="AE34" s="2"/>
      <c r="AF34" s="2"/>
      <c r="AG34" s="2"/>
      <c r="AH34" s="2"/>
      <c r="AI34" s="2"/>
      <c r="AJ34" s="2"/>
      <c r="AK34" s="2"/>
      <c r="AL34" s="100"/>
      <c r="AM34" s="100"/>
      <c r="AN34" s="100"/>
      <c r="AO34" s="2"/>
      <c r="AP34" s="2"/>
      <c r="AQ34" s="2"/>
      <c r="AR34" s="2"/>
      <c r="AS34" s="2"/>
      <c r="AT34" s="2"/>
      <c r="AU34" s="2"/>
      <c r="AV34" s="100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  <row r="35" spans="1:149" ht="18" customHeight="1" x14ac:dyDescent="0.2">
      <c r="A35" s="4"/>
      <c r="B35" s="1"/>
      <c r="C35" s="2"/>
      <c r="D35" s="22" t="s">
        <v>395</v>
      </c>
      <c r="E35" s="2">
        <v>13536</v>
      </c>
      <c r="F35" s="2">
        <v>2018</v>
      </c>
      <c r="G35" s="22"/>
      <c r="H35" s="22"/>
      <c r="I35" s="2">
        <f t="shared" si="1"/>
        <v>0</v>
      </c>
      <c r="J35" s="43"/>
      <c r="K35" s="2"/>
      <c r="L35" s="2"/>
      <c r="M35" s="2"/>
      <c r="N35" s="2"/>
      <c r="O35" s="2"/>
      <c r="P35" s="2"/>
      <c r="Q35" s="2"/>
      <c r="R35" s="2"/>
      <c r="S35" s="2"/>
      <c r="T35" s="100" t="s">
        <v>500</v>
      </c>
      <c r="U35" s="2"/>
      <c r="V35" s="2"/>
      <c r="W35" s="2"/>
      <c r="X35" s="2"/>
      <c r="Y35" s="2"/>
      <c r="Z35" s="2"/>
      <c r="AA35" s="100" t="s">
        <v>500</v>
      </c>
      <c r="AB35" s="2"/>
      <c r="AC35" s="2"/>
      <c r="AD35" s="2"/>
      <c r="AE35" s="2"/>
      <c r="AF35" s="2"/>
      <c r="AG35" s="2"/>
      <c r="AH35" s="2"/>
      <c r="AI35" s="100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00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149" ht="18" customHeight="1" x14ac:dyDescent="0.2">
      <c r="A36" s="4">
        <v>15</v>
      </c>
      <c r="B36" s="1" t="s">
        <v>280</v>
      </c>
      <c r="C36" s="2">
        <v>9513</v>
      </c>
      <c r="D36" s="99" t="s">
        <v>281</v>
      </c>
      <c r="E36" s="2">
        <v>12902</v>
      </c>
      <c r="F36" s="2">
        <v>2019</v>
      </c>
      <c r="G36" s="22" t="s">
        <v>216</v>
      </c>
      <c r="H36" s="22"/>
      <c r="I36" s="2">
        <f t="shared" si="1"/>
        <v>0</v>
      </c>
      <c r="J36" s="4">
        <f>Juniori!$I36</f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EH36" t="s">
        <v>500</v>
      </c>
      <c r="EI36" s="123" t="s">
        <v>500</v>
      </c>
      <c r="ER36" t="s">
        <v>500</v>
      </c>
      <c r="ES36" s="123" t="s">
        <v>500</v>
      </c>
    </row>
    <row r="37" spans="1:149" ht="18" customHeight="1" x14ac:dyDescent="0.2">
      <c r="A37" s="4">
        <v>16</v>
      </c>
      <c r="B37" s="1" t="s">
        <v>287</v>
      </c>
      <c r="C37" s="2">
        <v>9527</v>
      </c>
      <c r="D37" s="99" t="s">
        <v>39</v>
      </c>
      <c r="E37" s="2"/>
      <c r="F37" s="2">
        <v>2007</v>
      </c>
      <c r="G37" s="22" t="s">
        <v>40</v>
      </c>
      <c r="H37" s="23"/>
      <c r="I37" s="2">
        <f t="shared" si="1"/>
        <v>0</v>
      </c>
      <c r="J37" s="4">
        <f>Juniori!$I37+I38</f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</row>
    <row r="38" spans="1:149" ht="18" customHeight="1" x14ac:dyDescent="0.2">
      <c r="A38" s="4"/>
      <c r="B38" s="1"/>
      <c r="C38" s="2"/>
      <c r="D38" s="99" t="s">
        <v>41</v>
      </c>
      <c r="E38" s="2">
        <v>12161</v>
      </c>
      <c r="F38" s="2">
        <v>2019</v>
      </c>
      <c r="G38" s="22"/>
      <c r="H38" s="23"/>
      <c r="I38" s="2">
        <f t="shared" si="1"/>
        <v>0</v>
      </c>
      <c r="J38" s="4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</row>
    <row r="39" spans="1:149" ht="18" customHeight="1" x14ac:dyDescent="0.2">
      <c r="A39" s="4">
        <v>17</v>
      </c>
      <c r="B39" s="1" t="s">
        <v>288</v>
      </c>
      <c r="C39" s="2">
        <v>9763</v>
      </c>
      <c r="D39" s="22" t="s">
        <v>289</v>
      </c>
      <c r="E39" s="2">
        <v>13119</v>
      </c>
      <c r="F39" s="2">
        <v>2021</v>
      </c>
      <c r="G39" s="22" t="s">
        <v>45</v>
      </c>
      <c r="H39" s="23"/>
      <c r="I39" s="2">
        <f t="shared" si="1"/>
        <v>0</v>
      </c>
      <c r="J39" s="4">
        <f>Juniori!$I39</f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</row>
    <row r="40" spans="1:149" ht="18" customHeight="1" x14ac:dyDescent="0.2">
      <c r="A40" s="4">
        <v>18</v>
      </c>
      <c r="B40" s="1" t="s">
        <v>297</v>
      </c>
      <c r="C40" s="2">
        <v>10332</v>
      </c>
      <c r="D40" s="23" t="s">
        <v>298</v>
      </c>
      <c r="E40" s="2">
        <v>13045</v>
      </c>
      <c r="F40" s="2"/>
      <c r="G40" s="23" t="s">
        <v>52</v>
      </c>
      <c r="H40" s="23"/>
      <c r="I40" s="2">
        <f t="shared" si="1"/>
        <v>0</v>
      </c>
      <c r="J40" s="4">
        <f>Juniori!$I40</f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149" ht="18" customHeight="1" x14ac:dyDescent="0.2">
      <c r="A41" s="4">
        <v>19</v>
      </c>
      <c r="B41" s="1" t="s">
        <v>299</v>
      </c>
      <c r="C41" s="2">
        <v>9629</v>
      </c>
      <c r="D41" s="22" t="s">
        <v>300</v>
      </c>
      <c r="E41" s="2">
        <v>11822</v>
      </c>
      <c r="F41" s="2"/>
      <c r="G41" s="22" t="s">
        <v>196</v>
      </c>
      <c r="H41" s="23"/>
      <c r="I41" s="2">
        <f t="shared" si="1"/>
        <v>0</v>
      </c>
      <c r="J41" s="4">
        <f>Juniori!$I41+I42</f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149" ht="18" customHeight="1" x14ac:dyDescent="0.2">
      <c r="A42" s="4"/>
      <c r="B42" s="1"/>
      <c r="C42" s="2"/>
      <c r="D42" s="22" t="s">
        <v>301</v>
      </c>
      <c r="E42" s="2">
        <v>12155</v>
      </c>
      <c r="F42" s="2"/>
      <c r="G42" s="22"/>
      <c r="H42" s="23"/>
      <c r="I42" s="2">
        <f t="shared" si="1"/>
        <v>0</v>
      </c>
      <c r="J42" s="4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149" ht="18" customHeight="1" x14ac:dyDescent="0.2">
      <c r="A43" s="4">
        <v>20</v>
      </c>
      <c r="B43" s="1" t="s">
        <v>302</v>
      </c>
      <c r="C43" s="2">
        <v>10330</v>
      </c>
      <c r="D43" s="22" t="s">
        <v>303</v>
      </c>
      <c r="E43" s="2">
        <v>8822</v>
      </c>
      <c r="F43" s="2">
        <v>2010</v>
      </c>
      <c r="G43" s="22" t="s">
        <v>52</v>
      </c>
      <c r="H43" s="23"/>
      <c r="I43" s="2">
        <f t="shared" si="1"/>
        <v>0</v>
      </c>
      <c r="J43" s="4">
        <f>Juniori!$I43</f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149" ht="18" customHeight="1" x14ac:dyDescent="0.2">
      <c r="A44" s="4"/>
      <c r="B44" s="1" t="s">
        <v>440</v>
      </c>
      <c r="C44" s="2">
        <v>9739</v>
      </c>
      <c r="D44" s="22" t="s">
        <v>335</v>
      </c>
      <c r="E44" s="2">
        <v>8330</v>
      </c>
      <c r="F44" s="2">
        <v>2009</v>
      </c>
      <c r="G44" s="22" t="s">
        <v>82</v>
      </c>
      <c r="H44" s="23"/>
      <c r="I44" s="2">
        <f t="shared" si="1"/>
        <v>0</v>
      </c>
      <c r="J44" s="4">
        <f>Juniori!$I44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149" ht="18" customHeight="1" x14ac:dyDescent="0.2">
      <c r="A45" s="4"/>
      <c r="B45" s="1" t="s">
        <v>304</v>
      </c>
      <c r="C45" s="2">
        <v>9218</v>
      </c>
      <c r="D45" s="22" t="s">
        <v>305</v>
      </c>
      <c r="E45" s="2">
        <v>11792</v>
      </c>
      <c r="F45" s="2"/>
      <c r="G45" s="22" t="s">
        <v>306</v>
      </c>
      <c r="H45" s="23"/>
      <c r="I45" s="2">
        <f t="shared" si="1"/>
        <v>0</v>
      </c>
      <c r="J45" s="4">
        <f>Juniori!$I45</f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</row>
    <row r="46" spans="1:149" ht="18" customHeight="1" x14ac:dyDescent="0.2">
      <c r="A46" s="4"/>
      <c r="B46" s="1" t="s">
        <v>433</v>
      </c>
      <c r="C46" s="2">
        <v>9965</v>
      </c>
      <c r="D46" s="22" t="s">
        <v>434</v>
      </c>
      <c r="E46" s="2">
        <v>8780</v>
      </c>
      <c r="F46" s="2"/>
      <c r="G46" s="22" t="s">
        <v>89</v>
      </c>
      <c r="H46" s="23"/>
      <c r="I46" s="2">
        <f t="shared" si="1"/>
        <v>0</v>
      </c>
      <c r="J46" s="4">
        <f>Juniori!$I46+I47+I48</f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149" ht="18" customHeight="1" x14ac:dyDescent="0.2">
      <c r="A47" s="4"/>
      <c r="B47" s="1"/>
      <c r="C47" s="2"/>
      <c r="D47" s="22" t="s">
        <v>161</v>
      </c>
      <c r="E47" s="2">
        <v>12961</v>
      </c>
      <c r="F47" s="2"/>
      <c r="G47" s="22"/>
      <c r="H47" s="23"/>
      <c r="I47" s="2">
        <f t="shared" ref="I47:I79" si="3">SUM(K47:YO47)</f>
        <v>0</v>
      </c>
      <c r="J47" s="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149" ht="18" customHeight="1" x14ac:dyDescent="0.2">
      <c r="A48" s="4"/>
      <c r="B48" s="1"/>
      <c r="C48" s="2"/>
      <c r="D48" s="22" t="s">
        <v>394</v>
      </c>
      <c r="E48" s="2">
        <v>13460</v>
      </c>
      <c r="F48" s="2">
        <v>2010</v>
      </c>
      <c r="G48" s="22"/>
      <c r="H48" s="23"/>
      <c r="I48" s="2">
        <f t="shared" si="3"/>
        <v>0</v>
      </c>
      <c r="J48" s="4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</row>
    <row r="49" spans="1:101" ht="18" customHeight="1" x14ac:dyDescent="0.2">
      <c r="A49" s="4"/>
      <c r="B49" s="104" t="s">
        <v>454</v>
      </c>
      <c r="C49" s="2">
        <v>10878</v>
      </c>
      <c r="D49" s="99" t="s">
        <v>455</v>
      </c>
      <c r="E49" s="2">
        <v>10973</v>
      </c>
      <c r="F49" s="2">
        <v>2011</v>
      </c>
      <c r="G49" s="99" t="s">
        <v>456</v>
      </c>
      <c r="H49" s="23"/>
      <c r="I49" s="2">
        <f>SUM(K49:YO49)</f>
        <v>0</v>
      </c>
      <c r="J49" s="4">
        <f>Juniori!$I49</f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CU49" s="162" t="s">
        <v>500</v>
      </c>
      <c r="CV49" s="162" t="s">
        <v>500</v>
      </c>
    </row>
    <row r="50" spans="1:101" ht="18" customHeight="1" x14ac:dyDescent="0.2">
      <c r="A50" s="4"/>
      <c r="B50" s="1" t="s">
        <v>435</v>
      </c>
      <c r="C50" s="2">
        <v>9004</v>
      </c>
      <c r="D50" s="22" t="s">
        <v>436</v>
      </c>
      <c r="E50" s="2">
        <v>11608</v>
      </c>
      <c r="F50" s="2">
        <v>2012</v>
      </c>
      <c r="G50" s="23" t="s">
        <v>437</v>
      </c>
      <c r="H50" s="23"/>
      <c r="I50" s="2">
        <f t="shared" si="3"/>
        <v>0</v>
      </c>
      <c r="J50" s="4">
        <f>Juniori!$I50</f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1:101" ht="18" customHeight="1" x14ac:dyDescent="0.2">
      <c r="A51" s="4"/>
      <c r="B51" s="104" t="s">
        <v>484</v>
      </c>
      <c r="C51" s="2">
        <v>9317</v>
      </c>
      <c r="D51" s="22" t="s">
        <v>274</v>
      </c>
      <c r="E51" s="2">
        <v>11682</v>
      </c>
      <c r="F51" s="2"/>
      <c r="G51" s="22" t="s">
        <v>89</v>
      </c>
      <c r="H51" s="23"/>
      <c r="I51" s="2">
        <f t="shared" si="3"/>
        <v>0</v>
      </c>
      <c r="J51" s="4">
        <f>Juniori!$I51</f>
        <v>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</row>
    <row r="52" spans="1:101" ht="18" customHeight="1" x14ac:dyDescent="0.2">
      <c r="A52" s="4"/>
      <c r="B52" s="1" t="s">
        <v>309</v>
      </c>
      <c r="C52" s="2">
        <v>10151</v>
      </c>
      <c r="D52" s="22" t="s">
        <v>310</v>
      </c>
      <c r="E52" s="2">
        <v>9925</v>
      </c>
      <c r="F52" s="2"/>
      <c r="G52" s="22" t="s">
        <v>89</v>
      </c>
      <c r="H52" s="23"/>
      <c r="I52" s="2">
        <f t="shared" si="3"/>
        <v>0</v>
      </c>
      <c r="J52" s="4">
        <f>Juniori!$I52</f>
        <v>0</v>
      </c>
      <c r="K52" s="2" t="s">
        <v>500</v>
      </c>
      <c r="L52" s="2"/>
      <c r="M52" s="100" t="s">
        <v>500</v>
      </c>
      <c r="N52" s="100"/>
      <c r="O52" s="100"/>
      <c r="P52" s="2"/>
      <c r="Q52" s="2"/>
      <c r="R52" s="2"/>
      <c r="S52" s="2"/>
      <c r="T52" s="2"/>
      <c r="U52" s="2"/>
      <c r="V52" s="2"/>
      <c r="W52" s="100" t="s">
        <v>500</v>
      </c>
      <c r="X52" s="2"/>
      <c r="Y52" s="2"/>
      <c r="Z52" s="2"/>
      <c r="AA52" s="2"/>
      <c r="AB52" s="2"/>
      <c r="AC52" s="2"/>
      <c r="AD52" s="2"/>
      <c r="AE52" s="2"/>
      <c r="AF52" s="2"/>
      <c r="AG52" s="100"/>
      <c r="AH52" s="2"/>
      <c r="AI52" s="2"/>
      <c r="AJ52" s="2"/>
      <c r="AK52" s="2"/>
      <c r="AL52" s="100"/>
      <c r="AM52" s="100"/>
      <c r="AN52" s="100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</row>
    <row r="53" spans="1:101" ht="18" customHeight="1" x14ac:dyDescent="0.2">
      <c r="A53" s="4"/>
      <c r="B53" s="1" t="s">
        <v>311</v>
      </c>
      <c r="C53" s="2">
        <v>10258</v>
      </c>
      <c r="D53" s="22" t="s">
        <v>312</v>
      </c>
      <c r="E53" s="2">
        <v>10853</v>
      </c>
      <c r="F53" s="2"/>
      <c r="G53" s="22" t="s">
        <v>89</v>
      </c>
      <c r="H53" s="23"/>
      <c r="I53" s="2">
        <f t="shared" si="3"/>
        <v>0</v>
      </c>
      <c r="J53" s="4">
        <f>Juniori!$I53+I54+I55</f>
        <v>0</v>
      </c>
      <c r="K53" s="2"/>
      <c r="L53" s="2"/>
      <c r="M53" s="2"/>
      <c r="N53" s="2"/>
      <c r="O53" s="2"/>
      <c r="P53" s="2"/>
      <c r="Q53" s="2"/>
      <c r="R53" s="2"/>
      <c r="S53" s="100" t="s">
        <v>500</v>
      </c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100"/>
      <c r="AM53" s="100"/>
      <c r="AN53" s="100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</row>
    <row r="54" spans="1:101" ht="18" customHeight="1" x14ac:dyDescent="0.2">
      <c r="A54" s="4"/>
      <c r="B54" s="1"/>
      <c r="C54" s="2"/>
      <c r="D54" s="22" t="s">
        <v>230</v>
      </c>
      <c r="E54" s="2">
        <v>8781</v>
      </c>
      <c r="F54" s="2"/>
      <c r="G54" s="22"/>
      <c r="H54" s="23"/>
      <c r="I54" s="2">
        <f t="shared" si="3"/>
        <v>0</v>
      </c>
      <c r="J54" s="4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</row>
    <row r="55" spans="1:101" ht="18" customHeight="1" x14ac:dyDescent="0.2">
      <c r="A55" s="4"/>
      <c r="B55" s="1"/>
      <c r="C55" s="2"/>
      <c r="D55" s="22" t="s">
        <v>313</v>
      </c>
      <c r="E55" s="2">
        <v>12950</v>
      </c>
      <c r="F55" s="2">
        <v>2020</v>
      </c>
      <c r="G55" s="22"/>
      <c r="H55" s="23"/>
      <c r="I55" s="2">
        <f t="shared" si="3"/>
        <v>0</v>
      </c>
      <c r="J55" s="43"/>
      <c r="K55" s="2"/>
      <c r="L55" s="2"/>
      <c r="M55" s="100" t="s">
        <v>500</v>
      </c>
      <c r="N55" s="100"/>
      <c r="O55" s="100"/>
      <c r="P55" s="2"/>
      <c r="Q55" s="100" t="s">
        <v>500</v>
      </c>
      <c r="R55" s="2"/>
      <c r="S55" s="2"/>
      <c r="T55" s="2"/>
      <c r="U55" s="2"/>
      <c r="V55" s="100"/>
      <c r="W55" s="100" t="s">
        <v>500</v>
      </c>
      <c r="X55" s="2"/>
      <c r="Y55" s="2"/>
      <c r="Z55" s="2"/>
      <c r="AA55" s="2"/>
      <c r="AB55" s="2"/>
      <c r="AC55" s="2"/>
      <c r="AD55" s="100" t="s">
        <v>500</v>
      </c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100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</row>
    <row r="56" spans="1:101" ht="18" customHeight="1" x14ac:dyDescent="0.2">
      <c r="A56" s="4"/>
      <c r="B56" s="1" t="s">
        <v>314</v>
      </c>
      <c r="C56" s="2">
        <v>8647</v>
      </c>
      <c r="D56" s="22" t="s">
        <v>315</v>
      </c>
      <c r="E56" s="2">
        <v>13398</v>
      </c>
      <c r="F56" s="2">
        <v>2021</v>
      </c>
      <c r="G56" s="22" t="s">
        <v>109</v>
      </c>
      <c r="H56" s="23"/>
      <c r="I56" s="2">
        <f t="shared" si="3"/>
        <v>0</v>
      </c>
      <c r="J56" s="4">
        <f>Juniori!$I56</f>
        <v>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CT56" s="162" t="s">
        <v>500</v>
      </c>
      <c r="CV56" s="162" t="s">
        <v>500</v>
      </c>
    </row>
    <row r="57" spans="1:101" ht="18" customHeight="1" x14ac:dyDescent="0.2">
      <c r="A57" s="4"/>
      <c r="B57" s="1" t="s">
        <v>317</v>
      </c>
      <c r="C57" s="2">
        <v>9297</v>
      </c>
      <c r="D57" s="22" t="s">
        <v>318</v>
      </c>
      <c r="E57" s="2">
        <v>12870</v>
      </c>
      <c r="F57" s="2"/>
      <c r="G57" s="22" t="s">
        <v>52</v>
      </c>
      <c r="H57" s="23"/>
      <c r="I57" s="2">
        <f t="shared" si="3"/>
        <v>0</v>
      </c>
      <c r="J57" s="4">
        <f>Juniori!$I57</f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</row>
    <row r="58" spans="1:101" ht="18" customHeight="1" x14ac:dyDescent="0.2">
      <c r="A58" s="4"/>
      <c r="B58" s="1" t="s">
        <v>323</v>
      </c>
      <c r="C58" s="2">
        <v>9838</v>
      </c>
      <c r="D58" s="22" t="s">
        <v>324</v>
      </c>
      <c r="E58" s="2">
        <v>10670</v>
      </c>
      <c r="F58" s="2"/>
      <c r="G58" s="23" t="s">
        <v>106</v>
      </c>
      <c r="H58" s="22"/>
      <c r="I58" s="2">
        <f t="shared" si="3"/>
        <v>0</v>
      </c>
      <c r="J58" s="4">
        <f>Juniori!$I58</f>
        <v>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</row>
    <row r="59" spans="1:101" ht="18" customHeight="1" x14ac:dyDescent="0.2">
      <c r="A59" s="4">
        <v>30</v>
      </c>
      <c r="B59" s="1" t="s">
        <v>325</v>
      </c>
      <c r="C59" s="2">
        <v>10767</v>
      </c>
      <c r="D59" s="22" t="s">
        <v>326</v>
      </c>
      <c r="E59" s="2">
        <v>8754</v>
      </c>
      <c r="F59" s="2"/>
      <c r="G59" s="22" t="s">
        <v>327</v>
      </c>
      <c r="H59" s="22"/>
      <c r="I59" s="2">
        <f t="shared" si="3"/>
        <v>0</v>
      </c>
      <c r="J59" s="4">
        <f>Juniori!$I59</f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</row>
    <row r="60" spans="1:101" ht="19.5" customHeight="1" x14ac:dyDescent="0.2">
      <c r="A60" s="4"/>
      <c r="B60" s="1" t="s">
        <v>328</v>
      </c>
      <c r="C60" s="2">
        <v>10236</v>
      </c>
      <c r="D60" s="22" t="s">
        <v>329</v>
      </c>
      <c r="E60" s="2">
        <v>11382</v>
      </c>
      <c r="F60" s="2"/>
      <c r="G60" s="22" t="s">
        <v>133</v>
      </c>
      <c r="H60" s="23"/>
      <c r="I60" s="2">
        <f t="shared" si="3"/>
        <v>0</v>
      </c>
      <c r="J60" s="4">
        <f>Juniori!$I60</f>
        <v>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</row>
    <row r="61" spans="1:101" ht="18" customHeight="1" x14ac:dyDescent="0.2">
      <c r="A61" s="4"/>
      <c r="B61" s="1" t="s">
        <v>330</v>
      </c>
      <c r="C61" s="2">
        <v>10171</v>
      </c>
      <c r="D61" s="22" t="s">
        <v>331</v>
      </c>
      <c r="E61" s="2">
        <v>9086</v>
      </c>
      <c r="F61" s="2"/>
      <c r="G61" s="22" t="s">
        <v>177</v>
      </c>
      <c r="H61" s="23"/>
      <c r="I61" s="2">
        <f t="shared" si="3"/>
        <v>0</v>
      </c>
      <c r="J61" s="4">
        <f>Juniori!$I61</f>
        <v>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</row>
    <row r="62" spans="1:101" ht="18" customHeight="1" x14ac:dyDescent="0.2">
      <c r="A62" s="4"/>
      <c r="B62" s="1" t="s">
        <v>334</v>
      </c>
      <c r="C62" s="2">
        <v>9731</v>
      </c>
      <c r="D62" s="22" t="s">
        <v>335</v>
      </c>
      <c r="E62" s="2">
        <v>8330</v>
      </c>
      <c r="F62" s="2">
        <v>2009</v>
      </c>
      <c r="G62" s="22" t="s">
        <v>82</v>
      </c>
      <c r="H62" s="22"/>
      <c r="I62" s="2">
        <f t="shared" si="3"/>
        <v>0</v>
      </c>
      <c r="J62" s="43">
        <f>Juniori!$I62</f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</row>
    <row r="63" spans="1:101" ht="18" customHeight="1" x14ac:dyDescent="0.2">
      <c r="A63" s="4"/>
      <c r="B63" s="1" t="s">
        <v>336</v>
      </c>
      <c r="C63" s="2">
        <v>9255</v>
      </c>
      <c r="D63" s="22" t="s">
        <v>337</v>
      </c>
      <c r="E63" s="2">
        <v>12698</v>
      </c>
      <c r="F63" s="2">
        <v>2017</v>
      </c>
      <c r="G63" s="22" t="s">
        <v>338</v>
      </c>
      <c r="H63" s="22"/>
      <c r="I63" s="2">
        <f t="shared" si="3"/>
        <v>0</v>
      </c>
      <c r="J63" s="43">
        <f>Juniori!$I63</f>
        <v>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1:101" ht="18" customHeight="1" x14ac:dyDescent="0.2">
      <c r="A64" s="4"/>
      <c r="B64" s="1" t="s">
        <v>339</v>
      </c>
      <c r="C64" s="2">
        <v>9253</v>
      </c>
      <c r="D64" s="22" t="s">
        <v>340</v>
      </c>
      <c r="E64" s="2">
        <v>10689</v>
      </c>
      <c r="F64" s="2"/>
      <c r="G64" s="22" t="s">
        <v>109</v>
      </c>
      <c r="H64" s="23"/>
      <c r="I64" s="2">
        <f t="shared" si="3"/>
        <v>0</v>
      </c>
      <c r="J64" s="4">
        <f>Juniori!$I64+I65+I67+I66</f>
        <v>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CV64" s="162" t="s">
        <v>500</v>
      </c>
      <c r="CW64" s="162" t="s">
        <v>500</v>
      </c>
    </row>
    <row r="65" spans="1:100" ht="18" customHeight="1" x14ac:dyDescent="0.2">
      <c r="A65" s="4"/>
      <c r="B65" s="1"/>
      <c r="C65" s="2"/>
      <c r="D65" s="22" t="s">
        <v>341</v>
      </c>
      <c r="E65" s="2">
        <v>11808</v>
      </c>
      <c r="F65" s="2"/>
      <c r="G65" s="22"/>
      <c r="H65" s="23"/>
      <c r="I65" s="2">
        <f t="shared" si="3"/>
        <v>0</v>
      </c>
      <c r="J65" s="4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</row>
    <row r="66" spans="1:100" ht="18" customHeight="1" x14ac:dyDescent="0.2">
      <c r="A66" s="4"/>
      <c r="B66" s="1"/>
      <c r="C66" s="2"/>
      <c r="D66" s="99" t="s">
        <v>572</v>
      </c>
      <c r="E66" s="2">
        <v>7860</v>
      </c>
      <c r="F66" s="2"/>
      <c r="G66" s="22"/>
      <c r="H66" s="23"/>
      <c r="I66" s="2">
        <f>SUM(K66:YO66)</f>
        <v>0</v>
      </c>
      <c r="J66" s="4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CV66" s="162" t="s">
        <v>500</v>
      </c>
    </row>
    <row r="67" spans="1:100" ht="18" customHeight="1" x14ac:dyDescent="0.2">
      <c r="A67" s="4"/>
      <c r="B67" s="1"/>
      <c r="C67" s="2"/>
      <c r="D67" s="22" t="s">
        <v>342</v>
      </c>
      <c r="E67" s="2">
        <v>12573</v>
      </c>
      <c r="F67" s="2"/>
      <c r="G67" s="22"/>
      <c r="H67" s="23"/>
      <c r="I67" s="2">
        <f t="shared" si="3"/>
        <v>0</v>
      </c>
      <c r="J67" s="4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</row>
    <row r="68" spans="1:100" ht="18" customHeight="1" x14ac:dyDescent="0.2">
      <c r="A68" s="4"/>
      <c r="B68" s="104" t="s">
        <v>584</v>
      </c>
      <c r="C68" s="2">
        <v>10794</v>
      </c>
      <c r="D68" s="22" t="s">
        <v>343</v>
      </c>
      <c r="E68" s="2">
        <v>10757</v>
      </c>
      <c r="F68" s="2"/>
      <c r="G68" s="99" t="s">
        <v>109</v>
      </c>
      <c r="H68" s="23"/>
      <c r="I68" s="2">
        <f t="shared" si="3"/>
        <v>0</v>
      </c>
      <c r="J68" s="43">
        <f>Juniori!$I68</f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CR68" s="123" t="s">
        <v>500</v>
      </c>
    </row>
    <row r="69" spans="1:100" ht="18" customHeight="1" x14ac:dyDescent="0.2">
      <c r="A69" s="4"/>
      <c r="B69" s="1" t="s">
        <v>345</v>
      </c>
      <c r="C69" s="2">
        <v>9932</v>
      </c>
      <c r="D69" s="22" t="s">
        <v>346</v>
      </c>
      <c r="E69" s="2">
        <v>9019</v>
      </c>
      <c r="F69" s="2"/>
      <c r="G69" s="22" t="s">
        <v>109</v>
      </c>
      <c r="H69" s="23"/>
      <c r="I69" s="2">
        <f t="shared" si="3"/>
        <v>0</v>
      </c>
      <c r="J69" s="43">
        <f>Juniori!$I69+I70+I71</f>
        <v>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CR69" s="123" t="s">
        <v>500</v>
      </c>
    </row>
    <row r="70" spans="1:100" ht="18" customHeight="1" x14ac:dyDescent="0.2">
      <c r="A70" s="4"/>
      <c r="B70" s="1"/>
      <c r="C70" s="2"/>
      <c r="D70" s="99" t="s">
        <v>583</v>
      </c>
      <c r="E70" s="2">
        <v>13333</v>
      </c>
      <c r="F70" s="2">
        <v>2012</v>
      </c>
      <c r="G70" s="22"/>
      <c r="H70" s="23"/>
      <c r="I70" s="2">
        <f>SUM(K70:YO70)</f>
        <v>0</v>
      </c>
      <c r="J70" s="4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CR70" s="123" t="s">
        <v>500</v>
      </c>
      <c r="CT70" s="162" t="s">
        <v>500</v>
      </c>
    </row>
    <row r="71" spans="1:100" ht="18" customHeight="1" x14ac:dyDescent="0.2">
      <c r="A71" s="4"/>
      <c r="B71" s="1"/>
      <c r="C71" s="2"/>
      <c r="D71" s="99" t="s">
        <v>343</v>
      </c>
      <c r="E71" s="2">
        <v>10757</v>
      </c>
      <c r="F71" s="2"/>
      <c r="G71" s="22"/>
      <c r="H71" s="23"/>
      <c r="I71" s="2">
        <f>SUM(K71:YO71)</f>
        <v>0</v>
      </c>
      <c r="J71" s="4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CR71" s="123"/>
      <c r="CT71" s="162"/>
      <c r="CV71" s="162" t="s">
        <v>500</v>
      </c>
    </row>
    <row r="72" spans="1:100" ht="18" customHeight="1" x14ac:dyDescent="0.2">
      <c r="A72" s="4"/>
      <c r="B72" s="1" t="s">
        <v>347</v>
      </c>
      <c r="C72" s="2">
        <v>9934</v>
      </c>
      <c r="D72" s="22" t="s">
        <v>348</v>
      </c>
      <c r="E72" s="2">
        <v>12696</v>
      </c>
      <c r="F72" s="2"/>
      <c r="G72" s="22" t="s">
        <v>109</v>
      </c>
      <c r="H72" s="23"/>
      <c r="I72" s="2">
        <f t="shared" si="3"/>
        <v>0</v>
      </c>
      <c r="J72" s="43">
        <f>Juniori!$I72</f>
        <v>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</row>
    <row r="73" spans="1:100" ht="18" customHeight="1" x14ac:dyDescent="0.2">
      <c r="A73" s="4"/>
      <c r="B73" s="1" t="s">
        <v>350</v>
      </c>
      <c r="C73" s="2">
        <v>9675</v>
      </c>
      <c r="D73" s="22" t="s">
        <v>244</v>
      </c>
      <c r="E73" s="2">
        <v>12445</v>
      </c>
      <c r="F73" s="2">
        <v>2015</v>
      </c>
      <c r="G73" s="22" t="s">
        <v>351</v>
      </c>
      <c r="H73" s="23"/>
      <c r="I73" s="2">
        <f t="shared" si="3"/>
        <v>0</v>
      </c>
      <c r="J73" s="43">
        <f>Juniori!$I73</f>
        <v>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</row>
    <row r="74" spans="1:100" ht="18" customHeight="1" x14ac:dyDescent="0.2">
      <c r="A74" s="4">
        <v>40</v>
      </c>
      <c r="B74" s="1" t="s">
        <v>355</v>
      </c>
      <c r="C74" s="2">
        <v>9369</v>
      </c>
      <c r="D74" s="22" t="s">
        <v>356</v>
      </c>
      <c r="E74" s="2">
        <v>13503</v>
      </c>
      <c r="F74" s="2"/>
      <c r="G74" s="22" t="s">
        <v>182</v>
      </c>
      <c r="H74" s="23"/>
      <c r="I74" s="2">
        <f t="shared" si="3"/>
        <v>0</v>
      </c>
      <c r="J74" s="43">
        <f>Juniori!$I74</f>
        <v>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</row>
    <row r="75" spans="1:100" ht="18" customHeight="1" x14ac:dyDescent="0.2">
      <c r="A75" s="4"/>
      <c r="B75" s="1" t="s">
        <v>357</v>
      </c>
      <c r="C75" s="2">
        <v>9133</v>
      </c>
      <c r="D75" s="22" t="s">
        <v>358</v>
      </c>
      <c r="E75" s="2">
        <v>10992</v>
      </c>
      <c r="F75" s="2"/>
      <c r="G75" s="22" t="s">
        <v>89</v>
      </c>
      <c r="H75" s="23"/>
      <c r="I75" s="2">
        <f t="shared" si="3"/>
        <v>0</v>
      </c>
      <c r="J75" s="4">
        <f>Juniori!$I75</f>
        <v>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</row>
    <row r="76" spans="1:100" ht="18" customHeight="1" x14ac:dyDescent="0.2">
      <c r="A76" s="4"/>
      <c r="B76" s="1" t="s">
        <v>360</v>
      </c>
      <c r="C76" s="2">
        <v>9620</v>
      </c>
      <c r="D76" s="22" t="s">
        <v>361</v>
      </c>
      <c r="E76" s="2">
        <v>11871</v>
      </c>
      <c r="F76" s="2"/>
      <c r="G76" s="22" t="s">
        <v>159</v>
      </c>
      <c r="H76" s="23"/>
      <c r="I76" s="2">
        <f t="shared" si="3"/>
        <v>0</v>
      </c>
      <c r="J76" s="43">
        <f>Juniori!$I76</f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</row>
    <row r="77" spans="1:100" ht="18" customHeight="1" x14ac:dyDescent="0.2">
      <c r="A77" s="4"/>
      <c r="B77" s="1" t="s">
        <v>362</v>
      </c>
      <c r="C77" s="2">
        <v>5943</v>
      </c>
      <c r="D77" s="22" t="s">
        <v>363</v>
      </c>
      <c r="E77" s="2">
        <v>13454</v>
      </c>
      <c r="F77" s="2"/>
      <c r="G77" s="22" t="s">
        <v>159</v>
      </c>
      <c r="H77" s="23"/>
      <c r="I77" s="2">
        <f t="shared" si="3"/>
        <v>0</v>
      </c>
      <c r="J77" s="43">
        <f>Juniori!$I77</f>
        <v>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100" ht="18" customHeight="1" x14ac:dyDescent="0.2">
      <c r="A78" s="4"/>
      <c r="B78" s="1" t="s">
        <v>364</v>
      </c>
      <c r="C78" s="2">
        <v>9674</v>
      </c>
      <c r="D78" s="22" t="s">
        <v>365</v>
      </c>
      <c r="E78" s="2">
        <v>13093</v>
      </c>
      <c r="F78" s="2"/>
      <c r="G78" s="22" t="s">
        <v>159</v>
      </c>
      <c r="H78" s="23"/>
      <c r="I78" s="2">
        <f t="shared" si="3"/>
        <v>0</v>
      </c>
      <c r="J78" s="43">
        <f>Juniori!$I78</f>
        <v>0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</row>
    <row r="79" spans="1:100" ht="18" customHeight="1" x14ac:dyDescent="0.2">
      <c r="A79" s="4"/>
      <c r="B79" s="1" t="s">
        <v>366</v>
      </c>
      <c r="C79" s="2">
        <v>9955</v>
      </c>
      <c r="D79" s="22" t="s">
        <v>367</v>
      </c>
      <c r="E79" s="2">
        <v>13561</v>
      </c>
      <c r="F79" s="2">
        <v>2021</v>
      </c>
      <c r="G79" s="22" t="s">
        <v>40</v>
      </c>
      <c r="H79" s="23"/>
      <c r="I79" s="2">
        <f t="shared" si="3"/>
        <v>0</v>
      </c>
      <c r="J79" s="43">
        <f>Juniori!$I79</f>
        <v>0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</row>
    <row r="80" spans="1:100" ht="18" customHeight="1" x14ac:dyDescent="0.2">
      <c r="A80" s="4"/>
      <c r="B80" s="1" t="s">
        <v>368</v>
      </c>
      <c r="C80" s="2">
        <v>8785</v>
      </c>
      <c r="D80" s="22" t="s">
        <v>369</v>
      </c>
      <c r="E80" s="2">
        <v>12539</v>
      </c>
      <c r="F80" s="2"/>
      <c r="G80" s="22" t="s">
        <v>182</v>
      </c>
      <c r="H80" s="23"/>
      <c r="I80" s="2">
        <f t="shared" ref="I80:I88" si="4">SUM(K80:YO80)</f>
        <v>0</v>
      </c>
      <c r="J80" s="43">
        <f>Juniori!$I80+I81</f>
        <v>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CV80" s="162" t="s">
        <v>500</v>
      </c>
    </row>
    <row r="81" spans="1:100" ht="18" customHeight="1" x14ac:dyDescent="0.2">
      <c r="A81" s="4"/>
      <c r="B81" s="1"/>
      <c r="C81" s="2"/>
      <c r="D81" s="99" t="s">
        <v>585</v>
      </c>
      <c r="E81" s="2">
        <v>8874</v>
      </c>
      <c r="F81" s="2">
        <v>2008</v>
      </c>
      <c r="G81" s="22"/>
      <c r="H81" s="23"/>
      <c r="I81" s="2">
        <f>SUM(K81:YO81)</f>
        <v>0</v>
      </c>
      <c r="J81" s="4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CV81" s="162" t="s">
        <v>500</v>
      </c>
    </row>
    <row r="82" spans="1:100" ht="18" customHeight="1" x14ac:dyDescent="0.2">
      <c r="A82" s="4"/>
      <c r="B82" s="1" t="s">
        <v>370</v>
      </c>
      <c r="C82" s="2">
        <v>9162</v>
      </c>
      <c r="D82" s="22" t="s">
        <v>371</v>
      </c>
      <c r="E82" s="2">
        <v>8763</v>
      </c>
      <c r="F82" s="2"/>
      <c r="G82" s="22" t="s">
        <v>354</v>
      </c>
      <c r="H82" s="23"/>
      <c r="I82" s="2">
        <f t="shared" si="4"/>
        <v>0</v>
      </c>
      <c r="J82" s="43">
        <f>Juniori!$I82</f>
        <v>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CV82" s="162" t="s">
        <v>500</v>
      </c>
    </row>
    <row r="83" spans="1:100" ht="18" customHeight="1" x14ac:dyDescent="0.2">
      <c r="A83" s="4"/>
      <c r="B83" s="1" t="s">
        <v>372</v>
      </c>
      <c r="C83" s="2">
        <v>9832</v>
      </c>
      <c r="D83" s="22" t="s">
        <v>262</v>
      </c>
      <c r="E83" s="2">
        <v>11810</v>
      </c>
      <c r="F83" s="2">
        <v>2016</v>
      </c>
      <c r="G83" s="22" t="s">
        <v>263</v>
      </c>
      <c r="H83" s="23"/>
      <c r="I83" s="2">
        <f t="shared" si="4"/>
        <v>0</v>
      </c>
      <c r="J83" s="43">
        <f>Juniori!$I83</f>
        <v>0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</row>
    <row r="84" spans="1:100" ht="18" customHeight="1" x14ac:dyDescent="0.2">
      <c r="A84" s="4">
        <v>48</v>
      </c>
      <c r="B84" s="1" t="s">
        <v>201</v>
      </c>
      <c r="C84" s="2"/>
      <c r="D84" s="22"/>
      <c r="E84" s="2"/>
      <c r="F84" s="2"/>
      <c r="G84" s="23"/>
      <c r="H84" s="22"/>
      <c r="I84" s="2">
        <f t="shared" si="4"/>
        <v>0</v>
      </c>
      <c r="J84" s="4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1:100" ht="18" customHeight="1" x14ac:dyDescent="0.2">
      <c r="A85" s="4"/>
      <c r="B85" s="1"/>
      <c r="C85" s="2"/>
      <c r="D85" s="22"/>
      <c r="E85" s="2"/>
      <c r="F85" s="2"/>
      <c r="G85" s="23"/>
      <c r="H85" s="22"/>
      <c r="I85" s="2">
        <f t="shared" si="4"/>
        <v>0</v>
      </c>
      <c r="J85" s="4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</row>
    <row r="86" spans="1:100" ht="18" customHeight="1" x14ac:dyDescent="0.2">
      <c r="A86" s="4"/>
      <c r="B86" s="1"/>
      <c r="C86" s="2"/>
      <c r="D86" s="22"/>
      <c r="E86" s="2"/>
      <c r="F86" s="2"/>
      <c r="G86" s="23"/>
      <c r="H86" s="22"/>
      <c r="I86" s="2">
        <f t="shared" si="4"/>
        <v>0</v>
      </c>
      <c r="J86" s="4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</row>
    <row r="87" spans="1:100" ht="18" customHeight="1" x14ac:dyDescent="0.2">
      <c r="A87" s="4"/>
      <c r="B87" s="1"/>
      <c r="C87" s="2"/>
      <c r="D87" s="22"/>
      <c r="E87" s="2"/>
      <c r="F87" s="2"/>
      <c r="G87" s="22"/>
      <c r="H87" s="23"/>
      <c r="I87" s="2">
        <f t="shared" si="4"/>
        <v>0</v>
      </c>
      <c r="J87" s="4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</row>
    <row r="88" spans="1:100" ht="15" customHeight="1" x14ac:dyDescent="0.2">
      <c r="A88" s="4"/>
      <c r="B88" s="1"/>
      <c r="C88" s="2"/>
      <c r="D88" s="22"/>
      <c r="E88" s="2"/>
      <c r="F88" s="2"/>
      <c r="G88" s="22"/>
      <c r="H88" s="23"/>
      <c r="I88" s="2">
        <f t="shared" si="4"/>
        <v>0</v>
      </c>
      <c r="J88" s="4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</sheetData>
  <mergeCells count="12">
    <mergeCell ref="E6:E8"/>
    <mergeCell ref="F6:F8"/>
    <mergeCell ref="I6:I8"/>
    <mergeCell ref="J6:J8"/>
    <mergeCell ref="A1:G1"/>
    <mergeCell ref="A2:G2"/>
    <mergeCell ref="A4:G4"/>
    <mergeCell ref="A6:A8"/>
    <mergeCell ref="B6:B8"/>
    <mergeCell ref="C6:C8"/>
    <mergeCell ref="D6:D8"/>
    <mergeCell ref="G6:G8"/>
  </mergeCells>
  <pageMargins left="0.75" right="0.75" top="1" bottom="1" header="0" footer="0"/>
  <pageSetup paperSize="9" orientation="portrait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FO96"/>
  <sheetViews>
    <sheetView showGridLines="0" zoomScaleNormal="100" workbookViewId="0">
      <pane xSplit="10" topLeftCell="K1" activePane="topRight" state="frozen"/>
      <selection pane="topRight" sqref="A1:G1"/>
    </sheetView>
  </sheetViews>
  <sheetFormatPr defaultColWidth="14.42578125" defaultRowHeight="15" customHeight="1" x14ac:dyDescent="0.2"/>
  <cols>
    <col min="1" max="1" width="8.42578125" bestFit="1" customWidth="1"/>
    <col min="2" max="2" width="23.5703125" bestFit="1" customWidth="1"/>
    <col min="3" max="3" width="11.85546875" customWidth="1"/>
    <col min="4" max="4" width="25.140625" bestFit="1" customWidth="1"/>
    <col min="5" max="5" width="11.85546875" bestFit="1" customWidth="1"/>
    <col min="6" max="6" width="8.5703125" bestFit="1" customWidth="1"/>
    <col min="7" max="7" width="32.85546875" bestFit="1" customWidth="1"/>
    <col min="8" max="8" width="0.140625" customWidth="1"/>
    <col min="9" max="9" width="8" bestFit="1" customWidth="1"/>
    <col min="10" max="10" width="7.5703125" bestFit="1" customWidth="1"/>
    <col min="11" max="11" width="10.85546875" style="170" bestFit="1" customWidth="1"/>
    <col min="12" max="12" width="3.42578125" style="170" bestFit="1" customWidth="1"/>
    <col min="13" max="13" width="5.5703125" style="170" bestFit="1" customWidth="1"/>
    <col min="14" max="14" width="4.42578125" style="170" bestFit="1" customWidth="1"/>
    <col min="15" max="15" width="3.42578125" style="170" bestFit="1" customWidth="1"/>
    <col min="16" max="16" width="4.85546875" style="170" bestFit="1" customWidth="1"/>
    <col min="17" max="17" width="5.5703125" style="170" bestFit="1" customWidth="1"/>
    <col min="18" max="18" width="4.42578125" style="170" bestFit="1" customWidth="1"/>
    <col min="19" max="19" width="10" style="170" bestFit="1" customWidth="1"/>
    <col min="20" max="20" width="3.85546875" style="170" bestFit="1" customWidth="1"/>
    <col min="21" max="21" width="3.42578125" style="170" bestFit="1" customWidth="1"/>
    <col min="22" max="22" width="4.85546875" style="170" bestFit="1" customWidth="1"/>
    <col min="23" max="24" width="5.5703125" style="170" bestFit="1" customWidth="1"/>
    <col min="25" max="25" width="4.42578125" style="170" bestFit="1" customWidth="1"/>
    <col min="26" max="26" width="3.5703125" style="170" bestFit="1" customWidth="1"/>
    <col min="27" max="27" width="3.85546875" style="170" bestFit="1" customWidth="1"/>
    <col min="28" max="28" width="3.42578125" style="170" bestFit="1" customWidth="1"/>
    <col min="29" max="29" width="4.85546875" style="170" bestFit="1" customWidth="1"/>
    <col min="30" max="31" width="5.5703125" style="170" bestFit="1" customWidth="1"/>
    <col min="32" max="32" width="4.42578125" style="170" bestFit="1" customWidth="1"/>
    <col min="33" max="33" width="3.5703125" style="170" bestFit="1" customWidth="1"/>
    <col min="34" max="34" width="10.85546875" style="170" bestFit="1" customWidth="1"/>
    <col min="35" max="35" width="4.42578125" style="170" bestFit="1" customWidth="1"/>
    <col min="36" max="36" width="13.42578125" style="170" bestFit="1" customWidth="1"/>
    <col min="37" max="38" width="4.85546875" style="170" bestFit="1" customWidth="1"/>
    <col min="39" max="39" width="9.85546875" style="170" bestFit="1" customWidth="1"/>
    <col min="40" max="40" width="8" style="170" bestFit="1" customWidth="1"/>
    <col min="41" max="41" width="5.85546875" style="170" bestFit="1" customWidth="1"/>
    <col min="42" max="42" width="9.5703125" style="170" bestFit="1" customWidth="1"/>
    <col min="43" max="43" width="3.85546875" style="170" bestFit="1" customWidth="1"/>
    <col min="44" max="44" width="3.42578125" style="170" bestFit="1" customWidth="1"/>
    <col min="45" max="46" width="4.85546875" style="170" bestFit="1" customWidth="1"/>
    <col min="47" max="48" width="5.5703125" style="170" bestFit="1" customWidth="1"/>
    <col min="49" max="49" width="4.42578125" style="170" bestFit="1" customWidth="1"/>
    <col min="50" max="50" width="3.42578125" style="170" bestFit="1" customWidth="1"/>
    <col min="51" max="52" width="4.85546875" style="170" bestFit="1" customWidth="1"/>
    <col min="53" max="54" width="5.5703125" style="170" bestFit="1" customWidth="1"/>
    <col min="55" max="55" width="4.42578125" style="170" bestFit="1" customWidth="1"/>
    <col min="56" max="56" width="11.140625" style="170" bestFit="1" customWidth="1"/>
    <col min="57" max="58" width="5.5703125" style="170" bestFit="1" customWidth="1"/>
    <col min="59" max="59" width="4.42578125" style="170" bestFit="1" customWidth="1"/>
    <col min="60" max="60" width="5.85546875" style="170" bestFit="1" customWidth="1"/>
    <col min="61" max="61" width="15.85546875" style="170" bestFit="1" customWidth="1"/>
    <col min="62" max="62" width="5.5703125" style="170" bestFit="1" customWidth="1"/>
    <col min="63" max="63" width="3.42578125" style="170" bestFit="1" customWidth="1"/>
    <col min="64" max="65" width="4.85546875" style="170" bestFit="1" customWidth="1"/>
    <col min="66" max="66" width="4.42578125" style="170" bestFit="1" customWidth="1"/>
    <col min="67" max="67" width="4.85546875" style="170" bestFit="1" customWidth="1"/>
    <col min="68" max="68" width="4.5703125" style="170" bestFit="1" customWidth="1"/>
    <col min="69" max="69" width="3.5703125" style="170" bestFit="1" customWidth="1"/>
    <col min="70" max="70" width="3.85546875" style="170" bestFit="1" customWidth="1"/>
    <col min="71" max="71" width="4.42578125" style="170" bestFit="1" customWidth="1"/>
    <col min="72" max="72" width="4.85546875" style="170" bestFit="1" customWidth="1"/>
    <col min="73" max="73" width="3.85546875" style="170" bestFit="1" customWidth="1"/>
    <col min="74" max="74" width="5.5703125" style="170" bestFit="1" customWidth="1"/>
    <col min="75" max="75" width="4.42578125" style="170" bestFit="1" customWidth="1"/>
    <col min="76" max="76" width="3" style="170" bestFit="1" customWidth="1"/>
    <col min="77" max="77" width="4.85546875" style="170" bestFit="1" customWidth="1"/>
    <col min="78" max="79" width="3.42578125" style="170" bestFit="1" customWidth="1"/>
    <col min="80" max="80" width="4.42578125" style="170" bestFit="1" customWidth="1"/>
    <col min="81" max="81" width="3.140625" style="170" bestFit="1" customWidth="1"/>
    <col min="82" max="82" width="4.42578125" style="170" bestFit="1" customWidth="1"/>
    <col min="83" max="83" width="5.140625" style="170" bestFit="1" customWidth="1"/>
    <col min="84" max="84" width="9.5703125" style="170" bestFit="1" customWidth="1"/>
    <col min="85" max="86" width="3.5703125" style="170" bestFit="1" customWidth="1"/>
    <col min="87" max="88" width="3.85546875" style="170" bestFit="1" customWidth="1"/>
    <col min="89" max="89" width="5" style="170" bestFit="1" customWidth="1"/>
    <col min="90" max="90" width="4.42578125" style="170" bestFit="1" customWidth="1"/>
    <col min="91" max="91" width="3.5703125" style="170" bestFit="1" customWidth="1"/>
    <col min="92" max="92" width="4.42578125" style="170" bestFit="1" customWidth="1"/>
    <col min="93" max="93" width="3.85546875" style="170" bestFit="1" customWidth="1"/>
    <col min="94" max="94" width="5" style="170" bestFit="1" customWidth="1"/>
    <col min="95" max="95" width="5" bestFit="1" customWidth="1"/>
    <col min="96" max="96" width="8.5703125" bestFit="1" customWidth="1"/>
    <col min="97" max="97" width="3.85546875" style="170" bestFit="1" customWidth="1"/>
    <col min="98" max="99" width="3.5703125" style="170" bestFit="1" customWidth="1"/>
    <col min="100" max="100" width="5.5703125" style="170" bestFit="1" customWidth="1"/>
    <col min="101" max="101" width="4.42578125" style="170" bestFit="1" customWidth="1"/>
    <col min="102" max="102" width="4.5703125" style="170" bestFit="1" customWidth="1"/>
    <col min="103" max="103" width="5.85546875" style="170" bestFit="1" customWidth="1"/>
    <col min="104" max="104" width="5.5703125" style="170" bestFit="1" customWidth="1"/>
    <col min="105" max="105" width="12.140625" style="170" bestFit="1" customWidth="1"/>
    <col min="106" max="106" width="4.42578125" style="170" bestFit="1" customWidth="1"/>
    <col min="107" max="107" width="9.5703125" bestFit="1" customWidth="1"/>
    <col min="108" max="109" width="3.5703125" bestFit="1" customWidth="1"/>
    <col min="110" max="110" width="3.85546875" bestFit="1" customWidth="1"/>
    <col min="111" max="111" width="5" bestFit="1" customWidth="1"/>
    <col min="112" max="113" width="3.5703125" bestFit="1" customWidth="1"/>
    <col min="114" max="114" width="4.42578125" bestFit="1" customWidth="1"/>
    <col min="115" max="115" width="12" bestFit="1" customWidth="1"/>
    <col min="116" max="116" width="6.85546875" bestFit="1" customWidth="1"/>
    <col min="117" max="117" width="4.85546875" bestFit="1" customWidth="1"/>
    <col min="118" max="118" width="5.5703125" bestFit="1" customWidth="1"/>
    <col min="119" max="119" width="3.5703125" bestFit="1" customWidth="1"/>
    <col min="120" max="120" width="4.42578125" bestFit="1" customWidth="1"/>
    <col min="121" max="121" width="4.5703125" bestFit="1" customWidth="1"/>
    <col min="122" max="122" width="3.85546875" bestFit="1" customWidth="1"/>
    <col min="123" max="123" width="4.42578125" bestFit="1" customWidth="1"/>
    <col min="124" max="124" width="4" bestFit="1" customWidth="1"/>
    <col min="125" max="125" width="6.85546875" bestFit="1" customWidth="1"/>
    <col min="126" max="126" width="4.42578125" bestFit="1" customWidth="1"/>
    <col min="127" max="127" width="3.5703125" bestFit="1" customWidth="1"/>
    <col min="128" max="128" width="5.5703125" bestFit="1" customWidth="1"/>
    <col min="129" max="129" width="3.5703125" bestFit="1" customWidth="1"/>
    <col min="130" max="130" width="4.85546875" bestFit="1" customWidth="1"/>
    <col min="131" max="131" width="3.140625" bestFit="1" customWidth="1"/>
    <col min="132" max="132" width="4.42578125" bestFit="1" customWidth="1"/>
    <col min="133" max="133" width="13.42578125" bestFit="1" customWidth="1"/>
    <col min="134" max="134" width="4.42578125" bestFit="1" customWidth="1"/>
    <col min="135" max="135" width="9.5703125" bestFit="1" customWidth="1"/>
    <col min="136" max="137" width="4.85546875" bestFit="1" customWidth="1"/>
    <col min="138" max="138" width="5.5703125" bestFit="1" customWidth="1"/>
    <col min="139" max="139" width="4.42578125" bestFit="1" customWidth="1"/>
    <col min="140" max="141" width="3.5703125" bestFit="1" customWidth="1"/>
    <col min="142" max="142" width="3.85546875" bestFit="1" customWidth="1"/>
    <col min="143" max="143" width="4.85546875" bestFit="1" customWidth="1"/>
    <col min="144" max="144" width="4.42578125" bestFit="1" customWidth="1"/>
    <col min="145" max="145" width="3.85546875" bestFit="1" customWidth="1"/>
    <col min="146" max="147" width="4.85546875" bestFit="1" customWidth="1"/>
    <col min="148" max="148" width="5.5703125" bestFit="1" customWidth="1"/>
    <col min="149" max="149" width="4.42578125" bestFit="1" customWidth="1"/>
    <col min="150" max="151" width="3.5703125" bestFit="1" customWidth="1"/>
    <col min="152" max="152" width="3.140625" bestFit="1" customWidth="1"/>
    <col min="153" max="153" width="4.85546875" bestFit="1" customWidth="1"/>
    <col min="154" max="154" width="4.42578125" bestFit="1" customWidth="1"/>
    <col min="155" max="155" width="9.5703125" bestFit="1" customWidth="1"/>
    <col min="156" max="158" width="3.5703125" bestFit="1" customWidth="1"/>
    <col min="159" max="159" width="3.85546875" bestFit="1" customWidth="1"/>
    <col min="160" max="160" width="4.42578125" bestFit="1" customWidth="1"/>
    <col min="161" max="164" width="3.5703125" bestFit="1" customWidth="1"/>
    <col min="165" max="165" width="3.85546875" bestFit="1" customWidth="1"/>
    <col min="166" max="166" width="4.42578125" bestFit="1" customWidth="1"/>
    <col min="167" max="167" width="9.42578125" bestFit="1" customWidth="1"/>
    <col min="168" max="168" width="3.85546875" bestFit="1" customWidth="1"/>
    <col min="169" max="170" width="4.42578125" bestFit="1" customWidth="1"/>
    <col min="171" max="171" width="5.140625" bestFit="1" customWidth="1"/>
  </cols>
  <sheetData>
    <row r="1" spans="1:171" ht="28.5" customHeight="1" x14ac:dyDescent="0.4">
      <c r="A1" s="316" t="s">
        <v>0</v>
      </c>
      <c r="B1" s="290"/>
      <c r="C1" s="290"/>
      <c r="D1" s="290"/>
      <c r="E1" s="290"/>
      <c r="F1" s="290"/>
      <c r="G1" s="290"/>
      <c r="H1" s="22"/>
      <c r="I1" s="2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171" ht="24.75" customHeight="1" x14ac:dyDescent="0.4">
      <c r="A2" s="317" t="s">
        <v>603</v>
      </c>
      <c r="B2" s="290"/>
      <c r="C2" s="290"/>
      <c r="D2" s="290"/>
      <c r="E2" s="290"/>
      <c r="F2" s="290"/>
      <c r="G2" s="290"/>
      <c r="H2" s="54"/>
      <c r="I2" s="2"/>
      <c r="J2" s="4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</row>
    <row r="3" spans="1:171" ht="15" customHeight="1" x14ac:dyDescent="0.4">
      <c r="A3" s="5"/>
      <c r="B3" s="4"/>
      <c r="C3" s="2"/>
      <c r="D3" s="2"/>
      <c r="E3" s="2"/>
      <c r="F3" s="2"/>
      <c r="G3" s="2"/>
      <c r="H3" s="2"/>
      <c r="I3" s="2" t="s">
        <v>1</v>
      </c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171" ht="24.75" customHeight="1" x14ac:dyDescent="0.35">
      <c r="A4" s="318" t="s">
        <v>373</v>
      </c>
      <c r="B4" s="290"/>
      <c r="C4" s="290"/>
      <c r="D4" s="290"/>
      <c r="E4" s="290"/>
      <c r="F4" s="290"/>
      <c r="G4" s="290"/>
      <c r="H4" s="56"/>
      <c r="I4" s="2"/>
      <c r="J4" s="4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</row>
    <row r="5" spans="1:171" ht="15.95" customHeight="1" x14ac:dyDescent="0.2">
      <c r="A5" s="4"/>
      <c r="B5" s="1"/>
      <c r="C5" s="2"/>
      <c r="D5" s="22"/>
      <c r="E5" s="2"/>
      <c r="F5" s="2"/>
      <c r="G5" s="22"/>
      <c r="H5" s="22"/>
      <c r="I5" s="2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</row>
    <row r="6" spans="1:171" ht="12.75" customHeight="1" x14ac:dyDescent="0.25">
      <c r="A6" s="319" t="s">
        <v>3</v>
      </c>
      <c r="B6" s="313" t="s">
        <v>4</v>
      </c>
      <c r="C6" s="313" t="s">
        <v>5</v>
      </c>
      <c r="D6" s="313" t="s">
        <v>6</v>
      </c>
      <c r="E6" s="313" t="s">
        <v>5</v>
      </c>
      <c r="F6" s="313" t="s">
        <v>7</v>
      </c>
      <c r="G6" s="313" t="s">
        <v>8</v>
      </c>
      <c r="H6" s="58"/>
      <c r="I6" s="315" t="s">
        <v>9</v>
      </c>
      <c r="J6" s="315" t="s">
        <v>374</v>
      </c>
      <c r="K6" s="59" t="str">
        <f>Seniori!K6</f>
        <v>06.-08.02.</v>
      </c>
      <c r="L6" s="176"/>
      <c r="M6" s="176"/>
      <c r="N6" s="176"/>
      <c r="O6" s="176"/>
      <c r="P6" s="176"/>
      <c r="Q6" s="176"/>
      <c r="R6" s="176"/>
      <c r="S6" s="60" t="str">
        <f>Seniori!S6</f>
        <v>27.2.-1.3.</v>
      </c>
      <c r="T6" s="176"/>
      <c r="U6" s="176"/>
      <c r="V6" s="176"/>
      <c r="W6" s="176"/>
      <c r="X6" s="176"/>
      <c r="Y6" s="176"/>
      <c r="Z6" s="176"/>
      <c r="AA6" s="198"/>
      <c r="AB6" s="198"/>
      <c r="AC6" s="198"/>
      <c r="AD6" s="198"/>
      <c r="AE6" s="198"/>
      <c r="AF6" s="198"/>
      <c r="AG6" s="176"/>
      <c r="AH6" s="176" t="str">
        <f>Seniori!AH6</f>
        <v>05.-07.03.</v>
      </c>
      <c r="AI6" s="176"/>
      <c r="AJ6" s="176" t="str">
        <f>Seniori!AJ6</f>
        <v>05.-07.03.</v>
      </c>
      <c r="AK6" s="176"/>
      <c r="AL6" s="176"/>
      <c r="AM6" s="60" t="str">
        <f>Seniori!AM6</f>
        <v>21.-22.3.</v>
      </c>
      <c r="AN6" s="176"/>
      <c r="AO6" s="60" t="str">
        <f>Seniori!AO6</f>
        <v>5.4.</v>
      </c>
      <c r="AP6" s="59" t="str">
        <f>Seniori!AP6</f>
        <v>2.-4.4.</v>
      </c>
      <c r="AQ6" s="176"/>
      <c r="AR6" s="198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99" t="s">
        <v>541</v>
      </c>
      <c r="BE6" s="176"/>
      <c r="BF6" s="176"/>
      <c r="BG6" s="176"/>
      <c r="BH6" s="176"/>
      <c r="BI6" s="176" t="str">
        <f>Seniori!BI6</f>
        <v>18.-19.4.</v>
      </c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 t="str">
        <f>Seniori!CF6</f>
        <v>25.-26.4.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60"/>
      <c r="CR6" s="60" t="str">
        <f>Seniori!CR6</f>
        <v>1.5.</v>
      </c>
      <c r="CS6" s="176"/>
      <c r="CT6" s="176"/>
      <c r="CU6" s="176"/>
      <c r="CV6" s="176"/>
      <c r="CW6" s="176"/>
      <c r="CX6" s="176"/>
      <c r="CY6" s="176" t="str">
        <f>Seniori!CY6</f>
        <v>3.5.</v>
      </c>
      <c r="CZ6" s="176"/>
      <c r="DA6" s="60" t="str">
        <f>Seniori!DA6</f>
        <v>8.-10.5.</v>
      </c>
      <c r="DB6" s="176"/>
      <c r="DC6" s="60" t="str">
        <f>Seniori!DC6</f>
        <v>9.-10.5.</v>
      </c>
      <c r="DD6" s="60"/>
      <c r="DE6" s="176"/>
      <c r="DF6" s="60"/>
      <c r="DG6" s="176"/>
      <c r="DH6" s="60"/>
      <c r="DI6" s="176"/>
      <c r="DJ6" s="176"/>
      <c r="DK6" s="60" t="s">
        <v>562</v>
      </c>
      <c r="DL6" s="176"/>
      <c r="DM6" s="60"/>
      <c r="DN6" s="176"/>
      <c r="DO6" s="60"/>
      <c r="DP6" s="176"/>
      <c r="DQ6" s="60"/>
      <c r="DR6" s="176"/>
      <c r="DS6" s="60"/>
      <c r="DT6" s="176"/>
      <c r="DU6" s="176"/>
      <c r="DV6" s="60"/>
      <c r="DW6" s="176"/>
      <c r="DX6" s="60"/>
      <c r="DY6" s="176"/>
      <c r="DZ6" s="60"/>
      <c r="EA6" s="176"/>
      <c r="EB6" s="60"/>
      <c r="EC6" s="176" t="s">
        <v>605</v>
      </c>
      <c r="ED6" s="60"/>
      <c r="EE6" s="176" t="s">
        <v>608</v>
      </c>
      <c r="EF6" s="60"/>
      <c r="EG6" s="176"/>
      <c r="EH6" s="60"/>
      <c r="EI6" s="176"/>
      <c r="EJ6" s="60"/>
      <c r="EK6" s="176"/>
      <c r="EL6" s="60"/>
      <c r="EM6" s="176"/>
      <c r="EN6" s="176"/>
      <c r="EO6" s="60"/>
      <c r="EP6" s="176"/>
      <c r="EQ6" s="60"/>
      <c r="ER6" s="176"/>
      <c r="ES6" s="60"/>
      <c r="ET6" s="176"/>
      <c r="EU6" s="60"/>
      <c r="EV6" s="176"/>
      <c r="EW6" s="60"/>
      <c r="EX6" s="176"/>
      <c r="EY6" s="60" t="s">
        <v>609</v>
      </c>
      <c r="EZ6" s="176"/>
      <c r="FA6" s="60"/>
      <c r="FB6" s="176"/>
      <c r="FC6" s="60"/>
      <c r="FD6" s="176"/>
      <c r="FE6" s="60"/>
      <c r="FF6" s="176"/>
      <c r="FG6" s="176"/>
      <c r="FH6" s="60"/>
      <c r="FI6" s="176"/>
      <c r="FJ6" s="60"/>
      <c r="FK6" s="176" t="s">
        <v>611</v>
      </c>
      <c r="FL6" s="60"/>
      <c r="FM6" s="176"/>
      <c r="FN6" s="60"/>
      <c r="FO6" s="176"/>
    </row>
    <row r="7" spans="1:171" ht="18" customHeight="1" x14ac:dyDescent="0.25">
      <c r="A7" s="320"/>
      <c r="B7" s="286"/>
      <c r="C7" s="286"/>
      <c r="D7" s="286"/>
      <c r="E7" s="286"/>
      <c r="F7" s="286"/>
      <c r="G7" s="286"/>
      <c r="H7" s="61"/>
      <c r="I7" s="286"/>
      <c r="J7" s="286"/>
      <c r="K7" s="62" t="str">
        <f>Seniori!K7</f>
        <v>Motešice</v>
      </c>
      <c r="L7" s="65"/>
      <c r="M7" s="65"/>
      <c r="N7" s="65"/>
      <c r="O7" s="65"/>
      <c r="P7" s="124"/>
      <c r="Q7" s="65"/>
      <c r="R7" s="65"/>
      <c r="S7" s="62" t="str">
        <f>Seniori!S7</f>
        <v>Motešice</v>
      </c>
      <c r="T7" s="65"/>
      <c r="U7" s="65"/>
      <c r="V7" s="65"/>
      <c r="W7" s="65"/>
      <c r="X7" s="65"/>
      <c r="Y7" s="65"/>
      <c r="Z7" s="65"/>
      <c r="AA7" s="66"/>
      <c r="AB7" s="66"/>
      <c r="AC7" s="66"/>
      <c r="AD7" s="200"/>
      <c r="AE7" s="200"/>
      <c r="AF7" s="200"/>
      <c r="AG7" s="65"/>
      <c r="AH7" s="65" t="str">
        <f>Seniori!AH7</f>
        <v>Motešice</v>
      </c>
      <c r="AI7" s="124"/>
      <c r="AJ7" s="65" t="str">
        <f>Seniori!AJ7</f>
        <v>Motešice CDI</v>
      </c>
      <c r="AK7" s="65"/>
      <c r="AL7" s="65"/>
      <c r="AM7" s="215" t="str">
        <f>Seniori!AM7</f>
        <v>Budapešť</v>
      </c>
      <c r="AN7" s="124"/>
      <c r="AO7" s="62" t="str">
        <f>Seniori!AO7</f>
        <v>Brno</v>
      </c>
      <c r="AP7" s="63" t="str">
        <f>Seniori!AP7</f>
        <v>Motešice</v>
      </c>
      <c r="AQ7" s="65"/>
      <c r="AR7" s="66"/>
      <c r="AS7" s="65"/>
      <c r="AT7" s="124"/>
      <c r="AU7" s="65"/>
      <c r="AV7" s="65"/>
      <c r="AW7" s="65"/>
      <c r="AX7" s="65"/>
      <c r="AY7" s="65"/>
      <c r="AZ7" s="124"/>
      <c r="BA7" s="65"/>
      <c r="BB7" s="65"/>
      <c r="BC7" s="65"/>
      <c r="BD7" s="122" t="s">
        <v>540</v>
      </c>
      <c r="BE7" s="124"/>
      <c r="BF7" s="124"/>
      <c r="BG7" s="124"/>
      <c r="BH7" s="124"/>
      <c r="BI7" s="65" t="str">
        <f>Seniori!BI7</f>
        <v>Dunajský Klátov</v>
      </c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124"/>
      <c r="CB7" s="124"/>
      <c r="CC7" s="124"/>
      <c r="CD7" s="124"/>
      <c r="CE7" s="124"/>
      <c r="CF7" s="65" t="str">
        <f>Seniori!CF7</f>
        <v>Těšánky</v>
      </c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2"/>
      <c r="CR7" s="62" t="str">
        <f>Seniori!CR7</f>
        <v>Rs Team</v>
      </c>
      <c r="CS7" s="65"/>
      <c r="CT7" s="65"/>
      <c r="CU7" s="65"/>
      <c r="CV7" s="65"/>
      <c r="CW7" s="65"/>
      <c r="CX7" s="65"/>
      <c r="CY7" s="124" t="str">
        <f>Seniori!CY7</f>
        <v>Brno</v>
      </c>
      <c r="CZ7" s="124"/>
      <c r="DA7" s="215" t="str">
        <f>Seniori!DA7</f>
        <v>Las Cadenas</v>
      </c>
      <c r="DB7" s="124"/>
      <c r="DC7" s="62" t="str">
        <f>Seniori!DC7</f>
        <v>Olomouc</v>
      </c>
      <c r="DD7" s="62"/>
      <c r="DE7" s="65"/>
      <c r="DF7" s="62"/>
      <c r="DG7" s="65"/>
      <c r="DH7" s="62"/>
      <c r="DI7" s="65"/>
      <c r="DJ7" s="65"/>
      <c r="DK7" s="62" t="s">
        <v>606</v>
      </c>
      <c r="DL7" s="65"/>
      <c r="DM7" s="62"/>
      <c r="DN7" s="65"/>
      <c r="DO7" s="62"/>
      <c r="DP7" s="65"/>
      <c r="DQ7" s="62"/>
      <c r="DR7" s="65"/>
      <c r="DS7" s="62"/>
      <c r="DT7" s="65"/>
      <c r="DU7" s="65"/>
      <c r="DV7" s="62"/>
      <c r="DW7" s="65"/>
      <c r="DX7" s="62"/>
      <c r="DY7" s="65"/>
      <c r="DZ7" s="62"/>
      <c r="EA7" s="65"/>
      <c r="EB7" s="62"/>
      <c r="EC7" s="65" t="s">
        <v>604</v>
      </c>
      <c r="ED7" s="62"/>
      <c r="EE7" s="65" t="s">
        <v>607</v>
      </c>
      <c r="EF7" s="62"/>
      <c r="EG7" s="65"/>
      <c r="EH7" s="62"/>
      <c r="EI7" s="65"/>
      <c r="EJ7" s="62"/>
      <c r="EK7" s="65"/>
      <c r="EL7" s="62"/>
      <c r="EM7" s="65"/>
      <c r="EN7" s="65"/>
      <c r="EO7" s="62"/>
      <c r="EP7" s="65"/>
      <c r="EQ7" s="62"/>
      <c r="ER7" s="65"/>
      <c r="ES7" s="62"/>
      <c r="ET7" s="65"/>
      <c r="EU7" s="62"/>
      <c r="EV7" s="65"/>
      <c r="EW7" s="62"/>
      <c r="EX7" s="65"/>
      <c r="EY7" s="62" t="s">
        <v>521</v>
      </c>
      <c r="EZ7" s="65"/>
      <c r="FA7" s="62"/>
      <c r="FB7" s="65"/>
      <c r="FC7" s="62"/>
      <c r="FD7" s="65"/>
      <c r="FE7" s="62"/>
      <c r="FF7" s="65"/>
      <c r="FG7" s="65"/>
      <c r="FH7" s="62"/>
      <c r="FI7" s="65"/>
      <c r="FJ7" s="62"/>
      <c r="FK7" s="65" t="s">
        <v>610</v>
      </c>
      <c r="FL7" s="62"/>
      <c r="FM7" s="65"/>
      <c r="FN7" s="62"/>
      <c r="FO7" s="65"/>
    </row>
    <row r="8" spans="1:171" ht="18" customHeight="1" x14ac:dyDescent="0.25">
      <c r="A8" s="321"/>
      <c r="B8" s="314"/>
      <c r="C8" s="314"/>
      <c r="D8" s="314"/>
      <c r="E8" s="314"/>
      <c r="F8" s="314"/>
      <c r="G8" s="314"/>
      <c r="H8" s="64"/>
      <c r="I8" s="314"/>
      <c r="J8" s="314"/>
      <c r="K8" s="65" t="str">
        <f>Seniori!K8</f>
        <v>Z2</v>
      </c>
      <c r="L8" s="65" t="str">
        <f>Seniori!L8</f>
        <v>4r</v>
      </c>
      <c r="M8" s="65" t="str">
        <f>Seniori!M8</f>
        <v>DUA</v>
      </c>
      <c r="N8" s="65" t="str">
        <f>Seniori!N8</f>
        <v>DD</v>
      </c>
      <c r="O8" s="65" t="str">
        <f>Seniori!O8</f>
        <v>4r</v>
      </c>
      <c r="P8" s="124" t="str">
        <f>Seniori!P8</f>
        <v>5rU</v>
      </c>
      <c r="Q8" s="65" t="str">
        <f>Seniori!Q8</f>
        <v>DUA</v>
      </c>
      <c r="R8" s="65" t="str">
        <f>Seniori!R8</f>
        <v>DD</v>
      </c>
      <c r="S8" s="65" t="str">
        <f>Seniori!S8</f>
        <v>Z2</v>
      </c>
      <c r="T8" s="65" t="str">
        <f>Seniori!T8</f>
        <v>P3</v>
      </c>
      <c r="U8" s="65" t="str">
        <f>Seniori!U8</f>
        <v>4r</v>
      </c>
      <c r="V8" s="65" t="str">
        <f>Seniori!V8</f>
        <v>5rU</v>
      </c>
      <c r="W8" s="65" t="str">
        <f>Seniori!W8</f>
        <v>DUA</v>
      </c>
      <c r="X8" s="65" t="str">
        <f>Seniori!X8</f>
        <v>DUB</v>
      </c>
      <c r="Y8" s="65" t="str">
        <f>Seniori!Y8</f>
        <v>DD</v>
      </c>
      <c r="Z8" s="65" t="str">
        <f>Seniori!Z8</f>
        <v>DJ</v>
      </c>
      <c r="AA8" s="66" t="str">
        <f>Seniori!AA8</f>
        <v>P3</v>
      </c>
      <c r="AB8" s="66" t="str">
        <f>Seniori!AB8</f>
        <v>4r</v>
      </c>
      <c r="AC8" s="131" t="s">
        <v>16</v>
      </c>
      <c r="AD8" s="121" t="s">
        <v>17</v>
      </c>
      <c r="AE8" s="121" t="s">
        <v>21</v>
      </c>
      <c r="AF8" s="121" t="s">
        <v>18</v>
      </c>
      <c r="AG8" s="133" t="s">
        <v>19</v>
      </c>
      <c r="AH8" s="65" t="str">
        <f>Seniori!AH8</f>
        <v>4r</v>
      </c>
      <c r="AI8" s="122" t="s">
        <v>18</v>
      </c>
      <c r="AJ8" s="65" t="str">
        <f>Seniori!AJ8</f>
        <v>DUB</v>
      </c>
      <c r="AK8" s="65" t="str">
        <f>Seniori!AK8</f>
        <v>DD</v>
      </c>
      <c r="AL8" s="65" t="str">
        <f>Seniori!AL8</f>
        <v>DJ</v>
      </c>
      <c r="AM8" s="124" t="str">
        <f>Seniori!AM8</f>
        <v>IMII</v>
      </c>
      <c r="AN8" s="124" t="str">
        <f>Seniori!AN8</f>
        <v>U25GP</v>
      </c>
      <c r="AO8" s="65" t="str">
        <f>Seniori!AO8</f>
        <v>5rU</v>
      </c>
      <c r="AP8" s="65" t="str">
        <f>Seniori!AP8</f>
        <v>P1</v>
      </c>
      <c r="AQ8" s="65" t="str">
        <f>Seniori!AQ8</f>
        <v>P3</v>
      </c>
      <c r="AR8" s="65" t="str">
        <f>Seniori!AR8</f>
        <v>4r</v>
      </c>
      <c r="AS8" s="65" t="str">
        <f>Seniori!AS8</f>
        <v>5rU</v>
      </c>
      <c r="AT8" s="122" t="str">
        <f>Seniori!AT8</f>
        <v>6rU</v>
      </c>
      <c r="AU8" s="65" t="str">
        <f>Seniori!AU8</f>
        <v>DUA</v>
      </c>
      <c r="AV8" s="65" t="str">
        <f>Seniori!AV8</f>
        <v>DUB</v>
      </c>
      <c r="AW8" s="65" t="str">
        <f>Seniori!AW8</f>
        <v>DD</v>
      </c>
      <c r="AX8" s="65" t="str">
        <f>Seniori!AX8</f>
        <v>4r</v>
      </c>
      <c r="AY8" s="65" t="str">
        <f>Seniori!AY8</f>
        <v>5rU</v>
      </c>
      <c r="AZ8" s="122" t="s">
        <v>22</v>
      </c>
      <c r="BA8" s="65" t="str">
        <f>Seniori!BA8</f>
        <v>DUA</v>
      </c>
      <c r="BB8" s="65" t="str">
        <f>Seniori!BB8</f>
        <v>DUB</v>
      </c>
      <c r="BC8" s="65" t="str">
        <f>Seniori!BC8</f>
        <v>DD</v>
      </c>
      <c r="BD8" s="122" t="s">
        <v>542</v>
      </c>
      <c r="BE8" s="122" t="s">
        <v>17</v>
      </c>
      <c r="BF8" s="122" t="s">
        <v>543</v>
      </c>
      <c r="BG8" s="122" t="s">
        <v>18</v>
      </c>
      <c r="BH8" s="122" t="s">
        <v>544</v>
      </c>
      <c r="BI8" s="65" t="str">
        <f>Seniori!BI8</f>
        <v>P1</v>
      </c>
      <c r="BJ8" s="65" t="str">
        <f>Seniori!BJ8</f>
        <v>DUA</v>
      </c>
      <c r="BK8" s="65" t="str">
        <f>Seniori!BK8</f>
        <v>4r</v>
      </c>
      <c r="BL8" s="65" t="str">
        <f>Seniori!BL8</f>
        <v>5rU</v>
      </c>
      <c r="BM8" s="65" t="str">
        <f>Seniori!BM8</f>
        <v>6rU</v>
      </c>
      <c r="BN8" s="65" t="str">
        <f>Seniori!BN8</f>
        <v>DD</v>
      </c>
      <c r="BO8" s="65" t="str">
        <f>Seniori!BO8</f>
        <v>LP4</v>
      </c>
      <c r="BP8" s="65" t="str">
        <f>Seniori!BP8</f>
        <v>LS5</v>
      </c>
      <c r="BQ8" s="65" t="str">
        <f>Seniori!BQ8</f>
        <v>JD</v>
      </c>
      <c r="BR8" s="65" t="str">
        <f>Seniori!BR8</f>
        <v>SG</v>
      </c>
      <c r="BS8" s="65" t="str">
        <f>Seniori!BS8</f>
        <v>IMI</v>
      </c>
      <c r="BT8" s="65" t="str">
        <f>Seniori!BT8</f>
        <v>IMII</v>
      </c>
      <c r="BU8" s="133" t="s">
        <v>13</v>
      </c>
      <c r="BV8" s="133" t="s">
        <v>17</v>
      </c>
      <c r="BW8" s="133" t="s">
        <v>18</v>
      </c>
      <c r="BX8" s="133" t="s">
        <v>550</v>
      </c>
      <c r="BY8" s="133" t="s">
        <v>551</v>
      </c>
      <c r="BZ8" s="133" t="s">
        <v>552</v>
      </c>
      <c r="CA8" s="122" t="s">
        <v>15</v>
      </c>
      <c r="CB8" s="122" t="s">
        <v>527</v>
      </c>
      <c r="CC8" s="122" t="s">
        <v>553</v>
      </c>
      <c r="CD8" s="122" t="s">
        <v>537</v>
      </c>
      <c r="CE8" s="122" t="s">
        <v>554</v>
      </c>
      <c r="CF8" s="65" t="str">
        <f>Seniori!CF8</f>
        <v>5rU</v>
      </c>
      <c r="CG8" s="65" t="str">
        <f>Seniori!CG8</f>
        <v>JU</v>
      </c>
      <c r="CH8" s="65" t="str">
        <f>Seniori!CH8</f>
        <v>JD</v>
      </c>
      <c r="CI8" s="65" t="str">
        <f>Seniori!CI8</f>
        <v>YU</v>
      </c>
      <c r="CJ8" s="65" t="str">
        <f>Seniori!CJ8</f>
        <v>SG</v>
      </c>
      <c r="CK8" s="65" t="str">
        <f>Seniori!CK8</f>
        <v>IMA</v>
      </c>
      <c r="CL8" s="65" t="str">
        <f>Seniori!CL8</f>
        <v>5rF</v>
      </c>
      <c r="CM8" s="65" t="str">
        <f>Seniori!CM8</f>
        <v>L0</v>
      </c>
      <c r="CN8" s="65" t="str">
        <f>Seniori!CN8</f>
        <v>DD</v>
      </c>
      <c r="CO8" s="65" t="str">
        <f>Seniori!CO8</f>
        <v>SG</v>
      </c>
      <c r="CP8" s="65" t="str">
        <f>Seniori!CP8</f>
        <v>IM1</v>
      </c>
      <c r="CQ8" s="65" t="str">
        <f>Seniori!CQ8</f>
        <v>IMA</v>
      </c>
      <c r="CR8" s="65" t="str">
        <f>Seniori!CR8</f>
        <v>P3</v>
      </c>
      <c r="CS8" s="65" t="str">
        <f>Seniori!CS8</f>
        <v>P1</v>
      </c>
      <c r="CT8" s="65" t="str">
        <f>Seniori!CT8</f>
        <v>Z1</v>
      </c>
      <c r="CU8" s="65" t="str">
        <f>Seniori!CU8</f>
        <v>Z3</v>
      </c>
      <c r="CV8" s="65" t="str">
        <f>Seniori!CV8</f>
        <v>DUA</v>
      </c>
      <c r="CW8" s="65" t="str">
        <f>Seniori!CW8</f>
        <v>DD</v>
      </c>
      <c r="CX8" s="65" t="str">
        <f>Seniori!CX8</f>
        <v>LS5</v>
      </c>
      <c r="CY8" s="124" t="str">
        <f>Seniori!CY8</f>
        <v>Z4</v>
      </c>
      <c r="CZ8" s="124" t="str">
        <f>Seniori!CZ8</f>
        <v>DUA</v>
      </c>
      <c r="DA8" s="124" t="str">
        <f>Seniori!DA8</f>
        <v>7rU</v>
      </c>
      <c r="DB8" s="124" t="str">
        <f>Seniori!DB8</f>
        <v>7rF</v>
      </c>
      <c r="DC8" s="65" t="str">
        <f>Seniori!DC8</f>
        <v>5U</v>
      </c>
      <c r="DD8" s="65" t="str">
        <f>Seniori!DD8</f>
        <v>JU</v>
      </c>
      <c r="DE8" s="65" t="str">
        <f>Seniori!DE8</f>
        <v>JD</v>
      </c>
      <c r="DF8" s="65" t="str">
        <f>Seniori!DF8</f>
        <v>SG</v>
      </c>
      <c r="DG8" s="65" t="str">
        <f>Seniori!DG8</f>
        <v>IMA</v>
      </c>
      <c r="DH8" s="65" t="str">
        <f>Seniori!DH8</f>
        <v>5F</v>
      </c>
      <c r="DI8" s="65" t="str">
        <f>Seniori!DI8</f>
        <v>JD</v>
      </c>
      <c r="DJ8" s="65" t="str">
        <f>Seniori!DJ8</f>
        <v>IMI</v>
      </c>
      <c r="DK8" s="65" t="s">
        <v>614</v>
      </c>
      <c r="DL8" s="65" t="s">
        <v>615</v>
      </c>
      <c r="DM8" s="65" t="s">
        <v>16</v>
      </c>
      <c r="DN8" s="65" t="s">
        <v>17</v>
      </c>
      <c r="DO8" s="65" t="s">
        <v>560</v>
      </c>
      <c r="DP8" s="65" t="s">
        <v>18</v>
      </c>
      <c r="DQ8" s="65" t="s">
        <v>536</v>
      </c>
      <c r="DR8" s="65" t="s">
        <v>525</v>
      </c>
      <c r="DS8" s="65" t="s">
        <v>537</v>
      </c>
      <c r="DT8" s="65" t="s">
        <v>614</v>
      </c>
      <c r="DU8" s="65" t="s">
        <v>616</v>
      </c>
      <c r="DV8" s="65" t="s">
        <v>527</v>
      </c>
      <c r="DW8" s="65" t="s">
        <v>593</v>
      </c>
      <c r="DX8" s="65" t="s">
        <v>17</v>
      </c>
      <c r="DY8" s="65" t="s">
        <v>19</v>
      </c>
      <c r="DZ8" s="65" t="s">
        <v>617</v>
      </c>
      <c r="EA8" s="65" t="s">
        <v>553</v>
      </c>
      <c r="EB8" s="65" t="s">
        <v>537</v>
      </c>
      <c r="EC8" s="65" t="s">
        <v>16</v>
      </c>
      <c r="ED8" s="65" t="s">
        <v>527</v>
      </c>
      <c r="EE8" s="65" t="s">
        <v>618</v>
      </c>
      <c r="EF8" s="65" t="s">
        <v>619</v>
      </c>
      <c r="EG8" s="65" t="s">
        <v>16</v>
      </c>
      <c r="EH8" s="65" t="s">
        <v>17</v>
      </c>
      <c r="EI8" s="65" t="s">
        <v>18</v>
      </c>
      <c r="EJ8" s="65" t="s">
        <v>523</v>
      </c>
      <c r="EK8" s="65" t="s">
        <v>524</v>
      </c>
      <c r="EL8" s="65" t="s">
        <v>525</v>
      </c>
      <c r="EM8" s="65" t="s">
        <v>535</v>
      </c>
      <c r="EN8" s="65" t="s">
        <v>537</v>
      </c>
      <c r="EO8" s="65" t="s">
        <v>14</v>
      </c>
      <c r="EP8" s="65" t="s">
        <v>619</v>
      </c>
      <c r="EQ8" s="65" t="s">
        <v>16</v>
      </c>
      <c r="ER8" s="65" t="s">
        <v>17</v>
      </c>
      <c r="ES8" s="65" t="s">
        <v>18</v>
      </c>
      <c r="ET8" s="65" t="s">
        <v>19</v>
      </c>
      <c r="EU8" s="65" t="s">
        <v>523</v>
      </c>
      <c r="EV8" s="65" t="s">
        <v>553</v>
      </c>
      <c r="EW8" s="65" t="s">
        <v>535</v>
      </c>
      <c r="EX8" s="65" t="s">
        <v>537</v>
      </c>
      <c r="EY8" s="65" t="s">
        <v>17</v>
      </c>
      <c r="EZ8" s="65" t="s">
        <v>556</v>
      </c>
      <c r="FA8" s="65" t="s">
        <v>523</v>
      </c>
      <c r="FB8" s="65" t="s">
        <v>524</v>
      </c>
      <c r="FC8" s="65" t="s">
        <v>525</v>
      </c>
      <c r="FD8" s="65" t="s">
        <v>537</v>
      </c>
      <c r="FE8" s="65" t="s">
        <v>593</v>
      </c>
      <c r="FF8" s="65" t="s">
        <v>613</v>
      </c>
      <c r="FG8" s="65" t="s">
        <v>523</v>
      </c>
      <c r="FH8" s="65" t="s">
        <v>524</v>
      </c>
      <c r="FI8" s="65" t="s">
        <v>525</v>
      </c>
      <c r="FJ8" s="65" t="s">
        <v>537</v>
      </c>
      <c r="FK8" s="65" t="s">
        <v>16</v>
      </c>
      <c r="FL8" s="65" t="s">
        <v>525</v>
      </c>
      <c r="FM8" s="65" t="s">
        <v>527</v>
      </c>
      <c r="FN8" s="65" t="s">
        <v>537</v>
      </c>
      <c r="FO8" s="65" t="s">
        <v>612</v>
      </c>
    </row>
    <row r="9" spans="1:171" ht="18" customHeight="1" x14ac:dyDescent="0.2">
      <c r="A9" s="233">
        <v>1</v>
      </c>
      <c r="B9" s="273" t="s">
        <v>379</v>
      </c>
      <c r="C9" s="239">
        <v>8604</v>
      </c>
      <c r="D9" s="236" t="s">
        <v>380</v>
      </c>
      <c r="E9" s="239">
        <v>12310</v>
      </c>
      <c r="F9" s="239"/>
      <c r="G9" s="238" t="s">
        <v>89</v>
      </c>
      <c r="H9" s="238"/>
      <c r="I9" s="239">
        <f t="shared" ref="I9:I54" si="0">SUM(K9:YO9)</f>
        <v>0</v>
      </c>
      <c r="J9" s="233">
        <f>Deti!$I9+I10+I11+I12+I13+I14</f>
        <v>100.5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CR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</row>
    <row r="10" spans="1:171" ht="18" customHeight="1" x14ac:dyDescent="0.2">
      <c r="A10" s="4"/>
      <c r="B10" s="1"/>
      <c r="C10" s="2"/>
      <c r="D10" s="22" t="s">
        <v>381</v>
      </c>
      <c r="E10" s="2">
        <v>12750</v>
      </c>
      <c r="F10" s="2"/>
      <c r="G10" s="23"/>
      <c r="H10" s="23"/>
      <c r="I10" s="2">
        <f t="shared" si="0"/>
        <v>0</v>
      </c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CR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</row>
    <row r="11" spans="1:171" ht="18" customHeight="1" x14ac:dyDescent="0.2">
      <c r="A11" s="4"/>
      <c r="B11" s="1"/>
      <c r="C11" s="2"/>
      <c r="D11" s="22" t="s">
        <v>209</v>
      </c>
      <c r="E11" s="2">
        <v>11998</v>
      </c>
      <c r="F11" s="2">
        <v>2011</v>
      </c>
      <c r="G11" s="23"/>
      <c r="H11" s="23"/>
      <c r="I11" s="2">
        <f t="shared" si="0"/>
        <v>64.5</v>
      </c>
      <c r="J11" s="4"/>
      <c r="K11" s="2"/>
      <c r="L11" s="2"/>
      <c r="M11" s="2"/>
      <c r="N11" s="2">
        <v>8</v>
      </c>
      <c r="O11" s="2"/>
      <c r="P11" s="2"/>
      <c r="Q11" s="2"/>
      <c r="R11" s="2">
        <v>9</v>
      </c>
      <c r="S11" s="2"/>
      <c r="T11" s="2"/>
      <c r="U11" s="2"/>
      <c r="V11" s="2"/>
      <c r="W11" s="2"/>
      <c r="X11" s="2"/>
      <c r="Y11" s="2"/>
      <c r="Z11" s="2">
        <v>4</v>
      </c>
      <c r="AA11" s="2"/>
      <c r="AB11" s="2"/>
      <c r="AC11" s="2"/>
      <c r="AD11" s="2"/>
      <c r="AE11" s="2"/>
      <c r="AF11" s="2"/>
      <c r="AG11" s="2"/>
      <c r="AH11" s="2"/>
      <c r="AI11" s="2"/>
      <c r="AJ11" s="206">
        <v>10.5</v>
      </c>
      <c r="AK11" s="206">
        <v>16.5</v>
      </c>
      <c r="AL11" s="206">
        <v>16.5</v>
      </c>
      <c r="AM11" s="206"/>
      <c r="AN11" s="206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CR11" s="170"/>
      <c r="DC11" s="170"/>
      <c r="DD11" s="170"/>
      <c r="DE11" s="170"/>
      <c r="DF11" s="170"/>
      <c r="DG11" s="170"/>
      <c r="DH11" s="170"/>
      <c r="DI11" s="170"/>
      <c r="DJ11" s="170"/>
      <c r="DK11" s="170"/>
      <c r="DL11" s="170"/>
      <c r="DM11" s="170"/>
      <c r="DN11" s="170"/>
      <c r="DO11" s="170"/>
      <c r="DP11" s="170"/>
      <c r="DQ11" s="170"/>
      <c r="DR11" s="170"/>
      <c r="DS11" s="170"/>
      <c r="DT11" s="170"/>
      <c r="DU11" s="170"/>
      <c r="DV11" s="170"/>
      <c r="DW11" s="170"/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70"/>
      <c r="EP11" s="170"/>
      <c r="EQ11" s="170"/>
      <c r="ER11" s="170"/>
      <c r="ES11" s="170"/>
      <c r="ET11" s="170"/>
      <c r="EU11" s="170"/>
      <c r="EV11" s="170"/>
      <c r="EW11" s="170"/>
      <c r="EX11" s="170"/>
      <c r="EY11" s="170"/>
      <c r="EZ11" s="170"/>
      <c r="FA11" s="170"/>
      <c r="FB11" s="170"/>
      <c r="FC11" s="170"/>
      <c r="FD11" s="170"/>
      <c r="FE11" s="170"/>
      <c r="FF11" s="170"/>
      <c r="FG11" s="170"/>
      <c r="FH11" s="170"/>
      <c r="FI11" s="170"/>
      <c r="FJ11" s="170"/>
      <c r="FK11" s="170"/>
      <c r="FL11" s="170"/>
      <c r="FM11" s="170"/>
      <c r="FN11" s="170"/>
      <c r="FO11" s="170"/>
    </row>
    <row r="12" spans="1:171" ht="18" customHeight="1" x14ac:dyDescent="0.2">
      <c r="A12" s="4"/>
      <c r="B12" s="1"/>
      <c r="C12" s="2"/>
      <c r="D12" s="99" t="s">
        <v>274</v>
      </c>
      <c r="E12" s="2">
        <v>11682</v>
      </c>
      <c r="F12" s="2">
        <v>2018</v>
      </c>
      <c r="G12" s="23"/>
      <c r="H12" s="23"/>
      <c r="I12" s="2">
        <f t="shared" si="0"/>
        <v>15</v>
      </c>
      <c r="J12" s="4"/>
      <c r="K12" s="2"/>
      <c r="L12" s="2"/>
      <c r="M12" s="2"/>
      <c r="N12" s="2">
        <v>5</v>
      </c>
      <c r="O12" s="2"/>
      <c r="P12" s="2"/>
      <c r="Q12" s="2"/>
      <c r="R12" s="2">
        <v>4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>
        <v>6</v>
      </c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CR12" s="170"/>
      <c r="DC12" s="170"/>
      <c r="DD12" s="170"/>
      <c r="DE12" s="170"/>
      <c r="DF12" s="170"/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0"/>
      <c r="DT12" s="170"/>
      <c r="DU12" s="170"/>
      <c r="DV12" s="170"/>
      <c r="DW12" s="170"/>
      <c r="DX12" s="170"/>
      <c r="DY12" s="170"/>
      <c r="DZ12" s="170"/>
      <c r="EA12" s="170"/>
      <c r="EB12" s="170"/>
      <c r="EC12" s="170"/>
      <c r="ED12" s="170"/>
      <c r="EE12" s="170"/>
      <c r="EF12" s="170"/>
      <c r="EG12" s="170"/>
      <c r="EH12" s="170"/>
      <c r="EI12" s="170"/>
      <c r="EJ12" s="170"/>
      <c r="EK12" s="170"/>
      <c r="EL12" s="170"/>
      <c r="EM12" s="170"/>
      <c r="EN12" s="170"/>
      <c r="EO12" s="170"/>
      <c r="EP12" s="170"/>
      <c r="EQ12" s="170"/>
      <c r="ER12" s="170"/>
      <c r="ES12" s="170"/>
      <c r="ET12" s="170"/>
      <c r="EU12" s="170"/>
      <c r="EV12" s="170"/>
      <c r="EW12" s="170"/>
      <c r="EX12" s="170"/>
      <c r="EY12" s="170"/>
      <c r="EZ12" s="170"/>
      <c r="FA12" s="170"/>
      <c r="FB12" s="170"/>
      <c r="FC12" s="170"/>
      <c r="FD12" s="170"/>
      <c r="FE12" s="170"/>
      <c r="FF12" s="170"/>
      <c r="FG12" s="170"/>
      <c r="FH12" s="170"/>
      <c r="FI12" s="170"/>
      <c r="FJ12" s="170"/>
      <c r="FK12" s="170"/>
      <c r="FL12" s="170"/>
      <c r="FM12" s="170"/>
      <c r="FN12" s="170"/>
      <c r="FO12" s="170"/>
    </row>
    <row r="13" spans="1:171" ht="18" customHeight="1" x14ac:dyDescent="0.2">
      <c r="A13" s="4"/>
      <c r="B13" s="1"/>
      <c r="C13" s="2"/>
      <c r="D13" s="22" t="s">
        <v>230</v>
      </c>
      <c r="E13" s="2">
        <v>8781</v>
      </c>
      <c r="F13" s="2">
        <v>2010</v>
      </c>
      <c r="G13" s="23"/>
      <c r="H13" s="23"/>
      <c r="I13" s="2">
        <f t="shared" si="0"/>
        <v>18</v>
      </c>
      <c r="J13" s="4"/>
      <c r="K13" s="2"/>
      <c r="L13" s="2"/>
      <c r="M13" s="2"/>
      <c r="N13" s="2">
        <v>3</v>
      </c>
      <c r="O13" s="2"/>
      <c r="P13" s="2"/>
      <c r="Q13" s="2"/>
      <c r="R13" s="2">
        <v>6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>
        <v>2</v>
      </c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>
        <v>4</v>
      </c>
      <c r="AX13" s="2"/>
      <c r="AY13" s="2"/>
      <c r="AZ13" s="2"/>
      <c r="BA13" s="2"/>
      <c r="BB13" s="2">
        <v>3</v>
      </c>
      <c r="BC13" s="2"/>
      <c r="BD13" s="2"/>
      <c r="BE13" s="2"/>
      <c r="BF13" s="2"/>
      <c r="BG13" s="2"/>
      <c r="BH13" s="2"/>
      <c r="CR13" s="170"/>
      <c r="DC13" s="170"/>
      <c r="DD13" s="170"/>
      <c r="DE13" s="170"/>
      <c r="DF13" s="170"/>
      <c r="DG13" s="170"/>
      <c r="DH13" s="170"/>
      <c r="DI13" s="170"/>
      <c r="DJ13" s="170"/>
      <c r="DK13" s="170"/>
      <c r="DL13" s="170"/>
      <c r="DM13" s="170"/>
      <c r="DN13" s="170"/>
      <c r="DO13" s="170"/>
      <c r="DP13" s="170"/>
      <c r="DQ13" s="170"/>
      <c r="DR13" s="170"/>
      <c r="DS13" s="170"/>
      <c r="DT13" s="170"/>
      <c r="DU13" s="170"/>
      <c r="DV13" s="170"/>
      <c r="DW13" s="170"/>
      <c r="DX13" s="170"/>
      <c r="DY13" s="170"/>
      <c r="DZ13" s="170"/>
      <c r="EA13" s="170"/>
      <c r="EB13" s="170"/>
      <c r="EC13" s="170"/>
      <c r="ED13" s="170"/>
      <c r="EE13" s="170"/>
      <c r="EF13" s="170"/>
      <c r="EG13" s="170"/>
      <c r="EH13" s="170"/>
      <c r="EI13" s="170"/>
      <c r="EJ13" s="170"/>
      <c r="EK13" s="170"/>
      <c r="EL13" s="170"/>
      <c r="EM13" s="170"/>
      <c r="EN13" s="170"/>
      <c r="EO13" s="170"/>
      <c r="EP13" s="170"/>
      <c r="EQ13" s="170"/>
      <c r="ER13" s="170"/>
      <c r="ES13" s="170"/>
      <c r="ET13" s="170"/>
      <c r="EU13" s="170"/>
      <c r="EV13" s="170"/>
      <c r="EW13" s="170"/>
      <c r="EX13" s="170"/>
      <c r="EY13" s="170"/>
      <c r="EZ13" s="170"/>
      <c r="FA13" s="170"/>
      <c r="FB13" s="170"/>
      <c r="FC13" s="170"/>
      <c r="FD13" s="170"/>
      <c r="FE13" s="170"/>
      <c r="FF13" s="170"/>
      <c r="FG13" s="170"/>
      <c r="FH13" s="170"/>
      <c r="FI13" s="170"/>
      <c r="FJ13" s="170"/>
      <c r="FK13" s="170"/>
      <c r="FL13" s="170"/>
      <c r="FM13" s="170"/>
      <c r="FN13" s="170"/>
      <c r="FO13" s="170"/>
    </row>
    <row r="14" spans="1:171" ht="18" customHeight="1" x14ac:dyDescent="0.2">
      <c r="A14" s="4"/>
      <c r="B14" s="1"/>
      <c r="C14" s="2"/>
      <c r="D14" s="99" t="s">
        <v>515</v>
      </c>
      <c r="E14" s="2">
        <v>9794</v>
      </c>
      <c r="F14" s="2">
        <v>2013</v>
      </c>
      <c r="G14" s="23"/>
      <c r="H14" s="23"/>
      <c r="I14" s="2">
        <f t="shared" si="0"/>
        <v>3</v>
      </c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3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CR14" s="170"/>
      <c r="DC14" s="170"/>
      <c r="DD14" s="170"/>
      <c r="DE14" s="170"/>
      <c r="DF14" s="170"/>
      <c r="DG14" s="170"/>
      <c r="DH14" s="170"/>
      <c r="DI14" s="170"/>
      <c r="DJ14" s="170"/>
      <c r="DK14" s="170"/>
      <c r="DL14" s="170"/>
      <c r="DM14" s="170"/>
      <c r="DN14" s="170"/>
      <c r="DO14" s="170"/>
      <c r="DP14" s="170"/>
      <c r="DQ14" s="170"/>
      <c r="DR14" s="170"/>
      <c r="DS14" s="170"/>
      <c r="DT14" s="170"/>
      <c r="DU14" s="170"/>
      <c r="DV14" s="170"/>
      <c r="DW14" s="170"/>
      <c r="DX14" s="170"/>
      <c r="DY14" s="170"/>
      <c r="DZ14" s="170"/>
      <c r="EA14" s="170"/>
      <c r="EB14" s="170"/>
      <c r="EC14" s="170"/>
      <c r="ED14" s="170"/>
      <c r="EE14" s="170"/>
      <c r="EF14" s="170"/>
      <c r="EG14" s="170"/>
      <c r="EH14" s="170"/>
      <c r="EI14" s="170"/>
      <c r="EJ14" s="170"/>
      <c r="EK14" s="170"/>
      <c r="EL14" s="170"/>
      <c r="EM14" s="170"/>
      <c r="EN14" s="170"/>
      <c r="EO14" s="170"/>
      <c r="EP14" s="170"/>
      <c r="EQ14" s="170"/>
      <c r="ER14" s="170"/>
      <c r="ES14" s="170"/>
      <c r="ET14" s="170"/>
      <c r="EU14" s="170"/>
      <c r="EV14" s="170"/>
      <c r="EW14" s="170"/>
      <c r="EX14" s="170"/>
      <c r="EY14" s="170"/>
      <c r="EZ14" s="170"/>
      <c r="FA14" s="170"/>
      <c r="FB14" s="170"/>
      <c r="FC14" s="170"/>
      <c r="FD14" s="170"/>
      <c r="FE14" s="170"/>
      <c r="FF14" s="170"/>
      <c r="FG14" s="170"/>
      <c r="FH14" s="170"/>
      <c r="FI14" s="170"/>
      <c r="FJ14" s="170"/>
      <c r="FK14" s="170"/>
      <c r="FL14" s="170"/>
      <c r="FM14" s="170"/>
      <c r="FN14" s="170"/>
      <c r="FO14" s="170"/>
    </row>
    <row r="15" spans="1:171" ht="18" customHeight="1" x14ac:dyDescent="0.2">
      <c r="A15" s="240">
        <v>2</v>
      </c>
      <c r="B15" s="274" t="s">
        <v>388</v>
      </c>
      <c r="C15" s="242">
        <v>8995</v>
      </c>
      <c r="D15" s="258" t="s">
        <v>389</v>
      </c>
      <c r="E15" s="242">
        <v>12642</v>
      </c>
      <c r="F15" s="242">
        <v>2014</v>
      </c>
      <c r="G15" s="243" t="s">
        <v>101</v>
      </c>
      <c r="H15" s="244"/>
      <c r="I15" s="242">
        <f>SUM(K15:YO15)</f>
        <v>1</v>
      </c>
      <c r="J15" s="240">
        <f>Deti!$I15+I17+I16</f>
        <v>54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162">
        <v>1</v>
      </c>
      <c r="BJ15" s="162" t="s">
        <v>500</v>
      </c>
      <c r="BV15" s="162" t="s">
        <v>500</v>
      </c>
      <c r="CR15" s="170"/>
      <c r="DC15" s="170"/>
      <c r="DD15" s="170"/>
      <c r="DE15" s="170"/>
      <c r="DF15" s="170"/>
      <c r="DG15" s="170"/>
      <c r="DH15" s="170"/>
      <c r="DI15" s="170"/>
      <c r="DJ15" s="170"/>
      <c r="DK15" s="170"/>
      <c r="DL15" s="170"/>
      <c r="DM15" s="170"/>
      <c r="DN15" s="170"/>
      <c r="DO15" s="170"/>
      <c r="DP15" s="170"/>
      <c r="DQ15" s="170"/>
      <c r="DR15" s="170"/>
      <c r="DS15" s="170"/>
      <c r="DT15" s="170"/>
      <c r="DU15" s="170"/>
      <c r="DV15" s="170"/>
      <c r="DW15" s="170"/>
      <c r="DX15" s="170"/>
      <c r="DY15" s="170"/>
      <c r="DZ15" s="170"/>
      <c r="EA15" s="170"/>
      <c r="EB15" s="170"/>
      <c r="EC15" s="170"/>
      <c r="ED15" s="170"/>
      <c r="EE15" s="170" t="s">
        <v>500</v>
      </c>
      <c r="EF15" s="170"/>
      <c r="EG15" s="170"/>
      <c r="EH15" s="170" t="s">
        <v>500</v>
      </c>
      <c r="EI15" s="170"/>
      <c r="EJ15" s="170"/>
      <c r="EK15" s="170"/>
      <c r="EL15" s="170"/>
      <c r="EM15" s="170"/>
      <c r="EN15" s="170"/>
      <c r="EO15" s="170" t="s">
        <v>500</v>
      </c>
      <c r="EP15" s="170"/>
      <c r="EQ15" s="170"/>
      <c r="ER15" s="170" t="s">
        <v>500</v>
      </c>
      <c r="ES15" s="170"/>
      <c r="ET15" s="170"/>
      <c r="EU15" s="170"/>
      <c r="EV15" s="170"/>
      <c r="EW15" s="170"/>
      <c r="EX15" s="170"/>
      <c r="EY15" s="170"/>
      <c r="EZ15" s="170"/>
      <c r="FA15" s="170"/>
      <c r="FB15" s="170"/>
      <c r="FC15" s="170"/>
      <c r="FD15" s="170"/>
      <c r="FE15" s="170"/>
      <c r="FF15" s="170"/>
      <c r="FG15" s="170"/>
      <c r="FH15" s="170"/>
      <c r="FI15" s="170"/>
      <c r="FJ15" s="170"/>
      <c r="FK15" s="170"/>
      <c r="FL15" s="170"/>
      <c r="FM15" s="170"/>
      <c r="FN15" s="170"/>
      <c r="FO15" s="170"/>
    </row>
    <row r="16" spans="1:171" ht="18" customHeight="1" x14ac:dyDescent="0.2">
      <c r="A16" s="4"/>
      <c r="B16" s="1"/>
      <c r="C16" s="2"/>
      <c r="D16" s="99" t="s">
        <v>549</v>
      </c>
      <c r="E16" s="2">
        <v>13758</v>
      </c>
      <c r="F16" s="2">
        <v>2020</v>
      </c>
      <c r="G16" s="22"/>
      <c r="H16" s="23"/>
      <c r="I16" s="2">
        <f>SUM(K16:YO16)</f>
        <v>53</v>
      </c>
      <c r="J16" s="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162"/>
      <c r="BJ16" s="162"/>
      <c r="BK16" s="170">
        <v>8</v>
      </c>
      <c r="BV16" s="170">
        <v>6</v>
      </c>
      <c r="CA16" s="170">
        <v>8</v>
      </c>
      <c r="CR16" s="170"/>
      <c r="DC16" s="170"/>
      <c r="DD16" s="170"/>
      <c r="DE16" s="170"/>
      <c r="DF16" s="170"/>
      <c r="DG16" s="170"/>
      <c r="DH16" s="170"/>
      <c r="DI16" s="170"/>
      <c r="DJ16" s="170"/>
      <c r="DK16" s="170"/>
      <c r="DL16" s="170"/>
      <c r="DM16" s="170"/>
      <c r="DN16" s="170"/>
      <c r="DO16" s="170"/>
      <c r="DP16" s="170"/>
      <c r="DQ16" s="170"/>
      <c r="DR16" s="170"/>
      <c r="DS16" s="170"/>
      <c r="DT16" s="170"/>
      <c r="DU16" s="170"/>
      <c r="DV16" s="170"/>
      <c r="DW16" s="170"/>
      <c r="DX16" s="170"/>
      <c r="DY16" s="170"/>
      <c r="DZ16" s="170"/>
      <c r="EA16" s="170"/>
      <c r="EB16" s="170"/>
      <c r="EC16" s="170"/>
      <c r="ED16" s="170"/>
      <c r="EE16" s="170"/>
      <c r="EF16" s="170">
        <v>4</v>
      </c>
      <c r="EG16" s="170">
        <v>8</v>
      </c>
      <c r="EH16" s="170"/>
      <c r="EI16" s="170"/>
      <c r="EJ16" s="170"/>
      <c r="EK16" s="170"/>
      <c r="EL16" s="170"/>
      <c r="EM16" s="170"/>
      <c r="EN16" s="170"/>
      <c r="EO16" s="170"/>
      <c r="EP16" s="170">
        <v>8</v>
      </c>
      <c r="EQ16" s="170">
        <v>11</v>
      </c>
      <c r="ER16" s="170"/>
      <c r="ES16" s="170"/>
      <c r="ET16" s="170"/>
      <c r="EU16" s="170"/>
      <c r="EV16" s="170"/>
      <c r="EW16" s="170"/>
      <c r="EX16" s="170"/>
      <c r="EY16" s="170"/>
      <c r="EZ16" s="170"/>
      <c r="FA16" s="170"/>
      <c r="FB16" s="170"/>
      <c r="FC16" s="170"/>
      <c r="FD16" s="170"/>
      <c r="FE16" s="170"/>
      <c r="FF16" s="170"/>
      <c r="FG16" s="170"/>
      <c r="FH16" s="170"/>
      <c r="FI16" s="170"/>
      <c r="FJ16" s="170"/>
      <c r="FK16" s="170"/>
      <c r="FL16" s="170"/>
      <c r="FM16" s="170"/>
      <c r="FN16" s="170"/>
      <c r="FO16" s="170"/>
    </row>
    <row r="17" spans="1:171" ht="18" customHeight="1" x14ac:dyDescent="0.2">
      <c r="A17" s="4"/>
      <c r="B17" s="1"/>
      <c r="C17" s="2"/>
      <c r="D17" s="22" t="s">
        <v>391</v>
      </c>
      <c r="E17" s="2">
        <v>12921</v>
      </c>
      <c r="F17" s="2">
        <v>2008</v>
      </c>
      <c r="G17" s="22"/>
      <c r="H17" s="23"/>
      <c r="I17" s="2">
        <f>SUM(K17:YO17)</f>
        <v>0</v>
      </c>
      <c r="J17" s="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CR17" s="170"/>
      <c r="DC17" s="170"/>
      <c r="DD17" s="170"/>
      <c r="DE17" s="170"/>
      <c r="DF17" s="170"/>
      <c r="DG17" s="170"/>
      <c r="DH17" s="170"/>
      <c r="DI17" s="170"/>
      <c r="DJ17" s="170"/>
      <c r="DK17" s="170"/>
      <c r="DL17" s="170"/>
      <c r="DM17" s="170"/>
      <c r="DN17" s="170"/>
      <c r="DO17" s="170"/>
      <c r="DP17" s="170"/>
      <c r="DQ17" s="170"/>
      <c r="DR17" s="170"/>
      <c r="DS17" s="170"/>
      <c r="DT17" s="170"/>
      <c r="DU17" s="170"/>
      <c r="DV17" s="170"/>
      <c r="DW17" s="170"/>
      <c r="DX17" s="170"/>
      <c r="DY17" s="170"/>
      <c r="DZ17" s="170"/>
      <c r="EA17" s="170"/>
      <c r="EB17" s="170"/>
      <c r="EC17" s="170"/>
      <c r="ED17" s="170"/>
      <c r="EE17" s="170"/>
      <c r="EF17" s="170"/>
      <c r="EG17" s="170"/>
      <c r="EH17" s="170"/>
      <c r="EI17" s="170"/>
      <c r="EJ17" s="170"/>
      <c r="EK17" s="170"/>
      <c r="EL17" s="170"/>
      <c r="EM17" s="170"/>
      <c r="EN17" s="170"/>
      <c r="EO17" s="170"/>
      <c r="EP17" s="170"/>
      <c r="EQ17" s="170"/>
      <c r="ER17" s="170"/>
      <c r="ES17" s="170"/>
      <c r="ET17" s="170"/>
      <c r="EU17" s="170"/>
      <c r="EV17" s="170"/>
      <c r="EW17" s="170"/>
      <c r="EX17" s="170"/>
      <c r="EY17" s="170"/>
      <c r="EZ17" s="170"/>
      <c r="FA17" s="170"/>
      <c r="FB17" s="170"/>
      <c r="FC17" s="170"/>
      <c r="FD17" s="170"/>
      <c r="FE17" s="170"/>
      <c r="FF17" s="170"/>
      <c r="FG17" s="170"/>
      <c r="FH17" s="170"/>
      <c r="FI17" s="170"/>
      <c r="FJ17" s="170"/>
      <c r="FK17" s="170"/>
      <c r="FL17" s="170"/>
      <c r="FM17" s="170"/>
      <c r="FN17" s="170"/>
      <c r="FO17" s="170"/>
    </row>
    <row r="18" spans="1:171" ht="18" customHeight="1" x14ac:dyDescent="0.2">
      <c r="A18" s="246">
        <v>3</v>
      </c>
      <c r="B18" s="261" t="s">
        <v>392</v>
      </c>
      <c r="C18" s="248">
        <v>9377</v>
      </c>
      <c r="D18" s="250" t="s">
        <v>393</v>
      </c>
      <c r="E18" s="248">
        <v>9547</v>
      </c>
      <c r="F18" s="248">
        <v>2010</v>
      </c>
      <c r="G18" s="250" t="s">
        <v>89</v>
      </c>
      <c r="H18" s="250"/>
      <c r="I18" s="248">
        <f t="shared" si="0"/>
        <v>0</v>
      </c>
      <c r="J18" s="246">
        <f>Deti!$I18+I19+I20+I21+I22+I23</f>
        <v>50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CR18" s="170"/>
      <c r="DC18" s="170"/>
      <c r="DD18" s="170"/>
      <c r="DE18" s="170"/>
      <c r="DF18" s="170"/>
      <c r="DG18" s="170"/>
      <c r="DH18" s="170"/>
      <c r="DI18" s="170"/>
      <c r="DJ18" s="170"/>
      <c r="DK18" s="170"/>
      <c r="DL18" s="170"/>
      <c r="DM18" s="170"/>
      <c r="DN18" s="170"/>
      <c r="DO18" s="170"/>
      <c r="DP18" s="170"/>
      <c r="DQ18" s="170"/>
      <c r="DR18" s="170"/>
      <c r="DS18" s="170"/>
      <c r="DT18" s="170"/>
      <c r="DU18" s="170"/>
      <c r="DV18" s="170"/>
      <c r="DW18" s="170"/>
      <c r="DX18" s="170"/>
      <c r="DY18" s="170"/>
      <c r="DZ18" s="170"/>
      <c r="EA18" s="170"/>
      <c r="EB18" s="170"/>
      <c r="EC18" s="170"/>
      <c r="ED18" s="170"/>
      <c r="EE18" s="170"/>
      <c r="EF18" s="170"/>
      <c r="EG18" s="170"/>
      <c r="EH18" s="170"/>
      <c r="EI18" s="170"/>
      <c r="EJ18" s="170"/>
      <c r="EK18" s="170"/>
      <c r="EL18" s="170"/>
      <c r="EM18" s="170"/>
      <c r="EN18" s="170"/>
      <c r="EO18" s="170"/>
      <c r="EP18" s="170"/>
      <c r="EQ18" s="170"/>
      <c r="ER18" s="170"/>
      <c r="ES18" s="170"/>
      <c r="ET18" s="170"/>
      <c r="EU18" s="170"/>
      <c r="EV18" s="170"/>
      <c r="EW18" s="170"/>
      <c r="EX18" s="170"/>
      <c r="EY18" s="170"/>
      <c r="EZ18" s="170"/>
      <c r="FA18" s="170"/>
      <c r="FB18" s="170"/>
      <c r="FC18" s="170"/>
      <c r="FD18" s="170"/>
      <c r="FE18" s="170"/>
      <c r="FF18" s="170"/>
      <c r="FG18" s="170"/>
      <c r="FH18" s="170"/>
      <c r="FI18" s="170"/>
      <c r="FJ18" s="170"/>
      <c r="FK18" s="170"/>
      <c r="FL18" s="170"/>
      <c r="FM18" s="170"/>
      <c r="FN18" s="170"/>
      <c r="FO18" s="170"/>
    </row>
    <row r="19" spans="1:171" ht="18" customHeight="1" x14ac:dyDescent="0.2">
      <c r="A19" s="4"/>
      <c r="B19" s="1"/>
      <c r="C19" s="2"/>
      <c r="D19" s="23" t="s">
        <v>394</v>
      </c>
      <c r="E19" s="2"/>
      <c r="F19" s="2">
        <v>2010</v>
      </c>
      <c r="G19" s="23"/>
      <c r="H19" s="23"/>
      <c r="I19" s="2">
        <f t="shared" si="0"/>
        <v>0</v>
      </c>
      <c r="J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CR19" s="170"/>
      <c r="DC19" s="170"/>
      <c r="DD19" s="170"/>
      <c r="DE19" s="170"/>
      <c r="DF19" s="170"/>
      <c r="DG19" s="170"/>
      <c r="DH19" s="170"/>
      <c r="DI19" s="170"/>
      <c r="DJ19" s="170"/>
      <c r="DK19" s="170"/>
      <c r="DL19" s="170"/>
      <c r="DM19" s="170"/>
      <c r="DN19" s="170"/>
      <c r="DO19" s="170"/>
      <c r="DP19" s="170"/>
      <c r="DQ19" s="170"/>
      <c r="DR19" s="170"/>
      <c r="DS19" s="170"/>
      <c r="DT19" s="170"/>
      <c r="DU19" s="170"/>
      <c r="DV19" s="170"/>
      <c r="DW19" s="170"/>
      <c r="DX19" s="170"/>
      <c r="DY19" s="170"/>
      <c r="DZ19" s="170"/>
      <c r="EA19" s="170"/>
      <c r="EB19" s="170"/>
      <c r="EC19" s="170"/>
      <c r="ED19" s="170"/>
      <c r="EE19" s="170"/>
      <c r="EF19" s="170"/>
      <c r="EG19" s="170"/>
      <c r="EH19" s="170"/>
      <c r="EI19" s="170"/>
      <c r="EJ19" s="170"/>
      <c r="EK19" s="170"/>
      <c r="EL19" s="170"/>
      <c r="EM19" s="170"/>
      <c r="EN19" s="170"/>
      <c r="EO19" s="170"/>
      <c r="EP19" s="170"/>
      <c r="EQ19" s="170"/>
      <c r="ER19" s="170"/>
      <c r="ES19" s="170"/>
      <c r="ET19" s="170"/>
      <c r="EU19" s="170"/>
      <c r="EV19" s="170"/>
      <c r="EW19" s="170"/>
      <c r="EX19" s="170"/>
      <c r="EY19" s="170"/>
      <c r="EZ19" s="170"/>
      <c r="FA19" s="170"/>
      <c r="FB19" s="170"/>
      <c r="FC19" s="170"/>
      <c r="FD19" s="170"/>
      <c r="FE19" s="170"/>
      <c r="FF19" s="170"/>
      <c r="FG19" s="170"/>
      <c r="FH19" s="170"/>
      <c r="FI19" s="170"/>
      <c r="FJ19" s="170"/>
      <c r="FK19" s="170"/>
      <c r="FL19" s="170"/>
      <c r="FM19" s="170"/>
      <c r="FN19" s="170"/>
      <c r="FO19" s="170"/>
    </row>
    <row r="20" spans="1:171" ht="18" customHeight="1" x14ac:dyDescent="0.2">
      <c r="A20" s="4"/>
      <c r="B20" s="1"/>
      <c r="C20" s="2"/>
      <c r="D20" s="22" t="s">
        <v>230</v>
      </c>
      <c r="E20" s="2">
        <v>8781</v>
      </c>
      <c r="F20" s="2">
        <v>2010</v>
      </c>
      <c r="G20" s="23"/>
      <c r="H20" s="23"/>
      <c r="I20" s="2">
        <f t="shared" si="0"/>
        <v>18</v>
      </c>
      <c r="J20" s="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>
        <v>4</v>
      </c>
      <c r="Z20" s="2"/>
      <c r="AA20" s="2"/>
      <c r="AB20" s="2"/>
      <c r="AC20" s="2"/>
      <c r="AD20" s="2"/>
      <c r="AE20" s="2"/>
      <c r="AF20" s="2">
        <v>6</v>
      </c>
      <c r="AG20" s="2"/>
      <c r="AH20" s="2"/>
      <c r="AI20" s="2">
        <v>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>
        <v>2</v>
      </c>
      <c r="AW20" s="2"/>
      <c r="AX20" s="2"/>
      <c r="AY20" s="2"/>
      <c r="AZ20" s="2"/>
      <c r="BA20" s="2"/>
      <c r="BB20" s="2"/>
      <c r="BC20" s="2">
        <v>4</v>
      </c>
      <c r="BD20" s="2"/>
      <c r="BE20" s="2"/>
      <c r="BF20" s="2"/>
      <c r="BG20" s="2"/>
      <c r="BH20" s="2"/>
      <c r="CR20" s="170"/>
      <c r="DC20" s="170"/>
      <c r="DD20" s="170"/>
      <c r="DE20" s="170"/>
      <c r="DF20" s="170"/>
      <c r="DG20" s="170"/>
      <c r="DH20" s="170"/>
      <c r="DI20" s="170"/>
      <c r="DJ20" s="170"/>
      <c r="DK20" s="170"/>
      <c r="DL20" s="170"/>
      <c r="DM20" s="170"/>
      <c r="DN20" s="170"/>
      <c r="DO20" s="170"/>
      <c r="DP20" s="170"/>
      <c r="DQ20" s="170"/>
      <c r="DR20" s="170"/>
      <c r="DS20" s="170"/>
      <c r="DT20" s="170"/>
      <c r="DU20" s="170"/>
      <c r="DV20" s="170"/>
      <c r="DW20" s="170"/>
      <c r="DX20" s="170"/>
      <c r="DY20" s="170"/>
      <c r="DZ20" s="170"/>
      <c r="EA20" s="170"/>
      <c r="EB20" s="170"/>
      <c r="EC20" s="170"/>
      <c r="ED20" s="170"/>
      <c r="EE20" s="170"/>
      <c r="EF20" s="170"/>
      <c r="EG20" s="170"/>
      <c r="EH20" s="170"/>
      <c r="EI20" s="170"/>
      <c r="EJ20" s="170"/>
      <c r="EK20" s="170"/>
      <c r="EL20" s="170"/>
      <c r="EM20" s="170"/>
      <c r="EN20" s="170"/>
      <c r="EO20" s="170"/>
      <c r="EP20" s="170"/>
      <c r="EQ20" s="170"/>
      <c r="ER20" s="170"/>
      <c r="ES20" s="170"/>
      <c r="ET20" s="170"/>
      <c r="EU20" s="170"/>
      <c r="EV20" s="170"/>
      <c r="EW20" s="170"/>
      <c r="EX20" s="170"/>
      <c r="EY20" s="170"/>
      <c r="EZ20" s="170"/>
      <c r="FA20" s="170"/>
      <c r="FB20" s="170"/>
      <c r="FC20" s="170"/>
      <c r="FD20" s="170"/>
      <c r="FE20" s="170"/>
      <c r="FF20" s="170"/>
      <c r="FG20" s="170"/>
      <c r="FH20" s="170"/>
      <c r="FI20" s="170"/>
      <c r="FJ20" s="170"/>
      <c r="FK20" s="170"/>
      <c r="FL20" s="170"/>
      <c r="FM20" s="170"/>
      <c r="FN20" s="170"/>
      <c r="FO20" s="170"/>
    </row>
    <row r="21" spans="1:171" ht="18" customHeight="1" x14ac:dyDescent="0.2">
      <c r="A21" s="4"/>
      <c r="B21" s="1"/>
      <c r="C21" s="2"/>
      <c r="D21" s="109" t="s">
        <v>505</v>
      </c>
      <c r="E21" s="2">
        <v>11681</v>
      </c>
      <c r="F21" s="2">
        <v>2018</v>
      </c>
      <c r="G21" s="23"/>
      <c r="H21" s="23"/>
      <c r="I21" s="2">
        <f t="shared" si="0"/>
        <v>15</v>
      </c>
      <c r="J21" s="4"/>
      <c r="K21" s="2"/>
      <c r="L21" s="2"/>
      <c r="M21" s="2">
        <v>3</v>
      </c>
      <c r="N21" s="2"/>
      <c r="O21" s="2"/>
      <c r="P21" s="2"/>
      <c r="Q21" s="2">
        <v>2</v>
      </c>
      <c r="R21" s="2"/>
      <c r="S21" s="2"/>
      <c r="T21" s="2"/>
      <c r="U21" s="2"/>
      <c r="V21" s="2"/>
      <c r="W21" s="2">
        <v>3</v>
      </c>
      <c r="X21" s="2"/>
      <c r="Y21" s="2"/>
      <c r="Z21" s="2"/>
      <c r="AA21" s="2"/>
      <c r="AB21" s="2"/>
      <c r="AC21" s="2"/>
      <c r="AD21" s="2">
        <v>4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CR21" s="170"/>
      <c r="DC21" s="170"/>
      <c r="DD21" s="170"/>
      <c r="DE21" s="170"/>
      <c r="DF21" s="170"/>
      <c r="DG21" s="170"/>
      <c r="DH21" s="170"/>
      <c r="DI21" s="170"/>
      <c r="DJ21" s="170"/>
      <c r="DK21" s="170"/>
      <c r="DL21" s="170"/>
      <c r="DM21" s="170"/>
      <c r="DN21" s="170"/>
      <c r="DO21" s="170"/>
      <c r="DP21" s="170"/>
      <c r="DQ21" s="170"/>
      <c r="DR21" s="170"/>
      <c r="DS21" s="170"/>
      <c r="DT21" s="170"/>
      <c r="DU21" s="170"/>
      <c r="DV21" s="170"/>
      <c r="DW21" s="170"/>
      <c r="DX21" s="170"/>
      <c r="DY21" s="170"/>
      <c r="DZ21" s="170"/>
      <c r="EA21" s="170"/>
      <c r="EB21" s="170"/>
      <c r="EC21" s="170"/>
      <c r="ED21" s="170"/>
      <c r="EE21" s="170"/>
      <c r="EF21" s="170"/>
      <c r="EG21" s="170"/>
      <c r="EH21" s="170">
        <v>2</v>
      </c>
      <c r="EI21" s="170"/>
      <c r="EJ21" s="170"/>
      <c r="EK21" s="170"/>
      <c r="EL21" s="170"/>
      <c r="EM21" s="170"/>
      <c r="EN21" s="170"/>
      <c r="EO21" s="170"/>
      <c r="EP21" s="170"/>
      <c r="EQ21" s="170"/>
      <c r="ER21" s="170">
        <v>1</v>
      </c>
      <c r="ES21" s="170"/>
      <c r="ET21" s="170"/>
      <c r="EU21" s="170"/>
      <c r="EV21" s="170"/>
      <c r="EW21" s="170"/>
      <c r="EX21" s="170"/>
      <c r="EY21" s="170"/>
      <c r="EZ21" s="170"/>
      <c r="FA21" s="170"/>
      <c r="FB21" s="170"/>
      <c r="FC21" s="170"/>
      <c r="FD21" s="170"/>
      <c r="FE21" s="170"/>
      <c r="FF21" s="170"/>
      <c r="FG21" s="170"/>
      <c r="FH21" s="170"/>
      <c r="FI21" s="170"/>
      <c r="FJ21" s="170"/>
      <c r="FK21" s="170"/>
      <c r="FL21" s="170"/>
      <c r="FM21" s="170"/>
      <c r="FN21" s="170"/>
      <c r="FO21" s="170"/>
    </row>
    <row r="22" spans="1:171" ht="18" customHeight="1" x14ac:dyDescent="0.2">
      <c r="A22" s="4"/>
      <c r="B22" s="1"/>
      <c r="C22" s="2"/>
      <c r="D22" s="23" t="s">
        <v>395</v>
      </c>
      <c r="E22" s="2">
        <v>13536</v>
      </c>
      <c r="F22" s="2">
        <v>2018</v>
      </c>
      <c r="G22" s="23"/>
      <c r="H22" s="23"/>
      <c r="I22" s="2">
        <f t="shared" si="0"/>
        <v>0</v>
      </c>
      <c r="J22" s="4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CR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0"/>
      <c r="EN22" s="170"/>
      <c r="EO22" s="170"/>
      <c r="EP22" s="170"/>
      <c r="EQ22" s="170"/>
      <c r="ER22" s="170"/>
      <c r="ES22" s="170"/>
      <c r="ET22" s="170"/>
      <c r="EU22" s="170"/>
      <c r="EV22" s="170"/>
      <c r="EW22" s="170"/>
      <c r="EX22" s="170"/>
      <c r="EY22" s="170"/>
      <c r="EZ22" s="170"/>
      <c r="FA22" s="170"/>
      <c r="FB22" s="170"/>
      <c r="FC22" s="170"/>
      <c r="FD22" s="170"/>
      <c r="FE22" s="170"/>
      <c r="FF22" s="170"/>
      <c r="FG22" s="170"/>
      <c r="FH22" s="170"/>
      <c r="FI22" s="170"/>
      <c r="FJ22" s="170"/>
      <c r="FK22" s="170"/>
      <c r="FL22" s="170"/>
      <c r="FM22" s="170"/>
      <c r="FN22" s="170"/>
      <c r="FO22" s="170"/>
    </row>
    <row r="23" spans="1:171" ht="18" customHeight="1" x14ac:dyDescent="0.2">
      <c r="A23" s="4"/>
      <c r="B23" s="1"/>
      <c r="C23" s="2"/>
      <c r="D23" s="23" t="s">
        <v>396</v>
      </c>
      <c r="E23" s="2">
        <v>10506</v>
      </c>
      <c r="F23" s="2">
        <v>2012</v>
      </c>
      <c r="G23" s="23"/>
      <c r="H23" s="23"/>
      <c r="I23" s="2">
        <f t="shared" si="0"/>
        <v>17</v>
      </c>
      <c r="J23" s="4"/>
      <c r="K23" s="2"/>
      <c r="L23" s="2"/>
      <c r="M23" s="2">
        <v>2</v>
      </c>
      <c r="N23" s="2"/>
      <c r="O23" s="2"/>
      <c r="P23" s="2"/>
      <c r="Q23" s="2">
        <v>4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CR23" s="170"/>
      <c r="DC23" s="170"/>
      <c r="DD23" s="170"/>
      <c r="DE23" s="170"/>
      <c r="DF23" s="170"/>
      <c r="DG23" s="170"/>
      <c r="DH23" s="170"/>
      <c r="DI23" s="170"/>
      <c r="DJ23" s="170"/>
      <c r="DK23" s="170"/>
      <c r="DL23" s="170"/>
      <c r="DM23" s="170"/>
      <c r="DN23" s="170"/>
      <c r="DO23" s="170"/>
      <c r="DP23" s="170"/>
      <c r="DQ23" s="170"/>
      <c r="DR23" s="170"/>
      <c r="DS23" s="170"/>
      <c r="DT23" s="170"/>
      <c r="DU23" s="170"/>
      <c r="DV23" s="170"/>
      <c r="DW23" s="170"/>
      <c r="DX23" s="170"/>
      <c r="DY23" s="170"/>
      <c r="DZ23" s="170"/>
      <c r="EA23" s="170"/>
      <c r="EB23" s="170"/>
      <c r="EC23" s="170"/>
      <c r="ED23" s="170"/>
      <c r="EE23" s="170">
        <v>1</v>
      </c>
      <c r="EF23" s="170"/>
      <c r="EG23" s="170"/>
      <c r="EH23" s="170">
        <v>1</v>
      </c>
      <c r="EI23" s="170"/>
      <c r="EJ23" s="170"/>
      <c r="EK23" s="170"/>
      <c r="EL23" s="170"/>
      <c r="EM23" s="170"/>
      <c r="EN23" s="170"/>
      <c r="EO23" s="170">
        <v>5</v>
      </c>
      <c r="EP23" s="170"/>
      <c r="EQ23" s="170"/>
      <c r="ER23" s="170">
        <v>4</v>
      </c>
      <c r="ES23" s="170"/>
      <c r="ET23" s="170"/>
      <c r="EU23" s="170"/>
      <c r="EV23" s="170"/>
      <c r="EW23" s="170"/>
      <c r="EX23" s="170"/>
      <c r="EY23" s="170"/>
      <c r="EZ23" s="170"/>
      <c r="FA23" s="170"/>
      <c r="FB23" s="170"/>
      <c r="FC23" s="170"/>
      <c r="FD23" s="170"/>
      <c r="FE23" s="170"/>
      <c r="FF23" s="170"/>
      <c r="FG23" s="170"/>
      <c r="FH23" s="170"/>
      <c r="FI23" s="170"/>
      <c r="FJ23" s="170"/>
      <c r="FK23" s="170"/>
      <c r="FL23" s="170"/>
      <c r="FM23" s="170"/>
      <c r="FN23" s="170"/>
      <c r="FO23" s="170"/>
    </row>
    <row r="24" spans="1:171" ht="18" customHeight="1" x14ac:dyDescent="0.2">
      <c r="A24" s="232">
        <v>4</v>
      </c>
      <c r="B24" s="104" t="s">
        <v>507</v>
      </c>
      <c r="C24" s="2">
        <v>10986</v>
      </c>
      <c r="D24" s="109" t="s">
        <v>395</v>
      </c>
      <c r="E24" s="2">
        <v>13536</v>
      </c>
      <c r="F24" s="2">
        <v>2018</v>
      </c>
      <c r="G24" s="23"/>
      <c r="H24" s="23"/>
      <c r="I24" s="2">
        <f t="shared" ref="I24:I35" si="1">SUM(K24:YO24)</f>
        <v>1</v>
      </c>
      <c r="J24" s="4">
        <f>Deti!$I24+I25+I26</f>
        <v>20</v>
      </c>
      <c r="K24" s="2"/>
      <c r="L24" s="2"/>
      <c r="M24" s="100" t="s">
        <v>500</v>
      </c>
      <c r="N24" s="2"/>
      <c r="O24" s="2"/>
      <c r="P24" s="2"/>
      <c r="Q24" s="2">
        <v>1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CR24" s="170"/>
      <c r="DC24" s="170"/>
      <c r="DD24" s="170"/>
      <c r="DE24" s="170"/>
      <c r="DF24" s="170"/>
      <c r="DG24" s="170"/>
      <c r="DH24" s="170"/>
      <c r="DI24" s="170"/>
      <c r="DJ24" s="170"/>
      <c r="DK24" s="170"/>
      <c r="DL24" s="170"/>
      <c r="DM24" s="170"/>
      <c r="DN24" s="170"/>
      <c r="DO24" s="170"/>
      <c r="DP24" s="170"/>
      <c r="DQ24" s="170"/>
      <c r="DR24" s="170"/>
      <c r="DS24" s="170"/>
      <c r="DT24" s="170"/>
      <c r="DU24" s="170"/>
      <c r="DV24" s="170"/>
      <c r="DW24" s="170"/>
      <c r="DX24" s="170"/>
      <c r="DY24" s="170"/>
      <c r="DZ24" s="170"/>
      <c r="EA24" s="170"/>
      <c r="EB24" s="170"/>
      <c r="EC24" s="170"/>
      <c r="ED24" s="170"/>
      <c r="EE24" s="170"/>
      <c r="EF24" s="170"/>
      <c r="EG24" s="170"/>
      <c r="EH24" s="170"/>
      <c r="EI24" s="170"/>
      <c r="EJ24" s="170"/>
      <c r="EK24" s="170"/>
      <c r="EL24" s="170"/>
      <c r="EM24" s="170"/>
      <c r="EN24" s="170"/>
      <c r="EO24" s="170"/>
      <c r="EP24" s="170"/>
      <c r="EQ24" s="170"/>
      <c r="ER24" s="170"/>
      <c r="ES24" s="170"/>
      <c r="ET24" s="170"/>
      <c r="EU24" s="170"/>
      <c r="EV24" s="170"/>
      <c r="EW24" s="170"/>
      <c r="EX24" s="170"/>
      <c r="EY24" s="170"/>
      <c r="EZ24" s="170"/>
      <c r="FA24" s="170"/>
      <c r="FB24" s="170"/>
      <c r="FC24" s="170"/>
      <c r="FD24" s="170"/>
      <c r="FE24" s="170"/>
      <c r="FF24" s="170"/>
      <c r="FG24" s="170"/>
      <c r="FH24" s="170"/>
      <c r="FI24" s="170"/>
      <c r="FJ24" s="170"/>
      <c r="FK24" s="170"/>
      <c r="FL24" s="170"/>
      <c r="FM24" s="170"/>
      <c r="FN24" s="170"/>
      <c r="FO24" s="170"/>
    </row>
    <row r="25" spans="1:171" ht="18" customHeight="1" x14ac:dyDescent="0.2">
      <c r="A25" s="4"/>
      <c r="B25" s="104"/>
      <c r="C25" s="2"/>
      <c r="D25" s="99" t="s">
        <v>213</v>
      </c>
      <c r="E25" s="2">
        <v>13103</v>
      </c>
      <c r="F25" s="2">
        <v>2021</v>
      </c>
      <c r="G25" s="23"/>
      <c r="H25" s="23"/>
      <c r="I25" s="2">
        <f t="shared" si="1"/>
        <v>16</v>
      </c>
      <c r="J25" s="4"/>
      <c r="K25" s="2"/>
      <c r="L25" s="2"/>
      <c r="M25" s="100">
        <v>1</v>
      </c>
      <c r="N25" s="2"/>
      <c r="O25" s="2"/>
      <c r="P25" s="2"/>
      <c r="Q25" s="100" t="s">
        <v>500</v>
      </c>
      <c r="R25" s="2"/>
      <c r="S25" s="2"/>
      <c r="T25" s="2"/>
      <c r="U25" s="2">
        <v>3</v>
      </c>
      <c r="V25" s="2"/>
      <c r="W25" s="2">
        <v>2</v>
      </c>
      <c r="X25" s="2"/>
      <c r="Y25" s="2"/>
      <c r="Z25" s="2"/>
      <c r="AA25" s="2"/>
      <c r="AB25" s="2">
        <v>3</v>
      </c>
      <c r="AC25" s="2"/>
      <c r="AD25" s="2">
        <v>1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CR25" s="170"/>
      <c r="DC25" s="170"/>
      <c r="DD25" s="170"/>
      <c r="DE25" s="170"/>
      <c r="DF25" s="170"/>
      <c r="DG25" s="170"/>
      <c r="DH25" s="170"/>
      <c r="DI25" s="170"/>
      <c r="DJ25" s="170"/>
      <c r="DK25" s="170"/>
      <c r="DL25" s="170"/>
      <c r="DM25" s="170"/>
      <c r="DN25" s="170"/>
      <c r="DO25" s="170"/>
      <c r="DP25" s="170"/>
      <c r="DQ25" s="170"/>
      <c r="DR25" s="170"/>
      <c r="DS25" s="170"/>
      <c r="DT25" s="170"/>
      <c r="DU25" s="170"/>
      <c r="DV25" s="170"/>
      <c r="DW25" s="170"/>
      <c r="DX25" s="170"/>
      <c r="DY25" s="170"/>
      <c r="DZ25" s="170"/>
      <c r="EA25" s="170"/>
      <c r="EB25" s="170"/>
      <c r="EC25" s="170"/>
      <c r="ED25" s="170"/>
      <c r="EE25" s="170"/>
      <c r="EF25" s="170">
        <v>2</v>
      </c>
      <c r="EG25" s="170"/>
      <c r="EH25" s="170" t="s">
        <v>500</v>
      </c>
      <c r="EI25" s="170"/>
      <c r="EJ25" s="170"/>
      <c r="EK25" s="170"/>
      <c r="EL25" s="170"/>
      <c r="EM25" s="170"/>
      <c r="EN25" s="170"/>
      <c r="EO25" s="170"/>
      <c r="EP25" s="170">
        <v>4</v>
      </c>
      <c r="EQ25" s="170"/>
      <c r="ER25" s="170" t="s">
        <v>500</v>
      </c>
      <c r="ES25" s="170"/>
      <c r="ET25" s="170"/>
      <c r="EU25" s="170"/>
      <c r="EV25" s="170"/>
      <c r="EW25" s="170"/>
      <c r="EX25" s="170"/>
      <c r="EY25" s="170"/>
      <c r="EZ25" s="170"/>
      <c r="FA25" s="170"/>
      <c r="FB25" s="170"/>
      <c r="FC25" s="170"/>
      <c r="FD25" s="170"/>
      <c r="FE25" s="170"/>
      <c r="FF25" s="170"/>
      <c r="FG25" s="170"/>
      <c r="FH25" s="170"/>
      <c r="FI25" s="170"/>
      <c r="FJ25" s="170"/>
      <c r="FK25" s="170"/>
      <c r="FL25" s="170"/>
      <c r="FM25" s="170"/>
      <c r="FN25" s="170"/>
      <c r="FO25" s="170"/>
    </row>
    <row r="26" spans="1:171" ht="18" customHeight="1" x14ac:dyDescent="0.2">
      <c r="A26" s="4"/>
      <c r="B26" s="104"/>
      <c r="C26" s="2"/>
      <c r="D26" s="23" t="s">
        <v>396</v>
      </c>
      <c r="E26" s="2">
        <v>10506</v>
      </c>
      <c r="F26" s="2">
        <v>2012</v>
      </c>
      <c r="G26" s="23"/>
      <c r="H26" s="23"/>
      <c r="I26" s="2">
        <f t="shared" si="1"/>
        <v>3</v>
      </c>
      <c r="J26" s="4"/>
      <c r="K26" s="2"/>
      <c r="L26" s="2"/>
      <c r="M26" s="100"/>
      <c r="N26" s="2"/>
      <c r="O26" s="2"/>
      <c r="P26" s="2"/>
      <c r="Q26" s="100"/>
      <c r="R26" s="2"/>
      <c r="S26" s="2"/>
      <c r="T26" s="2"/>
      <c r="U26" s="2"/>
      <c r="V26" s="2"/>
      <c r="W26" s="2">
        <v>1</v>
      </c>
      <c r="X26" s="2"/>
      <c r="Y26" s="2"/>
      <c r="Z26" s="2"/>
      <c r="AA26" s="2"/>
      <c r="AB26" s="2"/>
      <c r="AC26" s="2"/>
      <c r="AD26" s="2">
        <v>2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CR26" s="170"/>
      <c r="DC26" s="170"/>
      <c r="DD26" s="170"/>
      <c r="DE26" s="170"/>
      <c r="DF26" s="170"/>
      <c r="DG26" s="170"/>
      <c r="DH26" s="170"/>
      <c r="DI26" s="170"/>
      <c r="DJ26" s="170"/>
      <c r="DK26" s="170"/>
      <c r="DL26" s="170"/>
      <c r="DM26" s="170"/>
      <c r="DN26" s="170"/>
      <c r="DO26" s="170"/>
      <c r="DP26" s="170"/>
      <c r="DQ26" s="170"/>
      <c r="DR26" s="170"/>
      <c r="DS26" s="170"/>
      <c r="DT26" s="170"/>
      <c r="DU26" s="170"/>
      <c r="DV26" s="170"/>
      <c r="DW26" s="170"/>
      <c r="DX26" s="170"/>
      <c r="DY26" s="170"/>
      <c r="DZ26" s="170"/>
      <c r="EA26" s="170"/>
      <c r="EB26" s="170"/>
      <c r="EC26" s="170"/>
      <c r="ED26" s="170"/>
      <c r="EE26" s="170"/>
      <c r="EF26" s="170"/>
      <c r="EG26" s="170"/>
      <c r="EH26" s="170"/>
      <c r="EI26" s="170"/>
      <c r="EJ26" s="170"/>
      <c r="EK26" s="170"/>
      <c r="EL26" s="170"/>
      <c r="EM26" s="170"/>
      <c r="EN26" s="170"/>
      <c r="EO26" s="170"/>
      <c r="EP26" s="170"/>
      <c r="EQ26" s="170"/>
      <c r="ER26" s="170"/>
      <c r="ES26" s="170"/>
      <c r="ET26" s="170"/>
      <c r="EU26" s="170"/>
      <c r="EV26" s="170"/>
      <c r="EW26" s="170"/>
      <c r="EX26" s="170"/>
      <c r="EY26" s="170"/>
      <c r="EZ26" s="170"/>
      <c r="FA26" s="170"/>
      <c r="FB26" s="170"/>
      <c r="FC26" s="170"/>
      <c r="FD26" s="170"/>
      <c r="FE26" s="170"/>
      <c r="FF26" s="170"/>
      <c r="FG26" s="170"/>
      <c r="FH26" s="170"/>
      <c r="FI26" s="170"/>
      <c r="FJ26" s="170"/>
      <c r="FK26" s="170"/>
      <c r="FL26" s="170"/>
      <c r="FM26" s="170"/>
      <c r="FN26" s="170"/>
      <c r="FO26" s="170"/>
    </row>
    <row r="27" spans="1:171" ht="18" customHeight="1" x14ac:dyDescent="0.2">
      <c r="A27" s="4">
        <v>5</v>
      </c>
      <c r="B27" s="1" t="s">
        <v>402</v>
      </c>
      <c r="C27" s="2">
        <v>10275</v>
      </c>
      <c r="D27" s="22" t="s">
        <v>403</v>
      </c>
      <c r="E27" s="2">
        <v>12845</v>
      </c>
      <c r="F27" s="2">
        <v>2018</v>
      </c>
      <c r="G27" s="22" t="s">
        <v>216</v>
      </c>
      <c r="H27" s="23"/>
      <c r="I27" s="2">
        <f t="shared" si="1"/>
        <v>8</v>
      </c>
      <c r="J27" s="4">
        <f>Deti!$I27+I28+I29</f>
        <v>18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162">
        <v>2</v>
      </c>
      <c r="BJ27" s="162" t="s">
        <v>500</v>
      </c>
      <c r="BU27" s="170">
        <v>2</v>
      </c>
      <c r="BV27" s="162" t="s">
        <v>500</v>
      </c>
      <c r="CR27" s="170"/>
      <c r="DC27" s="170"/>
      <c r="DD27" s="170"/>
      <c r="DE27" s="170"/>
      <c r="DF27" s="170"/>
      <c r="DG27" s="170"/>
      <c r="DH27" s="170"/>
      <c r="DI27" s="170"/>
      <c r="DJ27" s="170"/>
      <c r="DK27" s="170"/>
      <c r="DL27" s="170"/>
      <c r="DM27" s="170"/>
      <c r="DN27" s="170"/>
      <c r="DO27" s="170"/>
      <c r="DP27" s="170"/>
      <c r="DQ27" s="170"/>
      <c r="DR27" s="170"/>
      <c r="DS27" s="170"/>
      <c r="DT27" s="170"/>
      <c r="DU27" s="170"/>
      <c r="DV27" s="170"/>
      <c r="DW27" s="170"/>
      <c r="DX27" s="170"/>
      <c r="DY27" s="170"/>
      <c r="DZ27" s="170"/>
      <c r="EA27" s="170"/>
      <c r="EB27" s="170"/>
      <c r="EC27" s="170"/>
      <c r="ED27" s="170"/>
      <c r="EE27" s="170">
        <v>3</v>
      </c>
      <c r="EF27" s="170"/>
      <c r="EG27" s="170"/>
      <c r="EH27" s="170" t="s">
        <v>500</v>
      </c>
      <c r="EI27" s="170"/>
      <c r="EJ27" s="170"/>
      <c r="EK27" s="170"/>
      <c r="EL27" s="170"/>
      <c r="EM27" s="170"/>
      <c r="EN27" s="170"/>
      <c r="EO27" s="170">
        <v>1</v>
      </c>
      <c r="EP27" s="170"/>
      <c r="EQ27" s="170"/>
      <c r="ER27" s="170" t="s">
        <v>500</v>
      </c>
      <c r="ES27" s="170"/>
      <c r="ET27" s="170"/>
      <c r="EU27" s="170"/>
      <c r="EV27" s="170"/>
      <c r="EW27" s="170"/>
      <c r="EX27" s="170"/>
      <c r="EY27" s="170"/>
      <c r="EZ27" s="170"/>
      <c r="FA27" s="170"/>
      <c r="FB27" s="170"/>
      <c r="FC27" s="170"/>
      <c r="FD27" s="170"/>
      <c r="FE27" s="170"/>
      <c r="FF27" s="170"/>
      <c r="FG27" s="170"/>
      <c r="FH27" s="170"/>
      <c r="FI27" s="170"/>
      <c r="FJ27" s="170"/>
      <c r="FK27" s="170"/>
      <c r="FL27" s="170"/>
      <c r="FM27" s="170"/>
      <c r="FN27" s="170"/>
      <c r="FO27" s="170"/>
    </row>
    <row r="28" spans="1:171" ht="18" customHeight="1" x14ac:dyDescent="0.2">
      <c r="A28" s="4"/>
      <c r="B28" s="1"/>
      <c r="C28" s="2"/>
      <c r="D28" s="22" t="s">
        <v>404</v>
      </c>
      <c r="E28" s="2">
        <v>12213</v>
      </c>
      <c r="F28" s="2">
        <v>2012</v>
      </c>
      <c r="G28" s="22"/>
      <c r="H28" s="23"/>
      <c r="I28" s="2">
        <f t="shared" si="1"/>
        <v>0</v>
      </c>
      <c r="J28" s="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CR28" s="170"/>
      <c r="DC28" s="170"/>
      <c r="DD28" s="170"/>
      <c r="DE28" s="170"/>
      <c r="DF28" s="170"/>
      <c r="DG28" s="170"/>
      <c r="DH28" s="170"/>
      <c r="DI28" s="170"/>
      <c r="DJ28" s="170"/>
      <c r="DK28" s="170"/>
      <c r="DL28" s="170"/>
      <c r="DM28" s="170"/>
      <c r="DN28" s="170"/>
      <c r="DO28" s="170"/>
      <c r="DP28" s="170"/>
      <c r="DQ28" s="170"/>
      <c r="DR28" s="170"/>
      <c r="DS28" s="170"/>
      <c r="DT28" s="170"/>
      <c r="DU28" s="170"/>
      <c r="DV28" s="170"/>
      <c r="DW28" s="170"/>
      <c r="DX28" s="170"/>
      <c r="DY28" s="170"/>
      <c r="DZ28" s="170"/>
      <c r="EA28" s="170"/>
      <c r="EB28" s="170"/>
      <c r="EC28" s="170"/>
      <c r="ED28" s="170"/>
      <c r="EE28" s="170"/>
      <c r="EF28" s="170"/>
      <c r="EG28" s="170"/>
      <c r="EH28" s="170"/>
      <c r="EI28" s="170"/>
      <c r="EJ28" s="170"/>
      <c r="EK28" s="170"/>
      <c r="EL28" s="170"/>
      <c r="EM28" s="170"/>
      <c r="EN28" s="170"/>
      <c r="EO28" s="170"/>
      <c r="EP28" s="170"/>
      <c r="EQ28" s="170"/>
      <c r="ER28" s="170"/>
      <c r="ES28" s="170"/>
      <c r="ET28" s="170"/>
      <c r="EU28" s="170"/>
      <c r="EV28" s="170"/>
      <c r="EW28" s="170"/>
      <c r="EX28" s="170"/>
      <c r="EY28" s="170"/>
      <c r="EZ28" s="170"/>
      <c r="FA28" s="170"/>
      <c r="FB28" s="170"/>
      <c r="FC28" s="170"/>
      <c r="FD28" s="170"/>
      <c r="FE28" s="170"/>
      <c r="FF28" s="170"/>
      <c r="FG28" s="170"/>
      <c r="FH28" s="170"/>
      <c r="FI28" s="170"/>
      <c r="FJ28" s="170"/>
      <c r="FK28" s="170"/>
      <c r="FL28" s="170"/>
      <c r="FM28" s="170"/>
      <c r="FN28" s="170"/>
      <c r="FO28" s="170"/>
    </row>
    <row r="29" spans="1:171" ht="18" customHeight="1" x14ac:dyDescent="0.2">
      <c r="A29" s="4"/>
      <c r="B29" s="1"/>
      <c r="C29" s="2"/>
      <c r="D29" s="99" t="s">
        <v>546</v>
      </c>
      <c r="E29" s="2">
        <v>13853</v>
      </c>
      <c r="F29" s="2">
        <v>2020</v>
      </c>
      <c r="G29" s="22"/>
      <c r="H29" s="23"/>
      <c r="I29" s="2">
        <f t="shared" si="1"/>
        <v>10</v>
      </c>
      <c r="J29" s="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J29" s="170">
        <v>5</v>
      </c>
      <c r="BV29" s="170">
        <v>2</v>
      </c>
      <c r="CR29" s="170"/>
      <c r="DC29" s="170"/>
      <c r="DD29" s="170"/>
      <c r="DE29" s="170"/>
      <c r="DF29" s="170"/>
      <c r="DG29" s="170"/>
      <c r="DH29" s="170"/>
      <c r="DI29" s="170"/>
      <c r="DJ29" s="170"/>
      <c r="DK29" s="170"/>
      <c r="DL29" s="170"/>
      <c r="DM29" s="170"/>
      <c r="DN29" s="170"/>
      <c r="DO29" s="170"/>
      <c r="DP29" s="170"/>
      <c r="DQ29" s="170"/>
      <c r="DR29" s="170"/>
      <c r="DS29" s="170"/>
      <c r="DT29" s="170"/>
      <c r="DU29" s="170"/>
      <c r="DV29" s="170"/>
      <c r="DW29" s="170"/>
      <c r="DX29" s="170"/>
      <c r="DY29" s="170"/>
      <c r="DZ29" s="170"/>
      <c r="EA29" s="170"/>
      <c r="EB29" s="170"/>
      <c r="EC29" s="170"/>
      <c r="ED29" s="170"/>
      <c r="EE29" s="170"/>
      <c r="EF29" s="170"/>
      <c r="EG29" s="170"/>
      <c r="EH29" s="170">
        <v>3</v>
      </c>
      <c r="EI29" s="170"/>
      <c r="EJ29" s="170"/>
      <c r="EK29" s="170"/>
      <c r="EL29" s="170"/>
      <c r="EM29" s="170"/>
      <c r="EN29" s="170"/>
      <c r="EO29" s="170"/>
      <c r="EP29" s="170"/>
      <c r="EQ29" s="170"/>
      <c r="ER29" s="170" t="s">
        <v>500</v>
      </c>
      <c r="ES29" s="170"/>
      <c r="ET29" s="170"/>
      <c r="EU29" s="170"/>
      <c r="EV29" s="170"/>
      <c r="EW29" s="170"/>
      <c r="EX29" s="170"/>
      <c r="EY29" s="170"/>
      <c r="EZ29" s="170"/>
      <c r="FA29" s="170"/>
      <c r="FB29" s="170"/>
      <c r="FC29" s="170"/>
      <c r="FD29" s="170"/>
      <c r="FE29" s="170"/>
      <c r="FF29" s="170"/>
      <c r="FG29" s="170"/>
      <c r="FH29" s="170"/>
      <c r="FI29" s="170"/>
      <c r="FJ29" s="170"/>
      <c r="FK29" s="170"/>
      <c r="FL29" s="170"/>
      <c r="FM29" s="170"/>
      <c r="FN29" s="170"/>
      <c r="FO29" s="170"/>
    </row>
    <row r="30" spans="1:171" ht="18" customHeight="1" x14ac:dyDescent="0.2">
      <c r="A30" s="4">
        <v>6</v>
      </c>
      <c r="B30" s="1" t="s">
        <v>405</v>
      </c>
      <c r="C30" s="2">
        <v>9607</v>
      </c>
      <c r="D30" s="22" t="s">
        <v>406</v>
      </c>
      <c r="E30" s="2">
        <v>10406</v>
      </c>
      <c r="F30" s="2">
        <v>2007</v>
      </c>
      <c r="G30" s="22" t="s">
        <v>277</v>
      </c>
      <c r="H30" s="23"/>
      <c r="I30" s="2">
        <f t="shared" si="1"/>
        <v>0</v>
      </c>
      <c r="J30" s="4">
        <f>Deti!$I30+I31</f>
        <v>15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CR30" s="170"/>
      <c r="DC30" s="170"/>
      <c r="DD30" s="170"/>
      <c r="DE30" s="170"/>
      <c r="DF30" s="170"/>
      <c r="DG30" s="170"/>
      <c r="DH30" s="170"/>
      <c r="DI30" s="170"/>
      <c r="DJ30" s="170"/>
      <c r="DK30" s="170"/>
      <c r="DL30" s="170"/>
      <c r="DM30" s="170"/>
      <c r="DN30" s="170"/>
      <c r="DO30" s="170"/>
      <c r="DP30" s="170"/>
      <c r="DQ30" s="170"/>
      <c r="DR30" s="170"/>
      <c r="DS30" s="170"/>
      <c r="DT30" s="170"/>
      <c r="DU30" s="170"/>
      <c r="DV30" s="170"/>
      <c r="DW30" s="170"/>
      <c r="DX30" s="170"/>
      <c r="DY30" s="170"/>
      <c r="DZ30" s="170"/>
      <c r="EA30" s="170"/>
      <c r="EB30" s="170"/>
      <c r="EC30" s="170"/>
      <c r="ED30" s="170"/>
      <c r="EE30" s="170"/>
      <c r="EF30" s="170"/>
      <c r="EG30" s="170"/>
      <c r="EH30" s="170"/>
      <c r="EI30" s="170"/>
      <c r="EJ30" s="170"/>
      <c r="EK30" s="170"/>
      <c r="EL30" s="170"/>
      <c r="EM30" s="170"/>
      <c r="EN30" s="170"/>
      <c r="EO30" s="170"/>
      <c r="EP30" s="170"/>
      <c r="EQ30" s="170"/>
      <c r="ER30" s="170"/>
      <c r="ES30" s="170"/>
      <c r="ET30" s="170"/>
      <c r="EU30" s="170"/>
      <c r="EV30" s="170"/>
      <c r="EW30" s="170"/>
      <c r="EX30" s="170"/>
      <c r="EY30" s="170"/>
      <c r="EZ30" s="170"/>
      <c r="FA30" s="170"/>
      <c r="FB30" s="170"/>
      <c r="FC30" s="170"/>
      <c r="FD30" s="170"/>
      <c r="FE30" s="170"/>
      <c r="FF30" s="170"/>
      <c r="FG30" s="170"/>
      <c r="FH30" s="170"/>
      <c r="FI30" s="170"/>
      <c r="FJ30" s="170"/>
      <c r="FK30" s="170"/>
      <c r="FL30" s="170"/>
      <c r="FM30" s="170"/>
      <c r="FN30" s="170"/>
      <c r="FO30" s="170"/>
    </row>
    <row r="31" spans="1:171" ht="18" customHeight="1" x14ac:dyDescent="0.2">
      <c r="A31" s="4"/>
      <c r="B31" s="1"/>
      <c r="C31" s="2"/>
      <c r="D31" s="22" t="s">
        <v>407</v>
      </c>
      <c r="E31" s="2">
        <v>12432</v>
      </c>
      <c r="F31" s="2">
        <v>2011</v>
      </c>
      <c r="G31" s="22"/>
      <c r="H31" s="23"/>
      <c r="I31" s="2">
        <f t="shared" si="1"/>
        <v>15</v>
      </c>
      <c r="J31" s="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162">
        <v>3</v>
      </c>
      <c r="BJ31" s="162" t="s">
        <v>500</v>
      </c>
      <c r="BU31" s="170">
        <v>3</v>
      </c>
      <c r="BV31" s="162" t="s">
        <v>500</v>
      </c>
      <c r="CR31" s="170">
        <v>5</v>
      </c>
      <c r="CU31" s="170">
        <v>4</v>
      </c>
      <c r="DC31" s="170"/>
      <c r="DD31" s="170"/>
      <c r="DE31" s="170"/>
      <c r="DF31" s="170"/>
      <c r="DG31" s="170"/>
      <c r="DH31" s="170"/>
      <c r="DI31" s="170"/>
      <c r="DJ31" s="170"/>
      <c r="DK31" s="170"/>
      <c r="DL31" s="170"/>
      <c r="DM31" s="170"/>
      <c r="DN31" s="170"/>
      <c r="DO31" s="170"/>
      <c r="DP31" s="170"/>
      <c r="DQ31" s="170"/>
      <c r="DR31" s="170"/>
      <c r="DS31" s="170"/>
      <c r="DT31" s="170"/>
      <c r="DU31" s="170"/>
      <c r="DV31" s="170"/>
      <c r="DW31" s="170"/>
      <c r="DX31" s="170"/>
      <c r="DY31" s="170"/>
      <c r="DZ31" s="170"/>
      <c r="EA31" s="170"/>
      <c r="EB31" s="170"/>
      <c r="EC31" s="170"/>
      <c r="ED31" s="170"/>
      <c r="EE31" s="170"/>
      <c r="EF31" s="170"/>
      <c r="EG31" s="170"/>
      <c r="EH31" s="170"/>
      <c r="EI31" s="170"/>
      <c r="EJ31" s="170"/>
      <c r="EK31" s="170"/>
      <c r="EL31" s="170"/>
      <c r="EM31" s="170"/>
      <c r="EN31" s="170"/>
      <c r="EO31" s="170"/>
      <c r="EP31" s="170"/>
      <c r="EQ31" s="170"/>
      <c r="ER31" s="170"/>
      <c r="ES31" s="170"/>
      <c r="ET31" s="170"/>
      <c r="EU31" s="170"/>
      <c r="EV31" s="170"/>
      <c r="EW31" s="170"/>
      <c r="EX31" s="170"/>
      <c r="EY31" s="170"/>
      <c r="EZ31" s="170"/>
      <c r="FA31" s="170"/>
      <c r="FB31" s="170"/>
      <c r="FC31" s="170"/>
      <c r="FD31" s="170"/>
      <c r="FE31" s="170"/>
      <c r="FF31" s="170"/>
      <c r="FG31" s="170"/>
      <c r="FH31" s="170"/>
      <c r="FI31" s="170"/>
      <c r="FJ31" s="170"/>
      <c r="FK31" s="170"/>
      <c r="FL31" s="170"/>
      <c r="FM31" s="170"/>
      <c r="FN31" s="170"/>
      <c r="FO31" s="170"/>
    </row>
    <row r="32" spans="1:171" ht="18" customHeight="1" x14ac:dyDescent="0.2">
      <c r="A32" s="4">
        <v>7</v>
      </c>
      <c r="B32" s="104" t="s">
        <v>586</v>
      </c>
      <c r="C32" s="2">
        <v>9725</v>
      </c>
      <c r="D32" s="99" t="s">
        <v>573</v>
      </c>
      <c r="E32" s="2">
        <v>10202</v>
      </c>
      <c r="F32" s="2">
        <v>2014</v>
      </c>
      <c r="G32" s="99" t="s">
        <v>277</v>
      </c>
      <c r="H32" s="23"/>
      <c r="I32" s="2">
        <f t="shared" si="1"/>
        <v>7</v>
      </c>
      <c r="J32" s="4">
        <f>Deti!$I32</f>
        <v>7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CR32" s="170"/>
      <c r="CU32" s="170">
        <v>2</v>
      </c>
      <c r="CV32" s="170">
        <v>5</v>
      </c>
      <c r="DC32" s="170"/>
      <c r="DD32" s="170"/>
      <c r="DE32" s="170"/>
      <c r="DF32" s="170"/>
      <c r="DG32" s="170"/>
      <c r="DH32" s="170"/>
      <c r="DI32" s="170"/>
      <c r="DJ32" s="170"/>
      <c r="DK32" s="170"/>
      <c r="DL32" s="170"/>
      <c r="DM32" s="170"/>
      <c r="DN32" s="170"/>
      <c r="DO32" s="170"/>
      <c r="DP32" s="170"/>
      <c r="DQ32" s="170"/>
      <c r="DR32" s="170"/>
      <c r="DS32" s="170"/>
      <c r="DT32" s="170"/>
      <c r="DU32" s="170"/>
      <c r="DV32" s="170"/>
      <c r="DW32" s="170"/>
      <c r="DX32" s="170"/>
      <c r="DY32" s="170"/>
      <c r="DZ32" s="170"/>
      <c r="EA32" s="170"/>
      <c r="EB32" s="170"/>
      <c r="EC32" s="170"/>
      <c r="ED32" s="170"/>
      <c r="EE32" s="170"/>
      <c r="EF32" s="170"/>
      <c r="EG32" s="170"/>
      <c r="EH32" s="170"/>
      <c r="EI32" s="170"/>
      <c r="EJ32" s="170"/>
      <c r="EK32" s="170"/>
      <c r="EL32" s="170"/>
      <c r="EM32" s="170"/>
      <c r="EN32" s="170"/>
      <c r="EO32" s="170"/>
      <c r="EP32" s="170"/>
      <c r="EQ32" s="170"/>
      <c r="ER32" s="170"/>
      <c r="ES32" s="170"/>
      <c r="ET32" s="170"/>
      <c r="EU32" s="170"/>
      <c r="EV32" s="170"/>
      <c r="EW32" s="170"/>
      <c r="EX32" s="170"/>
      <c r="EY32" s="170"/>
      <c r="EZ32" s="170"/>
      <c r="FA32" s="170"/>
      <c r="FB32" s="170"/>
      <c r="FC32" s="170"/>
      <c r="FD32" s="170"/>
      <c r="FE32" s="170"/>
      <c r="FF32" s="170"/>
      <c r="FG32" s="170"/>
      <c r="FH32" s="170"/>
      <c r="FI32" s="170"/>
      <c r="FJ32" s="170"/>
      <c r="FK32" s="170"/>
      <c r="FL32" s="170"/>
      <c r="FM32" s="170"/>
      <c r="FN32" s="170"/>
      <c r="FO32" s="170"/>
    </row>
    <row r="33" spans="1:171" ht="18" customHeight="1" x14ac:dyDescent="0.2">
      <c r="A33" s="4">
        <v>8</v>
      </c>
      <c r="B33" s="104" t="s">
        <v>565</v>
      </c>
      <c r="C33" s="2">
        <v>10820</v>
      </c>
      <c r="D33" s="99" t="s">
        <v>448</v>
      </c>
      <c r="E33" s="2">
        <v>12298</v>
      </c>
      <c r="F33" s="2"/>
      <c r="G33" s="22" t="s">
        <v>182</v>
      </c>
      <c r="H33" s="23"/>
      <c r="I33" s="2">
        <f t="shared" si="1"/>
        <v>5</v>
      </c>
      <c r="J33" s="4">
        <f>Deti!$I33+I34</f>
        <v>6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162"/>
      <c r="BJ33" s="162"/>
      <c r="BV33" s="162"/>
      <c r="CR33" s="170">
        <v>2</v>
      </c>
      <c r="CS33" s="170">
        <v>3</v>
      </c>
      <c r="DC33" s="170"/>
      <c r="DD33" s="170"/>
      <c r="DE33" s="170"/>
      <c r="DF33" s="170"/>
      <c r="DG33" s="170"/>
      <c r="DH33" s="170"/>
      <c r="DI33" s="170"/>
      <c r="DJ33" s="170"/>
      <c r="DK33" s="170"/>
      <c r="DL33" s="170"/>
      <c r="DM33" s="170"/>
      <c r="DN33" s="170"/>
      <c r="DO33" s="170"/>
      <c r="DP33" s="170"/>
      <c r="DQ33" s="170"/>
      <c r="DR33" s="170"/>
      <c r="DS33" s="170"/>
      <c r="DT33" s="170"/>
      <c r="DU33" s="170"/>
      <c r="DV33" s="170"/>
      <c r="DW33" s="170"/>
      <c r="DX33" s="170"/>
      <c r="DY33" s="170"/>
      <c r="DZ33" s="170"/>
      <c r="EA33" s="170"/>
      <c r="EB33" s="170"/>
      <c r="EC33" s="170"/>
      <c r="ED33" s="170"/>
      <c r="EE33" s="170"/>
      <c r="EF33" s="170"/>
      <c r="EG33" s="170"/>
      <c r="EH33" s="170"/>
      <c r="EI33" s="170"/>
      <c r="EJ33" s="170"/>
      <c r="EK33" s="170"/>
      <c r="EL33" s="170"/>
      <c r="EM33" s="170"/>
      <c r="EN33" s="170"/>
      <c r="EO33" s="170"/>
      <c r="EP33" s="170"/>
      <c r="EQ33" s="170"/>
      <c r="ER33" s="170"/>
      <c r="ES33" s="170"/>
      <c r="ET33" s="170"/>
      <c r="EU33" s="170"/>
      <c r="EV33" s="170"/>
      <c r="EW33" s="170"/>
      <c r="EX33" s="170"/>
      <c r="EY33" s="170"/>
      <c r="EZ33" s="170"/>
      <c r="FA33" s="170"/>
      <c r="FB33" s="170"/>
      <c r="FC33" s="170"/>
      <c r="FD33" s="170"/>
      <c r="FE33" s="170"/>
      <c r="FF33" s="170"/>
      <c r="FG33" s="170"/>
      <c r="FH33" s="170"/>
      <c r="FI33" s="170"/>
      <c r="FJ33" s="170"/>
      <c r="FK33" s="170"/>
      <c r="FL33" s="170"/>
      <c r="FM33" s="170"/>
      <c r="FN33" s="170"/>
      <c r="FO33" s="170"/>
    </row>
    <row r="34" spans="1:171" ht="18" customHeight="1" x14ac:dyDescent="0.2">
      <c r="A34" s="4"/>
      <c r="B34" s="104"/>
      <c r="C34" s="2"/>
      <c r="D34" s="99" t="s">
        <v>569</v>
      </c>
      <c r="E34" s="2">
        <v>13277</v>
      </c>
      <c r="F34" s="2">
        <v>2015</v>
      </c>
      <c r="G34" s="22"/>
      <c r="H34" s="23"/>
      <c r="I34" s="2">
        <f t="shared" si="1"/>
        <v>1</v>
      </c>
      <c r="J34" s="4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162"/>
      <c r="BJ34" s="162"/>
      <c r="BV34" s="162"/>
      <c r="CR34" s="162" t="s">
        <v>500</v>
      </c>
      <c r="CS34" s="170">
        <v>1</v>
      </c>
      <c r="DC34" s="170"/>
      <c r="DD34" s="170"/>
      <c r="DE34" s="170"/>
      <c r="DF34" s="170"/>
      <c r="DG34" s="170"/>
      <c r="DH34" s="170"/>
      <c r="DI34" s="170"/>
      <c r="DJ34" s="170"/>
      <c r="DK34" s="170"/>
      <c r="DL34" s="170"/>
      <c r="DM34" s="170"/>
      <c r="DN34" s="170"/>
      <c r="DO34" s="170"/>
      <c r="DP34" s="170"/>
      <c r="DQ34" s="170"/>
      <c r="DR34" s="170"/>
      <c r="DS34" s="170"/>
      <c r="DT34" s="170"/>
      <c r="DU34" s="170"/>
      <c r="DV34" s="170"/>
      <c r="DW34" s="170"/>
      <c r="DX34" s="170"/>
      <c r="DY34" s="170"/>
      <c r="DZ34" s="170"/>
      <c r="EA34" s="170"/>
      <c r="EB34" s="170"/>
      <c r="EC34" s="170"/>
      <c r="ED34" s="170"/>
      <c r="EE34" s="170"/>
      <c r="EF34" s="170"/>
      <c r="EG34" s="170"/>
      <c r="EH34" s="170"/>
      <c r="EI34" s="170"/>
      <c r="EJ34" s="170"/>
      <c r="EK34" s="170"/>
      <c r="EL34" s="170"/>
      <c r="EM34" s="170"/>
      <c r="EN34" s="170"/>
      <c r="EO34" s="170"/>
      <c r="EP34" s="170"/>
      <c r="EQ34" s="170"/>
      <c r="ER34" s="170"/>
      <c r="ES34" s="170"/>
      <c r="ET34" s="170"/>
      <c r="EU34" s="170"/>
      <c r="EV34" s="170"/>
      <c r="EW34" s="170"/>
      <c r="EX34" s="170"/>
      <c r="EY34" s="170"/>
      <c r="EZ34" s="170"/>
      <c r="FA34" s="170"/>
      <c r="FB34" s="170"/>
      <c r="FC34" s="170"/>
      <c r="FD34" s="170"/>
      <c r="FE34" s="170"/>
      <c r="FF34" s="170"/>
      <c r="FG34" s="170"/>
      <c r="FH34" s="170"/>
      <c r="FI34" s="170"/>
      <c r="FJ34" s="170"/>
      <c r="FK34" s="170"/>
      <c r="FL34" s="170"/>
      <c r="FM34" s="170"/>
      <c r="FN34" s="170"/>
      <c r="FO34" s="170"/>
    </row>
    <row r="35" spans="1:171" ht="18" customHeight="1" x14ac:dyDescent="0.2">
      <c r="A35" s="4">
        <v>9</v>
      </c>
      <c r="B35" s="104" t="s">
        <v>567</v>
      </c>
      <c r="C35" s="100">
        <v>10916</v>
      </c>
      <c r="D35" s="99" t="s">
        <v>566</v>
      </c>
      <c r="E35" s="100">
        <v>12650</v>
      </c>
      <c r="F35" s="100">
        <v>2009</v>
      </c>
      <c r="G35" s="99" t="s">
        <v>568</v>
      </c>
      <c r="H35" s="23"/>
      <c r="I35" s="2">
        <f t="shared" si="1"/>
        <v>5</v>
      </c>
      <c r="J35" s="4">
        <f>Deti!$I35</f>
        <v>5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162"/>
      <c r="BJ35" s="162"/>
      <c r="BV35" s="162"/>
      <c r="CR35" s="170"/>
      <c r="CS35" s="170">
        <v>2</v>
      </c>
      <c r="CT35" s="170">
        <v>3</v>
      </c>
      <c r="DC35" s="170"/>
      <c r="DD35" s="170"/>
      <c r="DE35" s="170"/>
      <c r="DF35" s="170"/>
      <c r="DG35" s="170"/>
      <c r="DH35" s="170"/>
      <c r="DI35" s="170"/>
      <c r="DJ35" s="170"/>
      <c r="DK35" s="170"/>
      <c r="DL35" s="170"/>
      <c r="DM35" s="170"/>
      <c r="DN35" s="170"/>
      <c r="DO35" s="170"/>
      <c r="DP35" s="170"/>
      <c r="DQ35" s="170"/>
      <c r="DR35" s="170"/>
      <c r="DS35" s="170"/>
      <c r="DT35" s="170"/>
      <c r="DU35" s="170"/>
      <c r="DV35" s="170"/>
      <c r="DW35" s="170"/>
      <c r="DX35" s="170"/>
      <c r="DY35" s="170"/>
      <c r="DZ35" s="170"/>
      <c r="EA35" s="170"/>
      <c r="EB35" s="170"/>
      <c r="EC35" s="170"/>
      <c r="ED35" s="170"/>
      <c r="EE35" s="170"/>
      <c r="EF35" s="170"/>
      <c r="EG35" s="170"/>
      <c r="EH35" s="170"/>
      <c r="EI35" s="170"/>
      <c r="EJ35" s="170"/>
      <c r="EK35" s="170"/>
      <c r="EL35" s="170"/>
      <c r="EM35" s="170"/>
      <c r="EN35" s="170"/>
      <c r="EO35" s="170"/>
      <c r="EP35" s="170"/>
      <c r="EQ35" s="170"/>
      <c r="ER35" s="170"/>
      <c r="ES35" s="170"/>
      <c r="ET35" s="170"/>
      <c r="EU35" s="170"/>
      <c r="EV35" s="170"/>
      <c r="EW35" s="170"/>
      <c r="EX35" s="170"/>
      <c r="EY35" s="170"/>
      <c r="EZ35" s="170"/>
      <c r="FA35" s="170"/>
      <c r="FB35" s="170"/>
      <c r="FC35" s="170"/>
      <c r="FD35" s="170"/>
      <c r="FE35" s="170"/>
      <c r="FF35" s="170"/>
      <c r="FG35" s="170"/>
      <c r="FH35" s="170"/>
      <c r="FI35" s="170"/>
      <c r="FJ35" s="170"/>
      <c r="FK35" s="170"/>
      <c r="FL35" s="170"/>
      <c r="FM35" s="170"/>
      <c r="FN35" s="170"/>
      <c r="FO35" s="170"/>
    </row>
    <row r="36" spans="1:171" ht="18" customHeight="1" x14ac:dyDescent="0.2">
      <c r="A36" s="4">
        <v>10</v>
      </c>
      <c r="B36" s="1" t="s">
        <v>417</v>
      </c>
      <c r="C36" s="2">
        <v>10270</v>
      </c>
      <c r="D36" s="22" t="s">
        <v>418</v>
      </c>
      <c r="E36" s="2">
        <v>13266</v>
      </c>
      <c r="F36" s="2">
        <v>2021</v>
      </c>
      <c r="G36" s="22" t="s">
        <v>216</v>
      </c>
      <c r="H36" s="23"/>
      <c r="I36" s="2">
        <f t="shared" ref="I36:I37" si="2">SUM(K36:YO36)</f>
        <v>2</v>
      </c>
      <c r="J36" s="4">
        <f>Deti!$I36+I37</f>
        <v>6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CR36" s="170"/>
      <c r="DC36" s="170"/>
      <c r="DD36" s="170"/>
      <c r="DE36" s="170"/>
      <c r="DF36" s="170"/>
      <c r="DG36" s="170"/>
      <c r="DH36" s="170"/>
      <c r="DI36" s="170"/>
      <c r="DJ36" s="170"/>
      <c r="DK36" s="170"/>
      <c r="DL36" s="170"/>
      <c r="DM36" s="170"/>
      <c r="DN36" s="170"/>
      <c r="DO36" s="170"/>
      <c r="DP36" s="170"/>
      <c r="DQ36" s="170"/>
      <c r="DR36" s="170"/>
      <c r="DS36" s="170"/>
      <c r="DT36" s="170"/>
      <c r="DU36" s="170"/>
      <c r="DV36" s="170"/>
      <c r="DW36" s="170"/>
      <c r="DX36" s="170"/>
      <c r="DY36" s="170"/>
      <c r="DZ36" s="170"/>
      <c r="EA36" s="170"/>
      <c r="EB36" s="170"/>
      <c r="EC36" s="170"/>
      <c r="ED36" s="170"/>
      <c r="EE36" s="170"/>
      <c r="EF36" s="170">
        <v>1</v>
      </c>
      <c r="EG36" s="170"/>
      <c r="EH36" s="170"/>
      <c r="EI36" s="170"/>
      <c r="EJ36" s="170"/>
      <c r="EK36" s="170"/>
      <c r="EL36" s="170"/>
      <c r="EM36" s="170"/>
      <c r="EN36" s="170"/>
      <c r="EO36" s="170"/>
      <c r="EP36" s="170">
        <v>1</v>
      </c>
      <c r="EQ36" s="170"/>
      <c r="ER36" s="170"/>
      <c r="ES36" s="170"/>
      <c r="ET36" s="170"/>
      <c r="EU36" s="170"/>
      <c r="EV36" s="170"/>
      <c r="EW36" s="170"/>
      <c r="EX36" s="170"/>
      <c r="EY36" s="170"/>
      <c r="EZ36" s="170"/>
      <c r="FA36" s="170"/>
      <c r="FB36" s="170"/>
      <c r="FC36" s="170"/>
      <c r="FD36" s="170"/>
      <c r="FE36" s="170"/>
      <c r="FF36" s="170"/>
      <c r="FG36" s="170"/>
      <c r="FH36" s="170"/>
      <c r="FI36" s="170"/>
      <c r="FJ36" s="170"/>
      <c r="FK36" s="170"/>
      <c r="FL36" s="170"/>
      <c r="FM36" s="170"/>
      <c r="FN36" s="170"/>
      <c r="FO36" s="170"/>
    </row>
    <row r="37" spans="1:171" ht="18" customHeight="1" x14ac:dyDescent="0.2">
      <c r="A37" s="4"/>
      <c r="B37" s="1"/>
      <c r="C37" s="2"/>
      <c r="D37" s="99" t="s">
        <v>404</v>
      </c>
      <c r="E37" s="2">
        <v>12213</v>
      </c>
      <c r="F37" s="2"/>
      <c r="G37" s="22"/>
      <c r="H37" s="23"/>
      <c r="I37" s="2">
        <f t="shared" si="2"/>
        <v>4</v>
      </c>
      <c r="J37" s="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>
        <v>1</v>
      </c>
      <c r="BE37" s="2">
        <v>1</v>
      </c>
      <c r="BF37" s="2"/>
      <c r="BG37" s="2"/>
      <c r="BH37" s="2"/>
      <c r="CR37" s="170"/>
      <c r="CY37" s="170">
        <v>2</v>
      </c>
      <c r="DC37" s="170"/>
      <c r="DD37" s="170"/>
      <c r="DE37" s="170"/>
      <c r="DF37" s="170"/>
      <c r="DG37" s="170"/>
      <c r="DH37" s="170"/>
      <c r="DI37" s="170"/>
      <c r="DJ37" s="170"/>
      <c r="DK37" s="170"/>
      <c r="DL37" s="170"/>
      <c r="DM37" s="170"/>
      <c r="DN37" s="170"/>
      <c r="DO37" s="170"/>
      <c r="DP37" s="170"/>
      <c r="DQ37" s="170"/>
      <c r="DR37" s="170"/>
      <c r="DS37" s="170"/>
      <c r="DT37" s="170"/>
      <c r="DU37" s="170"/>
      <c r="DV37" s="170"/>
      <c r="DW37" s="170"/>
      <c r="DX37" s="170"/>
      <c r="DY37" s="170"/>
      <c r="DZ37" s="170"/>
      <c r="EA37" s="170"/>
      <c r="EB37" s="170"/>
      <c r="EC37" s="170"/>
      <c r="ED37" s="170"/>
      <c r="EE37" s="170" t="s">
        <v>500</v>
      </c>
      <c r="EF37" s="170"/>
      <c r="EG37" s="170"/>
      <c r="EH37" s="170" t="s">
        <v>500</v>
      </c>
      <c r="EI37" s="170"/>
      <c r="EJ37" s="170"/>
      <c r="EK37" s="170"/>
      <c r="EL37" s="170"/>
      <c r="EM37" s="170"/>
      <c r="EN37" s="170"/>
      <c r="EO37" s="170" t="s">
        <v>500</v>
      </c>
      <c r="EP37" s="170"/>
      <c r="EQ37" s="170"/>
      <c r="ER37" s="170" t="s">
        <v>500</v>
      </c>
      <c r="ES37" s="170"/>
      <c r="ET37" s="170"/>
      <c r="EU37" s="170"/>
      <c r="EV37" s="170"/>
      <c r="EW37" s="170"/>
      <c r="EX37" s="170"/>
      <c r="EY37" s="170"/>
      <c r="EZ37" s="170"/>
      <c r="FA37" s="170"/>
      <c r="FB37" s="170"/>
      <c r="FC37" s="170"/>
      <c r="FD37" s="170"/>
      <c r="FE37" s="170"/>
      <c r="FF37" s="170"/>
      <c r="FG37" s="170"/>
      <c r="FH37" s="170"/>
      <c r="FI37" s="170"/>
      <c r="FJ37" s="170"/>
      <c r="FK37" s="170"/>
      <c r="FL37" s="170"/>
      <c r="FM37" s="170"/>
      <c r="FN37" s="170"/>
      <c r="FO37" s="170"/>
    </row>
    <row r="38" spans="1:171" ht="18" customHeight="1" x14ac:dyDescent="0.2">
      <c r="A38" s="4">
        <v>11</v>
      </c>
      <c r="B38" s="104" t="s">
        <v>588</v>
      </c>
      <c r="C38" s="2">
        <v>11388</v>
      </c>
      <c r="D38" s="99" t="s">
        <v>589</v>
      </c>
      <c r="E38" s="2">
        <v>7597</v>
      </c>
      <c r="F38" s="2">
        <v>2006</v>
      </c>
      <c r="G38" s="109" t="s">
        <v>109</v>
      </c>
      <c r="H38" s="23"/>
      <c r="I38" s="2">
        <f t="shared" ref="I38:I43" si="3">SUM(K38:YO38)</f>
        <v>0</v>
      </c>
      <c r="J38" s="4">
        <f>Deti!$I41+I43</f>
        <v>4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CR38" s="162" t="s">
        <v>500</v>
      </c>
      <c r="CS38" s="162" t="s">
        <v>500</v>
      </c>
      <c r="DC38" s="170"/>
      <c r="DD38" s="170"/>
      <c r="DE38" s="170"/>
      <c r="DF38" s="170"/>
      <c r="DG38" s="170"/>
      <c r="DH38" s="170"/>
      <c r="DI38" s="170"/>
      <c r="DJ38" s="170"/>
      <c r="DK38" s="170"/>
      <c r="DL38" s="170"/>
      <c r="DM38" s="170"/>
      <c r="DN38" s="170"/>
      <c r="DO38" s="170"/>
      <c r="DP38" s="170"/>
      <c r="DQ38" s="170"/>
      <c r="DR38" s="170"/>
      <c r="DS38" s="170"/>
      <c r="DT38" s="170"/>
      <c r="DU38" s="170"/>
      <c r="DV38" s="170"/>
      <c r="DW38" s="170"/>
      <c r="DX38" s="170"/>
      <c r="DY38" s="170"/>
      <c r="DZ38" s="170"/>
      <c r="EA38" s="170"/>
      <c r="EB38" s="170"/>
      <c r="EC38" s="170"/>
      <c r="ED38" s="170"/>
      <c r="EE38" s="170"/>
      <c r="EF38" s="170"/>
      <c r="EG38" s="170"/>
      <c r="EH38" s="170"/>
      <c r="EI38" s="170"/>
      <c r="EJ38" s="170"/>
      <c r="EK38" s="170"/>
      <c r="EL38" s="170"/>
      <c r="EM38" s="170"/>
      <c r="EN38" s="170"/>
      <c r="EO38" s="170"/>
      <c r="EP38" s="170"/>
      <c r="EQ38" s="170"/>
      <c r="ER38" s="170"/>
      <c r="ES38" s="170"/>
      <c r="ET38" s="170"/>
      <c r="EU38" s="170"/>
      <c r="EV38" s="170"/>
      <c r="EW38" s="170"/>
      <c r="EX38" s="170"/>
      <c r="EY38" s="170"/>
      <c r="EZ38" s="170"/>
      <c r="FA38" s="170"/>
      <c r="FB38" s="170"/>
      <c r="FC38" s="170"/>
      <c r="FD38" s="170"/>
      <c r="FE38" s="170"/>
      <c r="FF38" s="170"/>
      <c r="FG38" s="170"/>
      <c r="FH38" s="170"/>
      <c r="FI38" s="170"/>
      <c r="FJ38" s="170"/>
      <c r="FK38" s="170"/>
      <c r="FL38" s="170"/>
      <c r="FM38" s="170"/>
      <c r="FN38" s="170"/>
      <c r="FO38" s="170"/>
    </row>
    <row r="39" spans="1:171" ht="18" customHeight="1" x14ac:dyDescent="0.2">
      <c r="A39" s="4"/>
      <c r="B39" s="1"/>
      <c r="C39" s="2"/>
      <c r="D39" s="99" t="s">
        <v>346</v>
      </c>
      <c r="E39" s="2">
        <v>9019</v>
      </c>
      <c r="F39" s="2"/>
      <c r="G39" s="23"/>
      <c r="H39" s="23"/>
      <c r="I39" s="2">
        <f t="shared" si="3"/>
        <v>0</v>
      </c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CR39" s="170"/>
      <c r="CS39" s="162" t="s">
        <v>500</v>
      </c>
      <c r="DC39" s="170"/>
      <c r="DD39" s="170"/>
      <c r="DE39" s="170"/>
      <c r="DF39" s="170"/>
      <c r="DG39" s="170"/>
      <c r="DH39" s="170"/>
      <c r="DI39" s="170"/>
      <c r="DJ39" s="170"/>
      <c r="DK39" s="170"/>
      <c r="DL39" s="170"/>
      <c r="DM39" s="170"/>
      <c r="DN39" s="170"/>
      <c r="DO39" s="170"/>
      <c r="DP39" s="170"/>
      <c r="DQ39" s="170"/>
      <c r="DR39" s="170"/>
      <c r="DS39" s="170"/>
      <c r="DT39" s="170"/>
      <c r="DU39" s="170"/>
      <c r="DV39" s="170"/>
      <c r="DW39" s="170"/>
      <c r="DX39" s="170"/>
      <c r="DY39" s="170"/>
      <c r="DZ39" s="170"/>
      <c r="EA39" s="170"/>
      <c r="EB39" s="170"/>
      <c r="EC39" s="170"/>
      <c r="ED39" s="170"/>
      <c r="EE39" s="170"/>
      <c r="EF39" s="170"/>
      <c r="EG39" s="170"/>
      <c r="EH39" s="170"/>
      <c r="EI39" s="170"/>
      <c r="EJ39" s="170"/>
      <c r="EK39" s="170"/>
      <c r="EL39" s="170"/>
      <c r="EM39" s="170"/>
      <c r="EN39" s="170"/>
      <c r="EO39" s="170"/>
      <c r="EP39" s="170"/>
      <c r="EQ39" s="170"/>
      <c r="ER39" s="170"/>
      <c r="ES39" s="170"/>
      <c r="ET39" s="170"/>
      <c r="EU39" s="170"/>
      <c r="EV39" s="170"/>
      <c r="EW39" s="170"/>
      <c r="EX39" s="170"/>
      <c r="EY39" s="170"/>
      <c r="EZ39" s="170"/>
      <c r="FA39" s="170"/>
      <c r="FB39" s="170"/>
      <c r="FC39" s="170"/>
      <c r="FD39" s="170"/>
      <c r="FE39" s="170"/>
      <c r="FF39" s="170"/>
      <c r="FG39" s="170"/>
      <c r="FH39" s="170"/>
      <c r="FI39" s="170"/>
      <c r="FJ39" s="170"/>
      <c r="FK39" s="170"/>
      <c r="FL39" s="170"/>
      <c r="FM39" s="170"/>
      <c r="FN39" s="170"/>
      <c r="FO39" s="170"/>
    </row>
    <row r="40" spans="1:171" ht="18" customHeight="1" x14ac:dyDescent="0.2">
      <c r="A40" s="4">
        <v>12</v>
      </c>
      <c r="B40" s="1" t="s">
        <v>429</v>
      </c>
      <c r="C40" s="2">
        <v>10229</v>
      </c>
      <c r="D40" s="22" t="s">
        <v>430</v>
      </c>
      <c r="E40" s="2">
        <v>11871</v>
      </c>
      <c r="F40" s="2"/>
      <c r="G40" s="22" t="s">
        <v>159</v>
      </c>
      <c r="H40" s="23"/>
      <c r="I40" s="2">
        <f t="shared" si="3"/>
        <v>4</v>
      </c>
      <c r="J40" s="4">
        <f>Deti!$I40</f>
        <v>4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CR40" s="170"/>
      <c r="DC40" s="170"/>
      <c r="DD40" s="170"/>
      <c r="DE40" s="170"/>
      <c r="DF40" s="170"/>
      <c r="DG40" s="170"/>
      <c r="DH40" s="170"/>
      <c r="DI40" s="170"/>
      <c r="DJ40" s="170"/>
      <c r="DK40" s="170"/>
      <c r="DL40" s="170"/>
      <c r="DM40" s="170"/>
      <c r="DN40" s="170"/>
      <c r="DO40" s="170"/>
      <c r="DP40" s="170"/>
      <c r="DQ40" s="170"/>
      <c r="DR40" s="170"/>
      <c r="DS40" s="170"/>
      <c r="DT40" s="170"/>
      <c r="DU40" s="170"/>
      <c r="DV40" s="170"/>
      <c r="DW40" s="170"/>
      <c r="DX40" s="170"/>
      <c r="DY40" s="170"/>
      <c r="DZ40" s="170"/>
      <c r="EA40" s="170"/>
      <c r="EB40" s="170"/>
      <c r="EC40" s="170"/>
      <c r="ED40" s="170"/>
      <c r="EE40" s="170">
        <v>2</v>
      </c>
      <c r="EF40" s="170"/>
      <c r="EG40" s="170"/>
      <c r="EH40" s="170"/>
      <c r="EI40" s="170"/>
      <c r="EJ40" s="170"/>
      <c r="EK40" s="170"/>
      <c r="EL40" s="170"/>
      <c r="EM40" s="170"/>
      <c r="EN40" s="170"/>
      <c r="EO40" s="170">
        <v>2</v>
      </c>
      <c r="EP40" s="170"/>
      <c r="EQ40" s="170"/>
      <c r="ER40" s="170"/>
      <c r="ES40" s="170"/>
      <c r="ET40" s="170"/>
      <c r="EU40" s="170"/>
      <c r="EV40" s="170"/>
      <c r="EW40" s="170"/>
      <c r="EX40" s="170"/>
      <c r="EY40" s="170"/>
      <c r="EZ40" s="170"/>
      <c r="FA40" s="170"/>
      <c r="FB40" s="170"/>
      <c r="FC40" s="170"/>
      <c r="FD40" s="170"/>
      <c r="FE40" s="170"/>
      <c r="FF40" s="170"/>
      <c r="FG40" s="170"/>
      <c r="FH40" s="170"/>
      <c r="FI40" s="170"/>
      <c r="FJ40" s="170"/>
      <c r="FK40" s="170"/>
      <c r="FL40" s="170"/>
      <c r="FM40" s="170"/>
      <c r="FN40" s="170"/>
      <c r="FO40" s="170"/>
    </row>
    <row r="41" spans="1:171" ht="18" customHeight="1" x14ac:dyDescent="0.2">
      <c r="A41" s="4">
        <v>13</v>
      </c>
      <c r="B41" s="104" t="s">
        <v>504</v>
      </c>
      <c r="C41" s="2">
        <v>9910</v>
      </c>
      <c r="D41" s="22" t="s">
        <v>401</v>
      </c>
      <c r="E41" s="2">
        <v>13132</v>
      </c>
      <c r="F41" s="2">
        <v>2009</v>
      </c>
      <c r="G41" s="22" t="s">
        <v>133</v>
      </c>
      <c r="H41" s="23"/>
      <c r="I41" s="2">
        <f t="shared" si="3"/>
        <v>0</v>
      </c>
      <c r="J41" s="4">
        <f>Deti!$I41+I42</f>
        <v>4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CR41" s="170"/>
      <c r="DC41" s="170"/>
      <c r="DD41" s="170"/>
      <c r="DE41" s="170"/>
      <c r="DF41" s="170"/>
      <c r="DG41" s="170"/>
      <c r="DH41" s="170"/>
      <c r="DI41" s="170"/>
      <c r="DJ41" s="170"/>
      <c r="DK41" s="170"/>
      <c r="DL41" s="170"/>
      <c r="DM41" s="170"/>
      <c r="DN41" s="170"/>
      <c r="DO41" s="170"/>
      <c r="DP41" s="170"/>
      <c r="DQ41" s="170"/>
      <c r="DR41" s="170"/>
      <c r="DS41" s="170"/>
      <c r="DT41" s="170"/>
      <c r="DU41" s="170"/>
      <c r="DV41" s="170"/>
      <c r="DW41" s="170"/>
      <c r="DX41" s="170"/>
      <c r="DY41" s="170"/>
      <c r="DZ41" s="170"/>
      <c r="EA41" s="170"/>
      <c r="EB41" s="170"/>
      <c r="EC41" s="170"/>
      <c r="ED41" s="170"/>
      <c r="EE41" s="170"/>
      <c r="EF41" s="170"/>
      <c r="EG41" s="170"/>
      <c r="EH41" s="170"/>
      <c r="EI41" s="170"/>
      <c r="EJ41" s="170"/>
      <c r="EK41" s="170"/>
      <c r="EL41" s="170"/>
      <c r="EM41" s="170"/>
      <c r="EN41" s="170"/>
      <c r="EO41" s="170"/>
      <c r="EP41" s="170"/>
      <c r="EQ41" s="170"/>
      <c r="ER41" s="170"/>
      <c r="ES41" s="170"/>
      <c r="ET41" s="170"/>
      <c r="EU41" s="170"/>
      <c r="EV41" s="170"/>
      <c r="EW41" s="170"/>
      <c r="EX41" s="170"/>
      <c r="EY41" s="170"/>
      <c r="EZ41" s="170"/>
      <c r="FA41" s="170"/>
      <c r="FB41" s="170"/>
      <c r="FC41" s="170"/>
      <c r="FD41" s="170"/>
      <c r="FE41" s="170"/>
      <c r="FF41" s="170"/>
      <c r="FG41" s="170"/>
      <c r="FH41" s="170"/>
      <c r="FI41" s="170"/>
      <c r="FJ41" s="170"/>
      <c r="FK41" s="170"/>
      <c r="FL41" s="170"/>
      <c r="FM41" s="170"/>
      <c r="FN41" s="170"/>
      <c r="FO41" s="170"/>
    </row>
    <row r="42" spans="1:171" ht="18" customHeight="1" x14ac:dyDescent="0.2">
      <c r="A42" s="4"/>
      <c r="B42" s="104"/>
      <c r="C42" s="2"/>
      <c r="D42" s="99" t="s">
        <v>630</v>
      </c>
      <c r="E42" s="2">
        <v>13919</v>
      </c>
      <c r="F42" s="2">
        <v>2016</v>
      </c>
      <c r="G42" s="22"/>
      <c r="H42" s="23"/>
      <c r="I42" s="2">
        <f t="shared" si="3"/>
        <v>4</v>
      </c>
      <c r="J42" s="4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CR42" s="170"/>
      <c r="DC42" s="170"/>
      <c r="DD42" s="170"/>
      <c r="DE42" s="170"/>
      <c r="DF42" s="170"/>
      <c r="DG42" s="170"/>
      <c r="DH42" s="170"/>
      <c r="DI42" s="170"/>
      <c r="DJ42" s="170"/>
      <c r="DK42" s="170"/>
      <c r="DL42" s="170"/>
      <c r="DM42" s="170"/>
      <c r="DN42" s="170"/>
      <c r="DO42" s="170"/>
      <c r="DP42" s="170"/>
      <c r="DQ42" s="170"/>
      <c r="DR42" s="170"/>
      <c r="DS42" s="170"/>
      <c r="DT42" s="170"/>
      <c r="DU42" s="170"/>
      <c r="DV42" s="170"/>
      <c r="DW42" s="170"/>
      <c r="DX42" s="170"/>
      <c r="DY42" s="170"/>
      <c r="DZ42" s="170"/>
      <c r="EA42" s="170"/>
      <c r="EB42" s="170"/>
      <c r="EC42" s="170"/>
      <c r="ED42" s="170"/>
      <c r="EE42" s="170"/>
      <c r="EF42" s="170"/>
      <c r="EG42" s="170"/>
      <c r="EH42" s="162" t="s">
        <v>500</v>
      </c>
      <c r="EI42" s="170"/>
      <c r="EJ42" s="170"/>
      <c r="EK42" s="170"/>
      <c r="EL42" s="170"/>
      <c r="EM42" s="170"/>
      <c r="EN42" s="170"/>
      <c r="EO42" s="170"/>
      <c r="EP42" s="170"/>
      <c r="EQ42" s="170"/>
      <c r="ER42" s="170">
        <v>4</v>
      </c>
      <c r="ES42" s="170"/>
      <c r="ET42" s="170"/>
      <c r="EU42" s="170"/>
      <c r="EV42" s="170"/>
      <c r="EW42" s="170"/>
      <c r="EX42" s="170"/>
      <c r="EY42" s="170"/>
      <c r="EZ42" s="170"/>
      <c r="FA42" s="170"/>
      <c r="FB42" s="170"/>
      <c r="FC42" s="170"/>
      <c r="FD42" s="170"/>
      <c r="FE42" s="170"/>
      <c r="FF42" s="170"/>
      <c r="FG42" s="170"/>
      <c r="FH42" s="170"/>
      <c r="FI42" s="170"/>
      <c r="FJ42" s="170"/>
      <c r="FK42" s="170"/>
      <c r="FL42" s="170"/>
      <c r="FM42" s="170"/>
      <c r="FN42" s="170"/>
      <c r="FO42" s="170"/>
    </row>
    <row r="43" spans="1:171" ht="18" customHeight="1" x14ac:dyDescent="0.2">
      <c r="A43" s="4">
        <v>14</v>
      </c>
      <c r="B43" s="1" t="s">
        <v>408</v>
      </c>
      <c r="C43" s="2">
        <v>9601</v>
      </c>
      <c r="D43" s="22" t="s">
        <v>409</v>
      </c>
      <c r="E43" s="2">
        <v>11717</v>
      </c>
      <c r="F43" s="2">
        <v>2011</v>
      </c>
      <c r="G43" s="22" t="s">
        <v>40</v>
      </c>
      <c r="H43" s="23"/>
      <c r="I43" s="2">
        <f t="shared" si="3"/>
        <v>4</v>
      </c>
      <c r="J43" s="4">
        <f>Deti!$I43</f>
        <v>4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CR43" s="170"/>
      <c r="DC43" s="170"/>
      <c r="DD43" s="170"/>
      <c r="DE43" s="170"/>
      <c r="DF43" s="170"/>
      <c r="DG43" s="170"/>
      <c r="DH43" s="170"/>
      <c r="DI43" s="170"/>
      <c r="DJ43" s="170"/>
      <c r="DK43" s="170"/>
      <c r="DL43" s="170"/>
      <c r="DM43" s="170"/>
      <c r="DN43" s="170"/>
      <c r="DO43" s="170"/>
      <c r="DP43" s="170"/>
      <c r="DQ43" s="170"/>
      <c r="DR43" s="170"/>
      <c r="DS43" s="170"/>
      <c r="DT43" s="170"/>
      <c r="DU43" s="170"/>
      <c r="DV43" s="170"/>
      <c r="DW43" s="170"/>
      <c r="DX43" s="170"/>
      <c r="DY43" s="170"/>
      <c r="DZ43" s="170"/>
      <c r="EA43" s="170"/>
      <c r="EB43" s="170"/>
      <c r="EC43" s="170"/>
      <c r="ED43" s="170"/>
      <c r="EE43" s="170"/>
      <c r="EF43" s="170"/>
      <c r="EG43" s="170"/>
      <c r="EH43" s="170"/>
      <c r="EI43" s="170"/>
      <c r="EJ43" s="170"/>
      <c r="EK43" s="170"/>
      <c r="EL43" s="170"/>
      <c r="EM43" s="170"/>
      <c r="EN43" s="170"/>
      <c r="EO43" s="170"/>
      <c r="EP43" s="170"/>
      <c r="EQ43" s="170"/>
      <c r="ER43" s="162" t="s">
        <v>500</v>
      </c>
      <c r="ES43" s="170">
        <v>4</v>
      </c>
      <c r="ET43" s="170"/>
      <c r="EU43" s="170"/>
      <c r="EV43" s="170"/>
      <c r="EW43" s="170"/>
      <c r="EX43" s="170"/>
      <c r="EY43" s="170"/>
      <c r="EZ43" s="170"/>
      <c r="FA43" s="170"/>
      <c r="FB43" s="170"/>
      <c r="FC43" s="170"/>
      <c r="FD43" s="170"/>
      <c r="FE43" s="170"/>
      <c r="FF43" s="170"/>
      <c r="FG43" s="170"/>
      <c r="FH43" s="170"/>
      <c r="FI43" s="170"/>
      <c r="FJ43" s="170"/>
      <c r="FK43" s="170"/>
      <c r="FL43" s="170"/>
      <c r="FM43" s="170"/>
      <c r="FN43" s="170"/>
      <c r="FO43" s="170"/>
    </row>
    <row r="44" spans="1:171" ht="18" customHeight="1" x14ac:dyDescent="0.2">
      <c r="A44" s="4">
        <v>15</v>
      </c>
      <c r="B44" s="104" t="s">
        <v>509</v>
      </c>
      <c r="C44" s="2">
        <v>10030</v>
      </c>
      <c r="D44" s="99" t="s">
        <v>508</v>
      </c>
      <c r="E44" s="2">
        <v>13102</v>
      </c>
      <c r="F44" s="2">
        <v>2011</v>
      </c>
      <c r="G44" s="99" t="s">
        <v>89</v>
      </c>
      <c r="H44" s="23"/>
      <c r="I44" s="2">
        <f t="shared" si="0"/>
        <v>2</v>
      </c>
      <c r="J44" s="4">
        <f>Deti!$I44</f>
        <v>2</v>
      </c>
      <c r="K44" s="2"/>
      <c r="L44" s="2"/>
      <c r="M44" s="100" t="s">
        <v>500</v>
      </c>
      <c r="N44" s="2"/>
      <c r="O44" s="2"/>
      <c r="P44" s="2"/>
      <c r="Q44" s="100" t="s">
        <v>500</v>
      </c>
      <c r="R44" s="2"/>
      <c r="S44" s="2"/>
      <c r="T44" s="2"/>
      <c r="U44" s="2"/>
      <c r="V44" s="2"/>
      <c r="W44" s="2"/>
      <c r="X44" s="100"/>
      <c r="Y44" s="2"/>
      <c r="Z44" s="2"/>
      <c r="AA44" s="2"/>
      <c r="AB44" s="2"/>
      <c r="AC44" s="100"/>
      <c r="AD44" s="100" t="s">
        <v>500</v>
      </c>
      <c r="AE44" s="100"/>
      <c r="AF44" s="100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>
        <v>2</v>
      </c>
      <c r="AV44" s="2"/>
      <c r="AW44" s="2"/>
      <c r="AX44" s="2"/>
      <c r="AY44" s="2"/>
      <c r="AZ44" s="2"/>
      <c r="BA44" s="100" t="s">
        <v>500</v>
      </c>
      <c r="BB44" s="2"/>
      <c r="BC44" s="2"/>
      <c r="BD44" s="2"/>
      <c r="BE44" s="2"/>
      <c r="BF44" s="2"/>
      <c r="BG44" s="2"/>
      <c r="BH44" s="2"/>
      <c r="CR44" s="170"/>
      <c r="DC44" s="170"/>
      <c r="DD44" s="170"/>
      <c r="DE44" s="170"/>
      <c r="DF44" s="170"/>
      <c r="DG44" s="170"/>
      <c r="DH44" s="170"/>
      <c r="DI44" s="170"/>
      <c r="DJ44" s="170"/>
      <c r="DK44" s="170"/>
      <c r="DL44" s="170"/>
      <c r="DM44" s="170"/>
      <c r="DN44" s="170"/>
      <c r="DO44" s="170"/>
      <c r="DP44" s="170"/>
      <c r="DQ44" s="170"/>
      <c r="DR44" s="170"/>
      <c r="DS44" s="170"/>
      <c r="DT44" s="170"/>
      <c r="DU44" s="170"/>
      <c r="DV44" s="170"/>
      <c r="DW44" s="170"/>
      <c r="DX44" s="170"/>
      <c r="DY44" s="170"/>
      <c r="DZ44" s="170"/>
      <c r="EA44" s="170"/>
      <c r="EB44" s="170"/>
      <c r="EC44" s="170"/>
      <c r="ED44" s="170"/>
      <c r="EE44" s="170"/>
      <c r="EF44" s="170"/>
      <c r="EG44" s="170"/>
      <c r="EH44" s="170"/>
      <c r="EI44" s="170"/>
      <c r="EJ44" s="170"/>
      <c r="EK44" s="170"/>
      <c r="EL44" s="170"/>
      <c r="EM44" s="170"/>
      <c r="EN44" s="170"/>
      <c r="EO44" s="170"/>
      <c r="EP44" s="170"/>
      <c r="EQ44" s="170"/>
      <c r="ER44" s="170"/>
      <c r="ES44" s="170"/>
      <c r="ET44" s="170"/>
      <c r="EU44" s="170"/>
      <c r="EV44" s="170"/>
      <c r="EW44" s="170"/>
      <c r="EX44" s="170"/>
      <c r="EY44" s="170"/>
      <c r="EZ44" s="170"/>
      <c r="FA44" s="170"/>
      <c r="FB44" s="170"/>
      <c r="FC44" s="170"/>
      <c r="FD44" s="170"/>
      <c r="FE44" s="170"/>
      <c r="FF44" s="170"/>
      <c r="FG44" s="170"/>
      <c r="FH44" s="170"/>
      <c r="FI44" s="170"/>
      <c r="FJ44" s="170"/>
      <c r="FK44" s="170"/>
      <c r="FL44" s="170"/>
      <c r="FM44" s="170"/>
      <c r="FN44" s="170"/>
      <c r="FO44" s="170"/>
    </row>
    <row r="45" spans="1:171" ht="18" customHeight="1" x14ac:dyDescent="0.2">
      <c r="A45" s="4">
        <v>16</v>
      </c>
      <c r="B45" s="104" t="s">
        <v>576</v>
      </c>
      <c r="C45" s="2">
        <v>9913</v>
      </c>
      <c r="D45" s="99" t="s">
        <v>587</v>
      </c>
      <c r="E45" s="2">
        <v>13874</v>
      </c>
      <c r="F45" s="2">
        <v>2020</v>
      </c>
      <c r="G45" s="99" t="s">
        <v>577</v>
      </c>
      <c r="H45" s="23"/>
      <c r="I45" s="2">
        <f>SUM(K45:YO45)</f>
        <v>1</v>
      </c>
      <c r="J45" s="4">
        <f>Deti!$I45</f>
        <v>1</v>
      </c>
      <c r="K45" s="2"/>
      <c r="L45" s="2"/>
      <c r="M45" s="100"/>
      <c r="N45" s="2"/>
      <c r="O45" s="2"/>
      <c r="P45" s="2"/>
      <c r="Q45" s="100"/>
      <c r="R45" s="2"/>
      <c r="S45" s="2"/>
      <c r="T45" s="2"/>
      <c r="U45" s="2"/>
      <c r="V45" s="2"/>
      <c r="W45" s="2"/>
      <c r="X45" s="100"/>
      <c r="Y45" s="2"/>
      <c r="Z45" s="2"/>
      <c r="AA45" s="2"/>
      <c r="AB45" s="2"/>
      <c r="AC45" s="100"/>
      <c r="AD45" s="100"/>
      <c r="AE45" s="100"/>
      <c r="AF45" s="100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100"/>
      <c r="BB45" s="2"/>
      <c r="BC45" s="2"/>
      <c r="BD45" s="2"/>
      <c r="BE45" s="2"/>
      <c r="BF45" s="2"/>
      <c r="BG45" s="2"/>
      <c r="BH45" s="2"/>
      <c r="CR45" s="170"/>
      <c r="CT45" s="162" t="s">
        <v>500</v>
      </c>
      <c r="CU45" s="170">
        <v>1</v>
      </c>
      <c r="DC45" s="170"/>
      <c r="DD45" s="170"/>
      <c r="DE45" s="170"/>
      <c r="DF45" s="170"/>
      <c r="DG45" s="170"/>
      <c r="DH45" s="170"/>
      <c r="DI45" s="170"/>
      <c r="DJ45" s="170"/>
      <c r="DK45" s="170"/>
      <c r="DL45" s="170"/>
      <c r="DM45" s="170"/>
      <c r="DN45" s="170"/>
      <c r="DO45" s="170"/>
      <c r="DP45" s="170"/>
      <c r="DQ45" s="170"/>
      <c r="DR45" s="170"/>
      <c r="DS45" s="170"/>
      <c r="DT45" s="170"/>
      <c r="DU45" s="170"/>
      <c r="DV45" s="170"/>
      <c r="DW45" s="170"/>
      <c r="DX45" s="170"/>
      <c r="DY45" s="170"/>
      <c r="DZ45" s="170"/>
      <c r="EA45" s="170"/>
      <c r="EB45" s="170"/>
      <c r="EC45" s="170"/>
      <c r="ED45" s="170"/>
      <c r="EE45" s="170"/>
      <c r="EF45" s="170"/>
      <c r="EG45" s="170"/>
      <c r="EH45" s="170"/>
      <c r="EI45" s="170"/>
      <c r="EJ45" s="170"/>
      <c r="EK45" s="170"/>
      <c r="EL45" s="170"/>
      <c r="EM45" s="170"/>
      <c r="EN45" s="170"/>
      <c r="EO45" s="170"/>
      <c r="EP45" s="170"/>
      <c r="EQ45" s="170"/>
      <c r="ER45" s="170"/>
      <c r="ES45" s="170"/>
      <c r="ET45" s="170"/>
      <c r="EU45" s="170"/>
      <c r="EV45" s="170"/>
      <c r="EW45" s="170"/>
      <c r="EX45" s="170"/>
      <c r="EY45" s="170"/>
      <c r="EZ45" s="170"/>
      <c r="FA45" s="170"/>
      <c r="FB45" s="170"/>
      <c r="FC45" s="170"/>
      <c r="FD45" s="170"/>
      <c r="FE45" s="170"/>
      <c r="FF45" s="170"/>
      <c r="FG45" s="170"/>
      <c r="FH45" s="170"/>
      <c r="FI45" s="170"/>
      <c r="FJ45" s="170"/>
      <c r="FK45" s="170"/>
      <c r="FL45" s="170"/>
      <c r="FM45" s="170"/>
      <c r="FN45" s="170"/>
      <c r="FO45" s="170"/>
    </row>
    <row r="46" spans="1:171" ht="18" customHeight="1" x14ac:dyDescent="0.2">
      <c r="A46" s="4">
        <v>17</v>
      </c>
      <c r="B46" s="1" t="s">
        <v>410</v>
      </c>
      <c r="C46" s="2">
        <v>9793</v>
      </c>
      <c r="D46" s="22" t="s">
        <v>411</v>
      </c>
      <c r="E46" s="2">
        <v>12749</v>
      </c>
      <c r="F46" s="2"/>
      <c r="G46" s="22" t="s">
        <v>412</v>
      </c>
      <c r="H46" s="23"/>
      <c r="I46" s="2">
        <f t="shared" si="0"/>
        <v>1</v>
      </c>
      <c r="J46" s="4">
        <f>Deti!$I46+I47</f>
        <v>1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>
        <v>1</v>
      </c>
      <c r="AQ46" s="100" t="s">
        <v>500</v>
      </c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CR46" s="170"/>
      <c r="DC46" s="170"/>
      <c r="DD46" s="170"/>
      <c r="DE46" s="170"/>
      <c r="DF46" s="170"/>
      <c r="DG46" s="170"/>
      <c r="DH46" s="170"/>
      <c r="DI46" s="170"/>
      <c r="DJ46" s="170"/>
      <c r="DK46" s="170"/>
      <c r="DL46" s="170"/>
      <c r="DM46" s="170"/>
      <c r="DN46" s="170"/>
      <c r="DO46" s="170"/>
      <c r="DP46" s="170"/>
      <c r="DQ46" s="170"/>
      <c r="DR46" s="170"/>
      <c r="DS46" s="170"/>
      <c r="DT46" s="170"/>
      <c r="DU46" s="170"/>
      <c r="DV46" s="170"/>
      <c r="DW46" s="170"/>
      <c r="DX46" s="170"/>
      <c r="DY46" s="170"/>
      <c r="DZ46" s="170"/>
      <c r="EA46" s="170"/>
      <c r="EB46" s="170"/>
      <c r="EC46" s="170"/>
      <c r="ED46" s="170"/>
      <c r="EE46" s="170"/>
      <c r="EF46" s="170"/>
      <c r="EG46" s="170"/>
      <c r="EH46" s="170"/>
      <c r="EI46" s="170"/>
      <c r="EJ46" s="170"/>
      <c r="EK46" s="170"/>
      <c r="EL46" s="170"/>
      <c r="EM46" s="170"/>
      <c r="EN46" s="170"/>
      <c r="EO46" s="170"/>
      <c r="EP46" s="170"/>
      <c r="EQ46" s="170"/>
      <c r="ER46" s="170"/>
      <c r="ES46" s="170"/>
      <c r="ET46" s="170"/>
      <c r="EU46" s="170"/>
      <c r="EV46" s="170"/>
      <c r="EW46" s="170"/>
      <c r="EX46" s="170"/>
      <c r="EY46" s="170"/>
      <c r="EZ46" s="170"/>
      <c r="FA46" s="170"/>
      <c r="FB46" s="170"/>
      <c r="FC46" s="170"/>
      <c r="FD46" s="170"/>
      <c r="FE46" s="170"/>
      <c r="FF46" s="170"/>
      <c r="FG46" s="170"/>
      <c r="FH46" s="170"/>
      <c r="FI46" s="170"/>
      <c r="FJ46" s="170"/>
      <c r="FK46" s="170"/>
      <c r="FL46" s="170"/>
      <c r="FM46" s="170"/>
      <c r="FN46" s="170"/>
      <c r="FO46" s="170"/>
    </row>
    <row r="47" spans="1:171" ht="18" customHeight="1" x14ac:dyDescent="0.2">
      <c r="A47" s="4"/>
      <c r="B47" s="1"/>
      <c r="C47" s="2"/>
      <c r="D47" s="22" t="s">
        <v>413</v>
      </c>
      <c r="E47" s="2">
        <v>13133</v>
      </c>
      <c r="F47" s="2">
        <v>2021</v>
      </c>
      <c r="G47" s="22"/>
      <c r="H47" s="23"/>
      <c r="I47" s="2">
        <f t="shared" si="0"/>
        <v>0</v>
      </c>
      <c r="J47" s="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100" t="s">
        <v>500</v>
      </c>
      <c r="AQ47" s="100" t="s">
        <v>500</v>
      </c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CR47" s="170"/>
      <c r="DC47" s="170"/>
      <c r="DD47" s="170"/>
      <c r="DE47" s="170"/>
      <c r="DF47" s="170"/>
      <c r="DG47" s="170"/>
      <c r="DH47" s="170"/>
      <c r="DI47" s="170"/>
      <c r="DJ47" s="170"/>
      <c r="DK47" s="170"/>
      <c r="DL47" s="170"/>
      <c r="DM47" s="170"/>
      <c r="DN47" s="170"/>
      <c r="DO47" s="170"/>
      <c r="DP47" s="170"/>
      <c r="DQ47" s="170"/>
      <c r="DR47" s="170"/>
      <c r="DS47" s="170"/>
      <c r="DT47" s="170"/>
      <c r="DU47" s="170"/>
      <c r="DV47" s="170"/>
      <c r="DW47" s="170"/>
      <c r="DX47" s="170"/>
      <c r="DY47" s="170"/>
      <c r="DZ47" s="170"/>
      <c r="EA47" s="170"/>
      <c r="EB47" s="170"/>
      <c r="EC47" s="170"/>
      <c r="ED47" s="170"/>
      <c r="EE47" s="170"/>
      <c r="EF47" s="170"/>
      <c r="EG47" s="170"/>
      <c r="EH47" s="170"/>
      <c r="EI47" s="170"/>
      <c r="EJ47" s="170"/>
      <c r="EK47" s="170"/>
      <c r="EL47" s="170"/>
      <c r="EM47" s="170"/>
      <c r="EN47" s="170"/>
      <c r="EO47" s="170"/>
      <c r="EP47" s="170"/>
      <c r="EQ47" s="170"/>
      <c r="ER47" s="170"/>
      <c r="ES47" s="170"/>
      <c r="ET47" s="170"/>
      <c r="EU47" s="170"/>
      <c r="EV47" s="170"/>
      <c r="EW47" s="170"/>
      <c r="EX47" s="170"/>
      <c r="EY47" s="170"/>
      <c r="EZ47" s="170"/>
      <c r="FA47" s="170"/>
      <c r="FB47" s="170"/>
      <c r="FC47" s="170"/>
      <c r="FD47" s="170"/>
      <c r="FE47" s="170"/>
      <c r="FF47" s="170"/>
      <c r="FG47" s="170"/>
      <c r="FH47" s="170"/>
      <c r="FI47" s="170"/>
      <c r="FJ47" s="170"/>
      <c r="FK47" s="170"/>
      <c r="FL47" s="170"/>
      <c r="FM47" s="170"/>
      <c r="FN47" s="170"/>
      <c r="FO47" s="170"/>
    </row>
    <row r="48" spans="1:171" ht="18" customHeight="1" x14ac:dyDescent="0.2">
      <c r="A48" s="4">
        <v>18</v>
      </c>
      <c r="B48" s="1" t="s">
        <v>375</v>
      </c>
      <c r="C48" s="2">
        <v>8872</v>
      </c>
      <c r="D48" s="22" t="s">
        <v>376</v>
      </c>
      <c r="E48" s="2">
        <v>13121</v>
      </c>
      <c r="F48" s="2">
        <v>2016</v>
      </c>
      <c r="G48" s="22" t="s">
        <v>45</v>
      </c>
      <c r="H48" s="23"/>
      <c r="I48" s="2">
        <f t="shared" si="0"/>
        <v>0</v>
      </c>
      <c r="J48" s="4">
        <f>Deti!$I48+I49+I50+I51+I52+I53+I54</f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CR48" s="170"/>
      <c r="DC48" s="170"/>
      <c r="DD48" s="170"/>
      <c r="DE48" s="170"/>
      <c r="DF48" s="170"/>
      <c r="DG48" s="170"/>
      <c r="DH48" s="170"/>
      <c r="DI48" s="170"/>
      <c r="DJ48" s="170"/>
      <c r="DK48" s="170"/>
      <c r="DL48" s="170"/>
      <c r="DM48" s="170"/>
      <c r="DN48" s="170"/>
      <c r="DO48" s="170"/>
      <c r="DP48" s="170"/>
      <c r="DQ48" s="170"/>
      <c r="DR48" s="170"/>
      <c r="DS48" s="170"/>
      <c r="DT48" s="170"/>
      <c r="DU48" s="170"/>
      <c r="DV48" s="170"/>
      <c r="DW48" s="170"/>
      <c r="DX48" s="170"/>
      <c r="DY48" s="170"/>
      <c r="DZ48" s="170"/>
      <c r="EA48" s="170"/>
      <c r="EB48" s="170"/>
      <c r="EC48" s="170"/>
      <c r="ED48" s="170"/>
      <c r="EE48" s="170"/>
      <c r="EF48" s="170"/>
      <c r="EG48" s="170"/>
      <c r="EH48" s="170"/>
      <c r="EI48" s="170"/>
      <c r="EJ48" s="170"/>
      <c r="EK48" s="170"/>
      <c r="EL48" s="170"/>
      <c r="EM48" s="170"/>
      <c r="EN48" s="170"/>
      <c r="EO48" s="170"/>
      <c r="EP48" s="170"/>
      <c r="EQ48" s="170"/>
      <c r="ER48" s="170"/>
      <c r="ES48" s="170"/>
      <c r="ET48" s="170"/>
      <c r="EU48" s="170"/>
      <c r="EV48" s="170"/>
      <c r="EW48" s="170"/>
      <c r="EX48" s="170"/>
      <c r="EY48" s="170"/>
      <c r="EZ48" s="170"/>
      <c r="FA48" s="170"/>
      <c r="FB48" s="170"/>
      <c r="FC48" s="170"/>
      <c r="FD48" s="170"/>
      <c r="FE48" s="170"/>
      <c r="FF48" s="170"/>
      <c r="FG48" s="170"/>
      <c r="FH48" s="170"/>
      <c r="FI48" s="170"/>
      <c r="FJ48" s="170"/>
      <c r="FK48" s="170"/>
      <c r="FL48" s="170"/>
      <c r="FM48" s="170"/>
      <c r="FN48" s="170"/>
      <c r="FO48" s="170"/>
    </row>
    <row r="49" spans="1:171" ht="18" customHeight="1" x14ac:dyDescent="0.2">
      <c r="A49" s="4"/>
      <c r="B49" s="1"/>
      <c r="C49" s="2"/>
      <c r="D49" s="22" t="s">
        <v>377</v>
      </c>
      <c r="E49" s="2">
        <v>13122</v>
      </c>
      <c r="F49" s="2"/>
      <c r="G49" s="23"/>
      <c r="H49" s="23"/>
      <c r="I49" s="2">
        <f t="shared" si="0"/>
        <v>0</v>
      </c>
      <c r="J49" s="4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CR49" s="170"/>
      <c r="DC49" s="170"/>
      <c r="DD49" s="170"/>
      <c r="DE49" s="170"/>
      <c r="DF49" s="170"/>
      <c r="DG49" s="170"/>
      <c r="DH49" s="170"/>
      <c r="DI49" s="170"/>
      <c r="DJ49" s="170"/>
      <c r="DK49" s="170"/>
      <c r="DL49" s="170"/>
      <c r="DM49" s="170"/>
      <c r="DN49" s="170"/>
      <c r="DO49" s="170"/>
      <c r="DP49" s="170"/>
      <c r="DQ49" s="170"/>
      <c r="DR49" s="170"/>
      <c r="DS49" s="170"/>
      <c r="DT49" s="170"/>
      <c r="DU49" s="170"/>
      <c r="DV49" s="170"/>
      <c r="DW49" s="170"/>
      <c r="DX49" s="170"/>
      <c r="DY49" s="170"/>
      <c r="DZ49" s="170"/>
      <c r="EA49" s="170"/>
      <c r="EB49" s="170"/>
      <c r="EC49" s="170"/>
      <c r="ED49" s="170"/>
      <c r="EE49" s="170"/>
      <c r="EF49" s="170"/>
      <c r="EG49" s="170"/>
      <c r="EH49" s="170"/>
      <c r="EI49" s="170"/>
      <c r="EJ49" s="170"/>
      <c r="EK49" s="170"/>
      <c r="EL49" s="170"/>
      <c r="EM49" s="170"/>
      <c r="EN49" s="170"/>
      <c r="EO49" s="170"/>
      <c r="EP49" s="170"/>
      <c r="EQ49" s="170"/>
      <c r="ER49" s="170"/>
      <c r="ES49" s="170"/>
      <c r="ET49" s="170"/>
      <c r="EU49" s="170"/>
      <c r="EV49" s="170"/>
      <c r="EW49" s="170"/>
      <c r="EX49" s="170"/>
      <c r="EY49" s="170"/>
      <c r="EZ49" s="170"/>
      <c r="FA49" s="170"/>
      <c r="FB49" s="170"/>
      <c r="FC49" s="170"/>
      <c r="FD49" s="170"/>
      <c r="FE49" s="170"/>
      <c r="FF49" s="170"/>
      <c r="FG49" s="170"/>
      <c r="FH49" s="170"/>
      <c r="FI49" s="170"/>
      <c r="FJ49" s="170"/>
      <c r="FK49" s="170"/>
      <c r="FL49" s="170"/>
      <c r="FM49" s="170"/>
      <c r="FN49" s="170"/>
      <c r="FO49" s="170"/>
    </row>
    <row r="50" spans="1:171" ht="18" customHeight="1" x14ac:dyDescent="0.2">
      <c r="A50" s="4"/>
      <c r="B50" s="1"/>
      <c r="C50" s="2"/>
      <c r="D50" s="22" t="s">
        <v>378</v>
      </c>
      <c r="E50" s="2">
        <v>13123</v>
      </c>
      <c r="F50" s="2"/>
      <c r="G50" s="23"/>
      <c r="H50" s="23"/>
      <c r="I50" s="2">
        <f t="shared" si="0"/>
        <v>0</v>
      </c>
      <c r="J50" s="4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CR50" s="170"/>
      <c r="DC50" s="170"/>
      <c r="DD50" s="170"/>
      <c r="DE50" s="170"/>
      <c r="DF50" s="170"/>
      <c r="DG50" s="170"/>
      <c r="DH50" s="170"/>
      <c r="DI50" s="170"/>
      <c r="DJ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70"/>
      <c r="DU50" s="170"/>
      <c r="DV50" s="170"/>
      <c r="DW50" s="170"/>
      <c r="DX50" s="170"/>
      <c r="DY50" s="170"/>
      <c r="DZ50" s="170"/>
      <c r="EA50" s="170"/>
      <c r="EB50" s="170"/>
      <c r="EC50" s="170"/>
      <c r="ED50" s="170"/>
      <c r="EE50" s="170"/>
      <c r="EF50" s="170"/>
      <c r="EG50" s="170"/>
      <c r="EH50" s="170"/>
      <c r="EI50" s="170"/>
      <c r="EJ50" s="170"/>
      <c r="EK50" s="170"/>
      <c r="EL50" s="170"/>
      <c r="EM50" s="170"/>
      <c r="EN50" s="170"/>
      <c r="EO50" s="170"/>
      <c r="EP50" s="170"/>
      <c r="EQ50" s="170"/>
      <c r="ER50" s="170"/>
      <c r="ES50" s="170"/>
      <c r="ET50" s="170"/>
      <c r="EU50" s="170"/>
      <c r="EV50" s="170"/>
      <c r="EW50" s="170"/>
      <c r="EX50" s="170"/>
      <c r="EY50" s="170"/>
      <c r="EZ50" s="170"/>
      <c r="FA50" s="170"/>
      <c r="FB50" s="170"/>
      <c r="FC50" s="170"/>
      <c r="FD50" s="170"/>
      <c r="FE50" s="170"/>
      <c r="FF50" s="170"/>
      <c r="FG50" s="170"/>
      <c r="FH50" s="170"/>
      <c r="FI50" s="170"/>
      <c r="FJ50" s="170"/>
      <c r="FK50" s="170"/>
      <c r="FL50" s="170"/>
      <c r="FM50" s="170"/>
      <c r="FN50" s="170"/>
      <c r="FO50" s="170"/>
    </row>
    <row r="51" spans="1:171" ht="18" customHeight="1" x14ac:dyDescent="0.2">
      <c r="A51" s="4"/>
      <c r="B51" s="1"/>
      <c r="C51" s="2"/>
      <c r="D51" s="22" t="s">
        <v>48</v>
      </c>
      <c r="E51" s="2">
        <v>13120</v>
      </c>
      <c r="F51" s="2"/>
      <c r="G51" s="23"/>
      <c r="H51" s="23"/>
      <c r="I51" s="2">
        <f t="shared" si="0"/>
        <v>0</v>
      </c>
      <c r="J51" s="4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CR51" s="170"/>
      <c r="DC51" s="170"/>
      <c r="DD51" s="170"/>
      <c r="DE51" s="170"/>
      <c r="DF51" s="170"/>
      <c r="DG51" s="170"/>
      <c r="DH51" s="170"/>
      <c r="DI51" s="170"/>
      <c r="DJ51" s="170"/>
      <c r="DK51" s="170"/>
      <c r="DL51" s="170"/>
      <c r="DM51" s="170"/>
      <c r="DN51" s="170"/>
      <c r="DO51" s="170"/>
      <c r="DP51" s="170"/>
      <c r="DQ51" s="170"/>
      <c r="DR51" s="170"/>
      <c r="DS51" s="170"/>
      <c r="DT51" s="170"/>
      <c r="DU51" s="170"/>
      <c r="DV51" s="170"/>
      <c r="DW51" s="170"/>
      <c r="DX51" s="170"/>
      <c r="DY51" s="170"/>
      <c r="DZ51" s="170"/>
      <c r="EA51" s="170"/>
      <c r="EB51" s="170"/>
      <c r="EC51" s="170"/>
      <c r="ED51" s="170"/>
      <c r="EE51" s="170"/>
      <c r="EF51" s="170"/>
      <c r="EG51" s="170"/>
      <c r="EH51" s="170"/>
      <c r="EI51" s="170"/>
      <c r="EJ51" s="170"/>
      <c r="EK51" s="170"/>
      <c r="EL51" s="170"/>
      <c r="EM51" s="170"/>
      <c r="EN51" s="170"/>
      <c r="EO51" s="170"/>
      <c r="EP51" s="170"/>
      <c r="EQ51" s="170"/>
      <c r="ER51" s="170"/>
      <c r="ES51" s="170"/>
      <c r="ET51" s="170"/>
      <c r="EU51" s="170"/>
      <c r="EV51" s="170"/>
      <c r="EW51" s="170"/>
      <c r="EX51" s="170"/>
      <c r="EY51" s="170"/>
      <c r="EZ51" s="170"/>
      <c r="FA51" s="170"/>
      <c r="FB51" s="170"/>
      <c r="FC51" s="170"/>
      <c r="FD51" s="170"/>
      <c r="FE51" s="170"/>
      <c r="FF51" s="170"/>
      <c r="FG51" s="170"/>
      <c r="FH51" s="170"/>
      <c r="FI51" s="170"/>
      <c r="FJ51" s="170"/>
      <c r="FK51" s="170"/>
      <c r="FL51" s="170"/>
      <c r="FM51" s="170"/>
      <c r="FN51" s="170"/>
      <c r="FO51" s="170"/>
    </row>
    <row r="52" spans="1:171" ht="18" customHeight="1" x14ac:dyDescent="0.2">
      <c r="A52" s="4"/>
      <c r="B52" s="1"/>
      <c r="C52" s="2"/>
      <c r="D52" s="22" t="s">
        <v>49</v>
      </c>
      <c r="E52" s="2">
        <v>13336</v>
      </c>
      <c r="F52" s="2"/>
      <c r="G52" s="23"/>
      <c r="H52" s="23"/>
      <c r="I52" s="2">
        <f t="shared" si="0"/>
        <v>0</v>
      </c>
      <c r="J52" s="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CR52" s="170"/>
      <c r="DC52" s="170"/>
      <c r="DD52" s="170"/>
      <c r="DE52" s="170"/>
      <c r="DF52" s="170"/>
      <c r="DG52" s="170"/>
      <c r="DH52" s="170"/>
      <c r="DI52" s="170"/>
      <c r="DJ52" s="170"/>
      <c r="DK52" s="170"/>
      <c r="DL52" s="170"/>
      <c r="DM52" s="170"/>
      <c r="DN52" s="170"/>
      <c r="DO52" s="170"/>
      <c r="DP52" s="170"/>
      <c r="DQ52" s="170"/>
      <c r="DR52" s="170"/>
      <c r="DS52" s="170"/>
      <c r="DT52" s="170"/>
      <c r="DU52" s="170"/>
      <c r="DV52" s="170"/>
      <c r="DW52" s="170"/>
      <c r="DX52" s="170"/>
      <c r="DY52" s="170"/>
      <c r="DZ52" s="170"/>
      <c r="EA52" s="170"/>
      <c r="EB52" s="170"/>
      <c r="EC52" s="170"/>
      <c r="ED52" s="170"/>
      <c r="EE52" s="170"/>
      <c r="EF52" s="170"/>
      <c r="EG52" s="170"/>
      <c r="EH52" s="170"/>
      <c r="EI52" s="170"/>
      <c r="EJ52" s="170"/>
      <c r="EK52" s="170"/>
      <c r="EL52" s="170"/>
      <c r="EM52" s="170"/>
      <c r="EN52" s="170"/>
      <c r="EO52" s="170"/>
      <c r="EP52" s="170"/>
      <c r="EQ52" s="170"/>
      <c r="ER52" s="170"/>
      <c r="ES52" s="170"/>
      <c r="ET52" s="170"/>
      <c r="EU52" s="170"/>
      <c r="EV52" s="170"/>
      <c r="EW52" s="170"/>
      <c r="EX52" s="170"/>
      <c r="EY52" s="170"/>
      <c r="EZ52" s="170"/>
      <c r="FA52" s="170"/>
      <c r="FB52" s="170"/>
      <c r="FC52" s="170"/>
      <c r="FD52" s="170"/>
      <c r="FE52" s="170"/>
      <c r="FF52" s="170"/>
      <c r="FG52" s="170"/>
      <c r="FH52" s="170"/>
      <c r="FI52" s="170"/>
      <c r="FJ52" s="170"/>
      <c r="FK52" s="170"/>
      <c r="FL52" s="170"/>
      <c r="FM52" s="170"/>
      <c r="FN52" s="170"/>
      <c r="FO52" s="170"/>
    </row>
    <row r="53" spans="1:171" ht="18" customHeight="1" x14ac:dyDescent="0.2">
      <c r="A53" s="4"/>
      <c r="B53" s="1"/>
      <c r="C53" s="2"/>
      <c r="D53" s="22" t="s">
        <v>47</v>
      </c>
      <c r="E53" s="2">
        <v>12825</v>
      </c>
      <c r="F53" s="2"/>
      <c r="G53" s="23"/>
      <c r="H53" s="23"/>
      <c r="I53" s="2">
        <f t="shared" si="0"/>
        <v>0</v>
      </c>
      <c r="J53" s="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CR53" s="170"/>
      <c r="DC53" s="170"/>
      <c r="DD53" s="170"/>
      <c r="DE53" s="170"/>
      <c r="DF53" s="170"/>
      <c r="DG53" s="170"/>
      <c r="DH53" s="170"/>
      <c r="DI53" s="170"/>
      <c r="DJ53" s="170"/>
      <c r="DK53" s="170"/>
      <c r="DL53" s="170"/>
      <c r="DM53" s="170"/>
      <c r="DN53" s="170"/>
      <c r="DO53" s="170"/>
      <c r="DP53" s="170"/>
      <c r="DQ53" s="170"/>
      <c r="DR53" s="170"/>
      <c r="DS53" s="170"/>
      <c r="DT53" s="170"/>
      <c r="DU53" s="170"/>
      <c r="DV53" s="170"/>
      <c r="DW53" s="170"/>
      <c r="DX53" s="170"/>
      <c r="DY53" s="170"/>
      <c r="DZ53" s="170"/>
      <c r="EA53" s="170"/>
      <c r="EB53" s="170"/>
      <c r="EC53" s="170"/>
      <c r="ED53" s="170"/>
      <c r="EE53" s="170"/>
      <c r="EF53" s="170"/>
      <c r="EG53" s="170"/>
      <c r="EH53" s="170"/>
      <c r="EI53" s="170"/>
      <c r="EJ53" s="170"/>
      <c r="EK53" s="170"/>
      <c r="EL53" s="170"/>
      <c r="EM53" s="170"/>
      <c r="EN53" s="170"/>
      <c r="EO53" s="170"/>
      <c r="EP53" s="170"/>
      <c r="EQ53" s="170"/>
      <c r="ER53" s="170"/>
      <c r="ES53" s="170"/>
      <c r="ET53" s="170"/>
      <c r="EU53" s="170"/>
      <c r="EV53" s="170"/>
      <c r="EW53" s="170"/>
      <c r="EX53" s="170"/>
      <c r="EY53" s="170"/>
      <c r="EZ53" s="170"/>
      <c r="FA53" s="170"/>
      <c r="FB53" s="170"/>
      <c r="FC53" s="170"/>
      <c r="FD53" s="170"/>
      <c r="FE53" s="170"/>
      <c r="FF53" s="170"/>
      <c r="FG53" s="170"/>
      <c r="FH53" s="170"/>
      <c r="FI53" s="170"/>
      <c r="FJ53" s="170"/>
      <c r="FK53" s="170"/>
      <c r="FL53" s="170"/>
      <c r="FM53" s="170"/>
      <c r="FN53" s="170"/>
      <c r="FO53" s="170"/>
    </row>
    <row r="54" spans="1:171" ht="18" customHeight="1" x14ac:dyDescent="0.2">
      <c r="A54" s="4"/>
      <c r="B54" s="1"/>
      <c r="C54" s="2"/>
      <c r="D54" s="22" t="s">
        <v>46</v>
      </c>
      <c r="E54" s="2">
        <v>11480</v>
      </c>
      <c r="F54" s="2">
        <v>2017</v>
      </c>
      <c r="G54" s="23"/>
      <c r="H54" s="23"/>
      <c r="I54" s="2">
        <f t="shared" si="0"/>
        <v>0</v>
      </c>
      <c r="J54" s="4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CR54" s="170"/>
      <c r="DC54" s="170"/>
      <c r="DD54" s="170"/>
      <c r="DE54" s="170"/>
      <c r="DF54" s="170"/>
      <c r="DG54" s="170"/>
      <c r="DH54" s="170"/>
      <c r="DI54" s="170"/>
      <c r="DJ54" s="170"/>
      <c r="DK54" s="170"/>
      <c r="DL54" s="170"/>
      <c r="DM54" s="170"/>
      <c r="DN54" s="170"/>
      <c r="DO54" s="170"/>
      <c r="DP54" s="170"/>
      <c r="DQ54" s="170"/>
      <c r="DR54" s="170"/>
      <c r="DS54" s="170"/>
      <c r="DT54" s="170"/>
      <c r="DU54" s="170"/>
      <c r="DV54" s="170"/>
      <c r="DW54" s="170"/>
      <c r="DX54" s="170"/>
      <c r="DY54" s="170"/>
      <c r="DZ54" s="170"/>
      <c r="EA54" s="170"/>
      <c r="EB54" s="170"/>
      <c r="EC54" s="170"/>
      <c r="ED54" s="170"/>
      <c r="EE54" s="170"/>
      <c r="EF54" s="170"/>
      <c r="EG54" s="170"/>
      <c r="EH54" s="170"/>
      <c r="EI54" s="170"/>
      <c r="EJ54" s="170"/>
      <c r="EK54" s="170"/>
      <c r="EL54" s="170"/>
      <c r="EM54" s="170"/>
      <c r="EN54" s="170"/>
      <c r="EO54" s="170"/>
      <c r="EP54" s="170"/>
      <c r="EQ54" s="170"/>
      <c r="ER54" s="170"/>
      <c r="ES54" s="170"/>
      <c r="ET54" s="170"/>
      <c r="EU54" s="170"/>
      <c r="EV54" s="170"/>
      <c r="EW54" s="170"/>
      <c r="EX54" s="170"/>
      <c r="EY54" s="170"/>
      <c r="EZ54" s="170"/>
      <c r="FA54" s="170"/>
      <c r="FB54" s="170"/>
      <c r="FC54" s="170"/>
      <c r="FD54" s="170"/>
      <c r="FE54" s="170"/>
      <c r="FF54" s="170"/>
      <c r="FG54" s="170"/>
      <c r="FH54" s="170"/>
      <c r="FI54" s="170"/>
      <c r="FJ54" s="170"/>
      <c r="FK54" s="170"/>
      <c r="FL54" s="170"/>
      <c r="FM54" s="170"/>
      <c r="FN54" s="170"/>
      <c r="FO54" s="170"/>
    </row>
    <row r="55" spans="1:171" ht="18" customHeight="1" x14ac:dyDescent="0.2">
      <c r="A55" s="4">
        <v>19</v>
      </c>
      <c r="B55" s="1" t="s">
        <v>414</v>
      </c>
      <c r="C55" s="2">
        <v>9571</v>
      </c>
      <c r="D55" s="22" t="s">
        <v>415</v>
      </c>
      <c r="E55" s="2">
        <v>13228</v>
      </c>
      <c r="F55" s="2"/>
      <c r="G55" s="22" t="s">
        <v>390</v>
      </c>
      <c r="H55" s="23"/>
      <c r="I55" s="2">
        <f t="shared" ref="I55:I88" si="4">SUM(K55:YO55)</f>
        <v>0</v>
      </c>
      <c r="J55" s="4">
        <f>Deti!$I55+I57</f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CR55" s="170"/>
      <c r="DC55" s="170"/>
      <c r="DD55" s="170"/>
      <c r="DE55" s="170"/>
      <c r="DF55" s="170"/>
      <c r="DG55" s="170"/>
      <c r="DH55" s="170"/>
      <c r="DI55" s="170"/>
      <c r="DJ55" s="170"/>
      <c r="DK55" s="170"/>
      <c r="DL55" s="170"/>
      <c r="DM55" s="170"/>
      <c r="DN55" s="170"/>
      <c r="DO55" s="170"/>
      <c r="DP55" s="170"/>
      <c r="DQ55" s="170"/>
      <c r="DR55" s="170"/>
      <c r="DS55" s="170"/>
      <c r="DT55" s="170"/>
      <c r="DU55" s="170"/>
      <c r="DV55" s="170"/>
      <c r="DW55" s="170"/>
      <c r="DX55" s="170"/>
      <c r="DY55" s="170"/>
      <c r="DZ55" s="170"/>
      <c r="EA55" s="170"/>
      <c r="EB55" s="170"/>
      <c r="EC55" s="170"/>
      <c r="ED55" s="170"/>
      <c r="EE55" s="170"/>
      <c r="EF55" s="170"/>
      <c r="EG55" s="170"/>
      <c r="EH55" s="170"/>
      <c r="EI55" s="170"/>
      <c r="EJ55" s="170"/>
      <c r="EK55" s="170"/>
      <c r="EL55" s="170"/>
      <c r="EM55" s="170"/>
      <c r="EN55" s="170"/>
      <c r="EO55" s="170"/>
      <c r="EP55" s="170"/>
      <c r="EQ55" s="170"/>
      <c r="ER55" s="170"/>
      <c r="ES55" s="170"/>
      <c r="ET55" s="170"/>
      <c r="EU55" s="170"/>
      <c r="EV55" s="170"/>
      <c r="EW55" s="170"/>
      <c r="EX55" s="170"/>
      <c r="EY55" s="170"/>
      <c r="EZ55" s="170"/>
      <c r="FA55" s="170"/>
      <c r="FB55" s="170"/>
      <c r="FC55" s="170"/>
      <c r="FD55" s="170"/>
      <c r="FE55" s="170"/>
      <c r="FF55" s="170"/>
      <c r="FG55" s="170"/>
      <c r="FH55" s="170"/>
      <c r="FI55" s="170"/>
      <c r="FJ55" s="170"/>
      <c r="FK55" s="170"/>
      <c r="FL55" s="170"/>
      <c r="FM55" s="170"/>
      <c r="FN55" s="170"/>
      <c r="FO55" s="170"/>
    </row>
    <row r="56" spans="1:171" ht="18" customHeight="1" x14ac:dyDescent="0.2">
      <c r="A56" s="4"/>
      <c r="B56" s="1"/>
      <c r="C56" s="2"/>
      <c r="D56" s="99" t="s">
        <v>628</v>
      </c>
      <c r="E56" s="2">
        <v>13788</v>
      </c>
      <c r="F56" s="2">
        <v>2009</v>
      </c>
      <c r="G56" s="22"/>
      <c r="H56" s="23"/>
      <c r="I56" s="2">
        <f>SUM(K56:YO56)</f>
        <v>0</v>
      </c>
      <c r="J56" s="4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CR56" s="170"/>
      <c r="DC56" s="170"/>
      <c r="DD56" s="170"/>
      <c r="DE56" s="170"/>
      <c r="DF56" s="170"/>
      <c r="DG56" s="170"/>
      <c r="DH56" s="170"/>
      <c r="DI56" s="170"/>
      <c r="DJ56" s="170"/>
      <c r="DK56" s="170"/>
      <c r="DL56" s="170"/>
      <c r="DM56" s="170"/>
      <c r="DN56" s="170"/>
      <c r="DO56" s="170"/>
      <c r="DP56" s="170"/>
      <c r="DQ56" s="170"/>
      <c r="DR56" s="170"/>
      <c r="DS56" s="170"/>
      <c r="DT56" s="170"/>
      <c r="DU56" s="170"/>
      <c r="DV56" s="170"/>
      <c r="DW56" s="170"/>
      <c r="DX56" s="170"/>
      <c r="DY56" s="170"/>
      <c r="DZ56" s="170"/>
      <c r="EA56" s="170"/>
      <c r="EB56" s="170"/>
      <c r="EC56" s="170"/>
      <c r="ED56" s="170"/>
      <c r="EE56" s="170"/>
      <c r="EF56" s="170"/>
      <c r="EG56" s="170"/>
      <c r="EH56" s="170"/>
      <c r="EI56" s="170"/>
      <c r="EJ56" s="170"/>
      <c r="EK56" s="170"/>
      <c r="EL56" s="170"/>
      <c r="EM56" s="170"/>
      <c r="EN56" s="170"/>
      <c r="EO56" s="162" t="s">
        <v>500</v>
      </c>
      <c r="EP56" s="170"/>
      <c r="EQ56" s="170"/>
      <c r="ER56" s="162" t="s">
        <v>500</v>
      </c>
      <c r="ES56" s="170"/>
      <c r="ET56" s="170"/>
      <c r="EU56" s="170"/>
      <c r="EV56" s="170"/>
      <c r="EW56" s="170"/>
      <c r="EX56" s="170"/>
      <c r="EY56" s="170"/>
      <c r="EZ56" s="170"/>
      <c r="FA56" s="170"/>
      <c r="FB56" s="170"/>
      <c r="FC56" s="170"/>
      <c r="FD56" s="170"/>
      <c r="FE56" s="170"/>
      <c r="FF56" s="170"/>
      <c r="FG56" s="170"/>
      <c r="FH56" s="170"/>
      <c r="FI56" s="170"/>
      <c r="FJ56" s="170"/>
      <c r="FK56" s="170"/>
      <c r="FL56" s="170"/>
      <c r="FM56" s="170"/>
      <c r="FN56" s="170"/>
      <c r="FO56" s="170"/>
    </row>
    <row r="57" spans="1:171" ht="18" customHeight="1" x14ac:dyDescent="0.2">
      <c r="A57" s="4"/>
      <c r="B57" s="1"/>
      <c r="C57" s="2"/>
      <c r="D57" s="22" t="s">
        <v>416</v>
      </c>
      <c r="E57" s="2">
        <v>13304</v>
      </c>
      <c r="F57" s="2"/>
      <c r="G57" s="22"/>
      <c r="H57" s="23"/>
      <c r="I57" s="2">
        <f t="shared" si="4"/>
        <v>0</v>
      </c>
      <c r="J57" s="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CR57" s="170"/>
      <c r="DC57" s="170"/>
      <c r="DD57" s="170"/>
      <c r="DE57" s="170"/>
      <c r="DF57" s="170"/>
      <c r="DG57" s="170"/>
      <c r="DH57" s="170"/>
      <c r="DI57" s="170"/>
      <c r="DJ57" s="170"/>
      <c r="DK57" s="170"/>
      <c r="DL57" s="170"/>
      <c r="DM57" s="170"/>
      <c r="DN57" s="170"/>
      <c r="DO57" s="170"/>
      <c r="DP57" s="170"/>
      <c r="DQ57" s="170"/>
      <c r="DR57" s="170"/>
      <c r="DS57" s="170"/>
      <c r="DT57" s="170"/>
      <c r="DU57" s="170"/>
      <c r="DV57" s="170"/>
      <c r="DW57" s="170"/>
      <c r="DX57" s="170"/>
      <c r="DY57" s="170"/>
      <c r="DZ57" s="170"/>
      <c r="EA57" s="170"/>
      <c r="EB57" s="170"/>
      <c r="EC57" s="170"/>
      <c r="ED57" s="170"/>
      <c r="EE57" s="170"/>
      <c r="EF57" s="170"/>
      <c r="EG57" s="170"/>
      <c r="EH57" s="170"/>
      <c r="EI57" s="170"/>
      <c r="EJ57" s="170"/>
      <c r="EK57" s="170"/>
      <c r="EL57" s="170"/>
      <c r="EM57" s="170"/>
      <c r="EN57" s="170"/>
      <c r="EO57" s="170"/>
      <c r="EP57" s="170"/>
      <c r="EQ57" s="170"/>
      <c r="ER57" s="170"/>
      <c r="ES57" s="170"/>
      <c r="ET57" s="170"/>
      <c r="EU57" s="170"/>
      <c r="EV57" s="170"/>
      <c r="EW57" s="170"/>
      <c r="EX57" s="170"/>
      <c r="EY57" s="170"/>
      <c r="EZ57" s="170"/>
      <c r="FA57" s="170"/>
      <c r="FB57" s="170"/>
      <c r="FC57" s="170"/>
      <c r="FD57" s="170"/>
      <c r="FE57" s="170"/>
      <c r="FF57" s="170"/>
      <c r="FG57" s="170"/>
      <c r="FH57" s="170"/>
      <c r="FI57" s="170"/>
      <c r="FJ57" s="170"/>
      <c r="FK57" s="170"/>
      <c r="FL57" s="170"/>
      <c r="FM57" s="170"/>
      <c r="FN57" s="170"/>
      <c r="FO57" s="170"/>
    </row>
    <row r="58" spans="1:171" ht="18" customHeight="1" x14ac:dyDescent="0.2">
      <c r="A58" s="4">
        <v>20</v>
      </c>
      <c r="B58" s="1" t="s">
        <v>419</v>
      </c>
      <c r="C58" s="2">
        <v>9594</v>
      </c>
      <c r="D58" s="22" t="s">
        <v>415</v>
      </c>
      <c r="E58" s="2">
        <v>13228</v>
      </c>
      <c r="F58" s="2"/>
      <c r="G58" s="22" t="s">
        <v>390</v>
      </c>
      <c r="H58" s="23"/>
      <c r="I58" s="2">
        <f t="shared" si="4"/>
        <v>0</v>
      </c>
      <c r="J58" s="4">
        <f>Deti!$I58+I60</f>
        <v>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CR58" s="170"/>
      <c r="DC58" s="170"/>
      <c r="DD58" s="170"/>
      <c r="DE58" s="170"/>
      <c r="DF58" s="170"/>
      <c r="DG58" s="170"/>
      <c r="DH58" s="170"/>
      <c r="DI58" s="170"/>
      <c r="DJ58" s="170"/>
      <c r="DK58" s="170"/>
      <c r="DL58" s="170"/>
      <c r="DM58" s="170"/>
      <c r="DN58" s="170"/>
      <c r="DO58" s="170"/>
      <c r="DP58" s="170"/>
      <c r="DQ58" s="170"/>
      <c r="DR58" s="170"/>
      <c r="DS58" s="170"/>
      <c r="DT58" s="170"/>
      <c r="DU58" s="170"/>
      <c r="DV58" s="170"/>
      <c r="DW58" s="170"/>
      <c r="DX58" s="170"/>
      <c r="DY58" s="170"/>
      <c r="DZ58" s="170"/>
      <c r="EA58" s="170"/>
      <c r="EB58" s="170"/>
      <c r="EC58" s="170"/>
      <c r="ED58" s="170"/>
      <c r="EE58" s="170"/>
      <c r="EF58" s="170"/>
      <c r="EG58" s="170"/>
      <c r="EH58" s="170"/>
      <c r="EI58" s="170"/>
      <c r="EJ58" s="170"/>
      <c r="EK58" s="170"/>
      <c r="EL58" s="170"/>
      <c r="EM58" s="170"/>
      <c r="EN58" s="170"/>
      <c r="EO58" s="170"/>
      <c r="EP58" s="170"/>
      <c r="EQ58" s="170"/>
      <c r="ER58" s="170"/>
      <c r="ES58" s="170"/>
      <c r="ET58" s="170"/>
      <c r="EU58" s="170"/>
      <c r="EV58" s="170"/>
      <c r="EW58" s="170"/>
      <c r="EX58" s="170"/>
      <c r="EY58" s="170"/>
      <c r="EZ58" s="170"/>
      <c r="FA58" s="170"/>
      <c r="FB58" s="170"/>
      <c r="FC58" s="170"/>
      <c r="FD58" s="170"/>
      <c r="FE58" s="170"/>
      <c r="FF58" s="170"/>
      <c r="FG58" s="170"/>
      <c r="FH58" s="170"/>
      <c r="FI58" s="170"/>
      <c r="FJ58" s="170"/>
      <c r="FK58" s="170"/>
      <c r="FL58" s="170"/>
      <c r="FM58" s="170"/>
      <c r="FN58" s="170"/>
      <c r="FO58" s="170"/>
    </row>
    <row r="59" spans="1:171" ht="18" customHeight="1" x14ac:dyDescent="0.2">
      <c r="A59" s="4"/>
      <c r="B59" s="1"/>
      <c r="C59" s="2"/>
      <c r="D59" s="99" t="s">
        <v>629</v>
      </c>
      <c r="E59" s="2">
        <v>13765</v>
      </c>
      <c r="F59" s="2">
        <v>2012</v>
      </c>
      <c r="G59" s="22"/>
      <c r="H59" s="23"/>
      <c r="I59" s="2">
        <f>SUM(K59:YO59)</f>
        <v>0</v>
      </c>
      <c r="J59" s="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CR59" s="170"/>
      <c r="DC59" s="170"/>
      <c r="DD59" s="170"/>
      <c r="DE59" s="170"/>
      <c r="DF59" s="170"/>
      <c r="DG59" s="170"/>
      <c r="DH59" s="170"/>
      <c r="DI59" s="170"/>
      <c r="DJ59" s="170"/>
      <c r="DK59" s="170"/>
      <c r="DL59" s="170"/>
      <c r="DM59" s="170"/>
      <c r="DN59" s="170"/>
      <c r="DO59" s="170"/>
      <c r="DP59" s="170"/>
      <c r="DQ59" s="170"/>
      <c r="DR59" s="170"/>
      <c r="DS59" s="170"/>
      <c r="DT59" s="170"/>
      <c r="DU59" s="170"/>
      <c r="DV59" s="170"/>
      <c r="DW59" s="170"/>
      <c r="DX59" s="170"/>
      <c r="DY59" s="170"/>
      <c r="DZ59" s="170"/>
      <c r="EA59" s="170"/>
      <c r="EB59" s="170"/>
      <c r="EC59" s="170"/>
      <c r="ED59" s="170"/>
      <c r="EE59" s="170"/>
      <c r="EF59" s="170"/>
      <c r="EG59" s="170"/>
      <c r="EH59" s="170"/>
      <c r="EI59" s="170"/>
      <c r="EJ59" s="170"/>
      <c r="EK59" s="170"/>
      <c r="EL59" s="170"/>
      <c r="EM59" s="170"/>
      <c r="EN59" s="170"/>
      <c r="EO59" s="162" t="s">
        <v>500</v>
      </c>
      <c r="EP59" s="170"/>
      <c r="EQ59" s="170"/>
      <c r="ER59" s="170"/>
      <c r="ES59" s="170"/>
      <c r="ET59" s="170"/>
      <c r="EU59" s="170"/>
      <c r="EV59" s="170"/>
      <c r="EW59" s="170"/>
      <c r="EX59" s="170"/>
      <c r="EY59" s="170"/>
      <c r="EZ59" s="170"/>
      <c r="FA59" s="170"/>
      <c r="FB59" s="170"/>
      <c r="FC59" s="170"/>
      <c r="FD59" s="170"/>
      <c r="FE59" s="170"/>
      <c r="FF59" s="170"/>
      <c r="FG59" s="170"/>
      <c r="FH59" s="170"/>
      <c r="FI59" s="170"/>
      <c r="FJ59" s="170"/>
      <c r="FK59" s="170"/>
      <c r="FL59" s="170"/>
      <c r="FM59" s="170"/>
      <c r="FN59" s="170"/>
      <c r="FO59" s="170"/>
    </row>
    <row r="60" spans="1:171" ht="18" customHeight="1" x14ac:dyDescent="0.2">
      <c r="A60" s="4"/>
      <c r="B60" s="1"/>
      <c r="C60" s="2"/>
      <c r="D60" s="22" t="s">
        <v>420</v>
      </c>
      <c r="E60" s="2">
        <v>13404</v>
      </c>
      <c r="F60" s="2"/>
      <c r="G60" s="22"/>
      <c r="H60" s="23"/>
      <c r="I60" s="2">
        <f t="shared" si="4"/>
        <v>0</v>
      </c>
      <c r="J60" s="4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CR60" s="170"/>
      <c r="DC60" s="170"/>
      <c r="DD60" s="170"/>
      <c r="DE60" s="170"/>
      <c r="DF60" s="170"/>
      <c r="DG60" s="170"/>
      <c r="DH60" s="170"/>
      <c r="DI60" s="170"/>
      <c r="DJ60" s="170"/>
      <c r="DK60" s="170"/>
      <c r="DL60" s="170"/>
      <c r="DM60" s="170"/>
      <c r="DN60" s="170"/>
      <c r="DO60" s="170"/>
      <c r="DP60" s="170"/>
      <c r="DQ60" s="170"/>
      <c r="DR60" s="170"/>
      <c r="DS60" s="170"/>
      <c r="DT60" s="170"/>
      <c r="DU60" s="170"/>
      <c r="DV60" s="170"/>
      <c r="DW60" s="170"/>
      <c r="DX60" s="170"/>
      <c r="DY60" s="170"/>
      <c r="DZ60" s="170"/>
      <c r="EA60" s="170"/>
      <c r="EB60" s="170"/>
      <c r="EC60" s="170"/>
      <c r="ED60" s="170"/>
      <c r="EE60" s="170"/>
      <c r="EF60" s="170"/>
      <c r="EG60" s="170"/>
      <c r="EH60" s="170"/>
      <c r="EI60" s="170"/>
      <c r="EJ60" s="170"/>
      <c r="EK60" s="170"/>
      <c r="EL60" s="170"/>
      <c r="EM60" s="170"/>
      <c r="EN60" s="170"/>
      <c r="EO60" s="170"/>
      <c r="EP60" s="170"/>
      <c r="EQ60" s="170"/>
      <c r="ER60" s="170"/>
      <c r="ES60" s="170"/>
      <c r="ET60" s="170"/>
      <c r="EU60" s="170"/>
      <c r="EV60" s="170"/>
      <c r="EW60" s="170"/>
      <c r="EX60" s="170"/>
      <c r="EY60" s="170"/>
      <c r="EZ60" s="170"/>
      <c r="FA60" s="170"/>
      <c r="FB60" s="170"/>
      <c r="FC60" s="170"/>
      <c r="FD60" s="170"/>
      <c r="FE60" s="170"/>
      <c r="FF60" s="170"/>
      <c r="FG60" s="170"/>
      <c r="FH60" s="170"/>
      <c r="FI60" s="170"/>
      <c r="FJ60" s="170"/>
      <c r="FK60" s="170"/>
      <c r="FL60" s="170"/>
      <c r="FM60" s="170"/>
      <c r="FN60" s="170"/>
      <c r="FO60" s="170"/>
    </row>
    <row r="61" spans="1:171" ht="18" customHeight="1" x14ac:dyDescent="0.2">
      <c r="A61" s="4"/>
      <c r="B61" s="1" t="s">
        <v>421</v>
      </c>
      <c r="C61" s="2">
        <v>9875</v>
      </c>
      <c r="D61" s="22" t="s">
        <v>380</v>
      </c>
      <c r="E61" s="2">
        <v>12310</v>
      </c>
      <c r="F61" s="2"/>
      <c r="G61" s="22" t="s">
        <v>177</v>
      </c>
      <c r="H61" s="23"/>
      <c r="I61" s="2">
        <f t="shared" si="4"/>
        <v>0</v>
      </c>
      <c r="J61" s="4">
        <f>Deti!$I61+I62</f>
        <v>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CR61" s="170"/>
      <c r="DC61" s="170"/>
      <c r="DD61" s="170"/>
      <c r="DE61" s="170"/>
      <c r="DF61" s="170"/>
      <c r="DG61" s="170"/>
      <c r="DH61" s="170"/>
      <c r="DI61" s="170"/>
      <c r="DJ61" s="170"/>
      <c r="DK61" s="170"/>
      <c r="DL61" s="170"/>
      <c r="DM61" s="170"/>
      <c r="DN61" s="170"/>
      <c r="DO61" s="170"/>
      <c r="DP61" s="170"/>
      <c r="DQ61" s="170"/>
      <c r="DR61" s="170"/>
      <c r="DS61" s="170"/>
      <c r="DT61" s="170"/>
      <c r="DU61" s="170"/>
      <c r="DV61" s="170"/>
      <c r="DW61" s="170"/>
      <c r="DX61" s="170"/>
      <c r="DY61" s="170"/>
      <c r="DZ61" s="170"/>
      <c r="EA61" s="170"/>
      <c r="EB61" s="170"/>
      <c r="EC61" s="170"/>
      <c r="ED61" s="170"/>
      <c r="EE61" s="170"/>
      <c r="EF61" s="170"/>
      <c r="EG61" s="170"/>
      <c r="EH61" s="170"/>
      <c r="EI61" s="170"/>
      <c r="EJ61" s="170"/>
      <c r="EK61" s="170"/>
      <c r="EL61" s="170"/>
      <c r="EM61" s="170"/>
      <c r="EN61" s="170"/>
      <c r="EO61" s="170"/>
      <c r="EP61" s="170"/>
      <c r="EQ61" s="170"/>
      <c r="ER61" s="170"/>
      <c r="ES61" s="170"/>
      <c r="ET61" s="170"/>
      <c r="EU61" s="170"/>
      <c r="EV61" s="170"/>
      <c r="EW61" s="170"/>
      <c r="EX61" s="170"/>
      <c r="EY61" s="170"/>
      <c r="EZ61" s="170"/>
      <c r="FA61" s="170"/>
      <c r="FB61" s="170"/>
      <c r="FC61" s="170"/>
      <c r="FD61" s="170"/>
      <c r="FE61" s="170"/>
      <c r="FF61" s="170"/>
      <c r="FG61" s="170"/>
      <c r="FH61" s="170"/>
      <c r="FI61" s="170"/>
      <c r="FJ61" s="170"/>
      <c r="FK61" s="170"/>
      <c r="FL61" s="170"/>
      <c r="FM61" s="170"/>
      <c r="FN61" s="170"/>
      <c r="FO61" s="170"/>
    </row>
    <row r="62" spans="1:171" ht="18" customHeight="1" x14ac:dyDescent="0.2">
      <c r="A62" s="4"/>
      <c r="B62" s="1"/>
      <c r="C62" s="2"/>
      <c r="D62" s="22" t="s">
        <v>422</v>
      </c>
      <c r="E62" s="2">
        <v>9104</v>
      </c>
      <c r="F62" s="2"/>
      <c r="G62" s="22"/>
      <c r="H62" s="23"/>
      <c r="I62" s="2">
        <f t="shared" si="4"/>
        <v>0</v>
      </c>
      <c r="J62" s="4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CR62" s="170"/>
      <c r="DC62" s="170"/>
      <c r="DD62" s="170"/>
      <c r="DE62" s="170"/>
      <c r="DF62" s="170"/>
      <c r="DG62" s="170"/>
      <c r="DH62" s="170"/>
      <c r="DI62" s="170"/>
      <c r="DJ62" s="170"/>
      <c r="DK62" s="170"/>
      <c r="DL62" s="170"/>
      <c r="DM62" s="170"/>
      <c r="DN62" s="170"/>
      <c r="DO62" s="170"/>
      <c r="DP62" s="170"/>
      <c r="DQ62" s="170"/>
      <c r="DR62" s="170"/>
      <c r="DS62" s="170"/>
      <c r="DT62" s="170"/>
      <c r="DU62" s="170"/>
      <c r="DV62" s="170"/>
      <c r="DW62" s="170"/>
      <c r="DX62" s="170"/>
      <c r="DY62" s="170"/>
      <c r="DZ62" s="170"/>
      <c r="EA62" s="170"/>
      <c r="EB62" s="170"/>
      <c r="EC62" s="170"/>
      <c r="ED62" s="170"/>
      <c r="EE62" s="170"/>
      <c r="EF62" s="170"/>
      <c r="EG62" s="170"/>
      <c r="EH62" s="170"/>
      <c r="EI62" s="170"/>
      <c r="EJ62" s="170"/>
      <c r="EK62" s="170"/>
      <c r="EL62" s="170"/>
      <c r="EM62" s="170"/>
      <c r="EN62" s="170"/>
      <c r="EO62" s="170"/>
      <c r="EP62" s="170"/>
      <c r="EQ62" s="170"/>
      <c r="ER62" s="170"/>
      <c r="ES62" s="170"/>
      <c r="ET62" s="170"/>
      <c r="EU62" s="170"/>
      <c r="EV62" s="170"/>
      <c r="EW62" s="170"/>
      <c r="EX62" s="170"/>
      <c r="EY62" s="170"/>
      <c r="EZ62" s="170"/>
      <c r="FA62" s="170"/>
      <c r="FB62" s="170"/>
      <c r="FC62" s="170"/>
      <c r="FD62" s="170"/>
      <c r="FE62" s="170"/>
      <c r="FF62" s="170"/>
      <c r="FG62" s="170"/>
      <c r="FH62" s="170"/>
      <c r="FI62" s="170"/>
      <c r="FJ62" s="170"/>
      <c r="FK62" s="170"/>
      <c r="FL62" s="170"/>
      <c r="FM62" s="170"/>
      <c r="FN62" s="170"/>
      <c r="FO62" s="170"/>
    </row>
    <row r="63" spans="1:171" ht="18" customHeight="1" x14ac:dyDescent="0.2">
      <c r="A63" s="4"/>
      <c r="B63" s="1" t="s">
        <v>423</v>
      </c>
      <c r="C63" s="2">
        <v>10396</v>
      </c>
      <c r="D63" s="22" t="s">
        <v>424</v>
      </c>
      <c r="E63" s="2">
        <v>5271</v>
      </c>
      <c r="F63" s="2"/>
      <c r="G63" s="22" t="s">
        <v>425</v>
      </c>
      <c r="H63" s="23"/>
      <c r="I63" s="2">
        <f t="shared" si="4"/>
        <v>0</v>
      </c>
      <c r="J63" s="4">
        <f>Deti!$I63</f>
        <v>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CR63" s="170"/>
      <c r="DC63" s="170"/>
      <c r="DD63" s="170"/>
      <c r="DE63" s="170"/>
      <c r="DF63" s="170"/>
      <c r="DG63" s="170"/>
      <c r="DH63" s="170"/>
      <c r="DI63" s="170"/>
      <c r="DJ63" s="170"/>
      <c r="DK63" s="170"/>
      <c r="DL63" s="170"/>
      <c r="DM63" s="170"/>
      <c r="DN63" s="170"/>
      <c r="DO63" s="170"/>
      <c r="DP63" s="170"/>
      <c r="DQ63" s="170"/>
      <c r="DR63" s="170"/>
      <c r="DS63" s="170"/>
      <c r="DT63" s="170"/>
      <c r="DU63" s="170"/>
      <c r="DV63" s="170"/>
      <c r="DW63" s="170"/>
      <c r="DX63" s="170"/>
      <c r="DY63" s="170"/>
      <c r="DZ63" s="170"/>
      <c r="EA63" s="170"/>
      <c r="EB63" s="170"/>
      <c r="EC63" s="170"/>
      <c r="ED63" s="170"/>
      <c r="EE63" s="170"/>
      <c r="EF63" s="170"/>
      <c r="EG63" s="170"/>
      <c r="EH63" s="170"/>
      <c r="EI63" s="170"/>
      <c r="EJ63" s="170"/>
      <c r="EK63" s="170"/>
      <c r="EL63" s="170"/>
      <c r="EM63" s="170"/>
      <c r="EN63" s="170"/>
      <c r="EO63" s="170"/>
      <c r="EP63" s="170"/>
      <c r="EQ63" s="170"/>
      <c r="ER63" s="170"/>
      <c r="ES63" s="170"/>
      <c r="ET63" s="170"/>
      <c r="EU63" s="170"/>
      <c r="EV63" s="170"/>
      <c r="EW63" s="170"/>
      <c r="EX63" s="170"/>
      <c r="EY63" s="170"/>
      <c r="EZ63" s="170"/>
      <c r="FA63" s="170"/>
      <c r="FB63" s="170"/>
      <c r="FC63" s="170"/>
      <c r="FD63" s="170"/>
      <c r="FE63" s="170"/>
      <c r="FF63" s="170"/>
      <c r="FG63" s="170"/>
      <c r="FH63" s="170"/>
      <c r="FI63" s="170"/>
      <c r="FJ63" s="170"/>
      <c r="FK63" s="170"/>
      <c r="FL63" s="170"/>
      <c r="FM63" s="170"/>
      <c r="FN63" s="170"/>
      <c r="FO63" s="170"/>
    </row>
    <row r="64" spans="1:171" ht="18" customHeight="1" x14ac:dyDescent="0.2">
      <c r="A64" s="4"/>
      <c r="B64" s="1" t="s">
        <v>426</v>
      </c>
      <c r="C64" s="2">
        <v>10340</v>
      </c>
      <c r="D64" s="22" t="s">
        <v>427</v>
      </c>
      <c r="E64" s="2">
        <v>12189</v>
      </c>
      <c r="F64" s="2"/>
      <c r="G64" s="22" t="s">
        <v>428</v>
      </c>
      <c r="H64" s="23"/>
      <c r="I64" s="2">
        <f t="shared" si="4"/>
        <v>0</v>
      </c>
      <c r="J64" s="4">
        <f>Deti!$I64</f>
        <v>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CR64" s="170"/>
      <c r="DC64" s="170"/>
      <c r="DD64" s="170"/>
      <c r="DE64" s="170"/>
      <c r="DF64" s="170"/>
      <c r="DG64" s="170"/>
      <c r="DH64" s="170"/>
      <c r="DI64" s="170"/>
      <c r="DJ64" s="170"/>
      <c r="DK64" s="170"/>
      <c r="DL64" s="170"/>
      <c r="DM64" s="170"/>
      <c r="DN64" s="170"/>
      <c r="DO64" s="170"/>
      <c r="DP64" s="170"/>
      <c r="DQ64" s="170"/>
      <c r="DR64" s="170"/>
      <c r="DS64" s="170"/>
      <c r="DT64" s="170"/>
      <c r="DU64" s="170"/>
      <c r="DV64" s="170"/>
      <c r="DW64" s="170"/>
      <c r="DX64" s="170"/>
      <c r="DY64" s="170"/>
      <c r="DZ64" s="170"/>
      <c r="EA64" s="170"/>
      <c r="EB64" s="170"/>
      <c r="EC64" s="170"/>
      <c r="ED64" s="170"/>
      <c r="EE64" s="170"/>
      <c r="EF64" s="170"/>
      <c r="EG64" s="170"/>
      <c r="EH64" s="170"/>
      <c r="EI64" s="170"/>
      <c r="EJ64" s="170"/>
      <c r="EK64" s="170"/>
      <c r="EL64" s="170"/>
      <c r="EM64" s="170"/>
      <c r="EN64" s="170"/>
      <c r="EO64" s="170"/>
      <c r="EP64" s="170"/>
      <c r="EQ64" s="170"/>
      <c r="ER64" s="170"/>
      <c r="ES64" s="170"/>
      <c r="ET64" s="170"/>
      <c r="EU64" s="170"/>
      <c r="EV64" s="170"/>
      <c r="EW64" s="170"/>
      <c r="EX64" s="170"/>
      <c r="EY64" s="170"/>
      <c r="EZ64" s="170"/>
      <c r="FA64" s="170"/>
      <c r="FB64" s="170"/>
      <c r="FC64" s="170"/>
      <c r="FD64" s="170"/>
      <c r="FE64" s="170"/>
      <c r="FF64" s="170"/>
      <c r="FG64" s="170"/>
      <c r="FH64" s="170"/>
      <c r="FI64" s="170"/>
      <c r="FJ64" s="170"/>
      <c r="FK64" s="170"/>
      <c r="FL64" s="170"/>
      <c r="FM64" s="170"/>
      <c r="FN64" s="170"/>
      <c r="FO64" s="170"/>
    </row>
    <row r="65" spans="1:171" ht="18" customHeight="1" x14ac:dyDescent="0.2">
      <c r="A65" s="4"/>
      <c r="B65" s="104" t="s">
        <v>622</v>
      </c>
      <c r="C65" s="2">
        <v>10719</v>
      </c>
      <c r="D65" s="99" t="s">
        <v>289</v>
      </c>
      <c r="E65" s="2">
        <v>13119</v>
      </c>
      <c r="F65" s="2"/>
      <c r="G65" s="99" t="s">
        <v>623</v>
      </c>
      <c r="H65" s="23"/>
      <c r="I65" s="2">
        <f>SUM(K65:YO65)</f>
        <v>0</v>
      </c>
      <c r="J65" s="4">
        <f>Deti!$I65</f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CR65" s="170"/>
      <c r="DC65" s="170"/>
      <c r="DD65" s="170"/>
      <c r="DE65" s="170"/>
      <c r="DF65" s="170"/>
      <c r="DG65" s="170"/>
      <c r="DH65" s="170"/>
      <c r="DI65" s="170"/>
      <c r="DJ65" s="170"/>
      <c r="DK65" s="170"/>
      <c r="DL65" s="170"/>
      <c r="DM65" s="170"/>
      <c r="DN65" s="170"/>
      <c r="DO65" s="170"/>
      <c r="DP65" s="170"/>
      <c r="DQ65" s="170"/>
      <c r="DR65" s="170"/>
      <c r="DS65" s="170"/>
      <c r="DT65" s="170"/>
      <c r="DU65" s="170"/>
      <c r="DV65" s="170"/>
      <c r="DW65" s="170"/>
      <c r="DX65" s="170"/>
      <c r="DY65" s="170"/>
      <c r="DZ65" s="170"/>
      <c r="EA65" s="170"/>
      <c r="EB65" s="170"/>
      <c r="EC65" s="170"/>
      <c r="ED65" s="170"/>
      <c r="EE65" s="162" t="s">
        <v>500</v>
      </c>
      <c r="EF65" s="170"/>
      <c r="EG65" s="170"/>
      <c r="EH65" s="170"/>
      <c r="EI65" s="170"/>
      <c r="EJ65" s="170"/>
      <c r="EK65" s="170"/>
      <c r="EL65" s="170"/>
      <c r="EM65" s="170"/>
      <c r="EN65" s="170"/>
      <c r="EO65" s="170"/>
      <c r="EP65" s="170"/>
      <c r="EQ65" s="170"/>
      <c r="ER65" s="170"/>
      <c r="ES65" s="170"/>
      <c r="ET65" s="170"/>
      <c r="EU65" s="170"/>
      <c r="EV65" s="170"/>
      <c r="EW65" s="170"/>
      <c r="EX65" s="170"/>
      <c r="EY65" s="170"/>
      <c r="EZ65" s="170"/>
      <c r="FA65" s="170"/>
      <c r="FB65" s="170"/>
      <c r="FC65" s="170"/>
      <c r="FD65" s="170"/>
      <c r="FE65" s="170"/>
      <c r="FF65" s="170"/>
      <c r="FG65" s="170"/>
      <c r="FH65" s="170"/>
      <c r="FI65" s="170"/>
      <c r="FJ65" s="170"/>
      <c r="FK65" s="170"/>
      <c r="FL65" s="170"/>
      <c r="FM65" s="170"/>
      <c r="FN65" s="170"/>
      <c r="FO65" s="170"/>
    </row>
    <row r="66" spans="1:171" ht="18" customHeight="1" x14ac:dyDescent="0.2">
      <c r="A66" s="4">
        <v>25</v>
      </c>
      <c r="B66" s="1" t="s">
        <v>431</v>
      </c>
      <c r="C66" s="2">
        <v>10805</v>
      </c>
      <c r="D66" s="22" t="s">
        <v>432</v>
      </c>
      <c r="E66" s="2">
        <v>11205</v>
      </c>
      <c r="F66" s="2">
        <v>2012</v>
      </c>
      <c r="G66" s="22"/>
      <c r="H66" s="23"/>
      <c r="I66" s="2">
        <f t="shared" si="4"/>
        <v>0</v>
      </c>
      <c r="J66" s="4">
        <f>Deti!$I66</f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CR66" s="170"/>
      <c r="DC66" s="170"/>
      <c r="DD66" s="170"/>
      <c r="DE66" s="170"/>
      <c r="DF66" s="170"/>
      <c r="DG66" s="170"/>
      <c r="DH66" s="170"/>
      <c r="DI66" s="170"/>
      <c r="DJ66" s="170"/>
      <c r="DK66" s="170"/>
      <c r="DL66" s="170"/>
      <c r="DM66" s="170"/>
      <c r="DN66" s="170"/>
      <c r="DO66" s="170"/>
      <c r="DP66" s="170"/>
      <c r="DQ66" s="170"/>
      <c r="DR66" s="170"/>
      <c r="DS66" s="170"/>
      <c r="DT66" s="170"/>
      <c r="DU66" s="170"/>
      <c r="DV66" s="170"/>
      <c r="DW66" s="170"/>
      <c r="DX66" s="170"/>
      <c r="DY66" s="170"/>
      <c r="DZ66" s="170"/>
      <c r="EA66" s="170"/>
      <c r="EB66" s="170"/>
      <c r="EC66" s="170"/>
      <c r="ED66" s="170"/>
      <c r="EE66" s="170"/>
      <c r="EF66" s="170"/>
      <c r="EG66" s="170"/>
      <c r="EH66" s="170"/>
      <c r="EI66" s="170"/>
      <c r="EJ66" s="170"/>
      <c r="EK66" s="170"/>
      <c r="EL66" s="170"/>
      <c r="EM66" s="170"/>
      <c r="EN66" s="170"/>
      <c r="EO66" s="170"/>
      <c r="EP66" s="170"/>
      <c r="EQ66" s="170"/>
      <c r="ER66" s="170"/>
      <c r="ES66" s="170"/>
      <c r="ET66" s="170"/>
      <c r="EU66" s="170"/>
      <c r="EV66" s="170"/>
      <c r="EW66" s="170"/>
      <c r="EX66" s="170"/>
      <c r="EY66" s="170"/>
      <c r="EZ66" s="170"/>
      <c r="FA66" s="170"/>
      <c r="FB66" s="170"/>
      <c r="FC66" s="170"/>
      <c r="FD66" s="170"/>
      <c r="FE66" s="170"/>
      <c r="FF66" s="170"/>
      <c r="FG66" s="170"/>
      <c r="FH66" s="170"/>
      <c r="FI66" s="170"/>
      <c r="FJ66" s="170"/>
      <c r="FK66" s="170"/>
      <c r="FL66" s="170"/>
      <c r="FM66" s="170"/>
      <c r="FN66" s="170"/>
      <c r="FO66" s="170"/>
    </row>
    <row r="67" spans="1:171" ht="18" customHeight="1" x14ac:dyDescent="0.2">
      <c r="A67" s="4"/>
      <c r="B67" s="104" t="s">
        <v>624</v>
      </c>
      <c r="C67" s="2">
        <v>9863</v>
      </c>
      <c r="D67" s="99" t="s">
        <v>625</v>
      </c>
      <c r="E67" s="2">
        <v>13458</v>
      </c>
      <c r="F67" s="2">
        <v>2009</v>
      </c>
      <c r="G67" s="22" t="s">
        <v>627</v>
      </c>
      <c r="H67" s="23"/>
      <c r="I67" s="2">
        <f>SUM(K67:YO67)</f>
        <v>0</v>
      </c>
      <c r="J67" s="4">
        <f>Deti!$I67+I68</f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CR67" s="170"/>
      <c r="DC67" s="170"/>
      <c r="DD67" s="170"/>
      <c r="DE67" s="170"/>
      <c r="DF67" s="170"/>
      <c r="DG67" s="170"/>
      <c r="DH67" s="170"/>
      <c r="DI67" s="170"/>
      <c r="DJ67" s="170"/>
      <c r="DK67" s="170"/>
      <c r="DL67" s="170"/>
      <c r="DM67" s="170"/>
      <c r="DN67" s="170"/>
      <c r="DO67" s="170"/>
      <c r="DP67" s="170"/>
      <c r="DQ67" s="170"/>
      <c r="DR67" s="170"/>
      <c r="DS67" s="170"/>
      <c r="DT67" s="170"/>
      <c r="DU67" s="170"/>
      <c r="DV67" s="170"/>
      <c r="DW67" s="170"/>
      <c r="DX67" s="170"/>
      <c r="DY67" s="170"/>
      <c r="DZ67" s="170"/>
      <c r="EA67" s="170"/>
      <c r="EB67" s="170"/>
      <c r="EC67" s="170"/>
      <c r="ED67" s="170"/>
      <c r="EE67" s="162" t="s">
        <v>500</v>
      </c>
      <c r="EF67" s="170"/>
      <c r="EG67" s="170"/>
      <c r="EH67" s="170"/>
      <c r="EI67" s="170"/>
      <c r="EJ67" s="170"/>
      <c r="EK67" s="170"/>
      <c r="EL67" s="170"/>
      <c r="EM67" s="170"/>
      <c r="EN67" s="170"/>
      <c r="EO67" s="162" t="s">
        <v>500</v>
      </c>
      <c r="EP67" s="170"/>
      <c r="EQ67" s="170"/>
      <c r="ER67" s="170"/>
      <c r="ES67" s="170"/>
      <c r="ET67" s="170"/>
      <c r="EU67" s="170"/>
      <c r="EV67" s="170"/>
      <c r="EW67" s="170"/>
      <c r="EX67" s="170"/>
      <c r="EY67" s="170"/>
      <c r="EZ67" s="170"/>
      <c r="FA67" s="170"/>
      <c r="FB67" s="170"/>
      <c r="FC67" s="170"/>
      <c r="FD67" s="170"/>
      <c r="FE67" s="170"/>
      <c r="FF67" s="170"/>
      <c r="FG67" s="170"/>
      <c r="FH67" s="170"/>
      <c r="FI67" s="170"/>
      <c r="FJ67" s="170"/>
      <c r="FK67" s="170"/>
      <c r="FL67" s="170"/>
      <c r="FM67" s="170"/>
      <c r="FN67" s="170"/>
      <c r="FO67" s="170"/>
    </row>
    <row r="68" spans="1:171" ht="18" customHeight="1" x14ac:dyDescent="0.2">
      <c r="A68" s="4"/>
      <c r="B68" s="104"/>
      <c r="C68" s="2"/>
      <c r="D68" s="99" t="s">
        <v>626</v>
      </c>
      <c r="E68" s="2">
        <v>13131</v>
      </c>
      <c r="F68" s="2">
        <v>2017</v>
      </c>
      <c r="G68" s="22"/>
      <c r="H68" s="23"/>
      <c r="I68" s="2">
        <f>SUM(K68:YO68)</f>
        <v>0</v>
      </c>
      <c r="J68" s="4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CR68" s="170"/>
      <c r="DC68" s="170"/>
      <c r="DD68" s="170"/>
      <c r="DE68" s="170"/>
      <c r="DF68" s="170"/>
      <c r="DG68" s="170"/>
      <c r="DH68" s="170"/>
      <c r="DI68" s="170"/>
      <c r="DJ68" s="170"/>
      <c r="DK68" s="170"/>
      <c r="DL68" s="170"/>
      <c r="DM68" s="170"/>
      <c r="DN68" s="170"/>
      <c r="DO68" s="170"/>
      <c r="DP68" s="170"/>
      <c r="DQ68" s="170"/>
      <c r="DR68" s="170"/>
      <c r="DS68" s="170"/>
      <c r="DT68" s="170"/>
      <c r="DU68" s="170"/>
      <c r="DV68" s="170"/>
      <c r="DW68" s="170"/>
      <c r="DX68" s="170"/>
      <c r="DY68" s="170"/>
      <c r="DZ68" s="170"/>
      <c r="EA68" s="170"/>
      <c r="EB68" s="170"/>
      <c r="EC68" s="170"/>
      <c r="ED68" s="170"/>
      <c r="EE68" s="162" t="s">
        <v>500</v>
      </c>
      <c r="EF68" s="170"/>
      <c r="EG68" s="170"/>
      <c r="EH68" s="170"/>
      <c r="EI68" s="170"/>
      <c r="EJ68" s="170"/>
      <c r="EK68" s="170"/>
      <c r="EL68" s="170"/>
      <c r="EM68" s="170"/>
      <c r="EN68" s="170"/>
      <c r="EO68" s="162" t="s">
        <v>500</v>
      </c>
      <c r="EP68" s="170"/>
      <c r="EQ68" s="170"/>
      <c r="ER68" s="170"/>
      <c r="ES68" s="170"/>
      <c r="ET68" s="170"/>
      <c r="EU68" s="170"/>
      <c r="EV68" s="170"/>
      <c r="EW68" s="170"/>
      <c r="EX68" s="170"/>
      <c r="EY68" s="170"/>
      <c r="EZ68" s="170"/>
      <c r="FA68" s="170"/>
      <c r="FB68" s="170"/>
      <c r="FC68" s="170"/>
      <c r="FD68" s="170"/>
      <c r="FE68" s="170"/>
      <c r="FF68" s="170"/>
      <c r="FG68" s="170"/>
      <c r="FH68" s="170"/>
      <c r="FI68" s="170"/>
      <c r="FJ68" s="170"/>
      <c r="FK68" s="170"/>
      <c r="FL68" s="170"/>
      <c r="FM68" s="170"/>
      <c r="FN68" s="170"/>
      <c r="FO68" s="170"/>
    </row>
    <row r="69" spans="1:171" ht="18" customHeight="1" x14ac:dyDescent="0.2">
      <c r="A69" s="4"/>
      <c r="B69" s="1" t="s">
        <v>438</v>
      </c>
      <c r="C69" s="2">
        <v>9507</v>
      </c>
      <c r="D69" s="22" t="s">
        <v>439</v>
      </c>
      <c r="E69" s="2">
        <v>11277</v>
      </c>
      <c r="F69" s="2"/>
      <c r="G69" s="22" t="s">
        <v>182</v>
      </c>
      <c r="H69" s="23"/>
      <c r="I69" s="2">
        <f t="shared" si="4"/>
        <v>0</v>
      </c>
      <c r="J69" s="4">
        <f>Deti!$I69</f>
        <v>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CR69" s="170"/>
      <c r="DC69" s="170"/>
      <c r="DD69" s="170"/>
      <c r="DE69" s="170"/>
      <c r="DF69" s="170"/>
      <c r="DG69" s="170"/>
      <c r="DH69" s="170"/>
      <c r="DI69" s="170"/>
      <c r="DJ69" s="170"/>
      <c r="DK69" s="170"/>
      <c r="DL69" s="170"/>
      <c r="DM69" s="170"/>
      <c r="DN69" s="170"/>
      <c r="DO69" s="170"/>
      <c r="DP69" s="170"/>
      <c r="DQ69" s="170"/>
      <c r="DR69" s="170"/>
      <c r="DS69" s="170"/>
      <c r="DT69" s="170"/>
      <c r="DU69" s="170"/>
      <c r="DV69" s="170"/>
      <c r="DW69" s="170"/>
      <c r="DX69" s="170"/>
      <c r="DY69" s="170"/>
      <c r="DZ69" s="170"/>
      <c r="EA69" s="170"/>
      <c r="EB69" s="170"/>
      <c r="EC69" s="170"/>
      <c r="ED69" s="170"/>
      <c r="EE69" s="170"/>
      <c r="EF69" s="170"/>
      <c r="EG69" s="170"/>
      <c r="EH69" s="170"/>
      <c r="EI69" s="170"/>
      <c r="EJ69" s="170"/>
      <c r="EK69" s="170"/>
      <c r="EL69" s="170"/>
      <c r="EM69" s="170"/>
      <c r="EN69" s="170"/>
      <c r="EO69" s="170"/>
      <c r="EP69" s="170"/>
      <c r="EQ69" s="170"/>
      <c r="ER69" s="170"/>
      <c r="ES69" s="170"/>
      <c r="ET69" s="170"/>
      <c r="EU69" s="170"/>
      <c r="EV69" s="170"/>
      <c r="EW69" s="170"/>
      <c r="EX69" s="170"/>
      <c r="EY69" s="170"/>
      <c r="EZ69" s="170"/>
      <c r="FA69" s="170"/>
      <c r="FB69" s="170"/>
      <c r="FC69" s="170"/>
      <c r="FD69" s="170"/>
      <c r="FE69" s="170"/>
      <c r="FF69" s="170"/>
      <c r="FG69" s="170"/>
      <c r="FH69" s="170"/>
      <c r="FI69" s="170"/>
      <c r="FJ69" s="170"/>
      <c r="FK69" s="170"/>
      <c r="FL69" s="170"/>
      <c r="FM69" s="170"/>
      <c r="FN69" s="170"/>
      <c r="FO69" s="170"/>
    </row>
    <row r="70" spans="1:171" ht="18" customHeight="1" x14ac:dyDescent="0.2">
      <c r="A70" s="4"/>
      <c r="B70" s="1" t="s">
        <v>441</v>
      </c>
      <c r="C70" s="2">
        <v>10223</v>
      </c>
      <c r="D70" s="22" t="s">
        <v>442</v>
      </c>
      <c r="E70" s="2">
        <v>13515</v>
      </c>
      <c r="F70" s="2">
        <v>2014</v>
      </c>
      <c r="G70" s="22" t="s">
        <v>40</v>
      </c>
      <c r="H70" s="23"/>
      <c r="I70" s="2">
        <f t="shared" si="4"/>
        <v>0</v>
      </c>
      <c r="J70" s="4">
        <f>Deti!$I70</f>
        <v>0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CR70" s="170"/>
      <c r="DC70" s="170"/>
      <c r="DD70" s="170"/>
      <c r="DE70" s="170"/>
      <c r="DF70" s="170"/>
      <c r="DG70" s="170"/>
      <c r="DH70" s="170"/>
      <c r="DI70" s="170"/>
      <c r="DJ70" s="170"/>
      <c r="DK70" s="170"/>
      <c r="DL70" s="170"/>
      <c r="DM70" s="170"/>
      <c r="DN70" s="170"/>
      <c r="DO70" s="170"/>
      <c r="DP70" s="170"/>
      <c r="DQ70" s="170"/>
      <c r="DR70" s="170"/>
      <c r="DS70" s="170"/>
      <c r="DT70" s="170"/>
      <c r="DU70" s="170"/>
      <c r="DV70" s="170"/>
      <c r="DW70" s="170"/>
      <c r="DX70" s="170"/>
      <c r="DY70" s="170"/>
      <c r="DZ70" s="170"/>
      <c r="EA70" s="170"/>
      <c r="EB70" s="170"/>
      <c r="EC70" s="170"/>
      <c r="ED70" s="170"/>
      <c r="EE70" s="170"/>
      <c r="EF70" s="170"/>
      <c r="EG70" s="170"/>
      <c r="EH70" s="170"/>
      <c r="EI70" s="170"/>
      <c r="EJ70" s="170"/>
      <c r="EK70" s="170"/>
      <c r="EL70" s="170"/>
      <c r="EM70" s="170"/>
      <c r="EN70" s="170"/>
      <c r="EO70" s="170"/>
      <c r="EP70" s="170"/>
      <c r="EQ70" s="170"/>
      <c r="ER70" s="170"/>
      <c r="ES70" s="170"/>
      <c r="ET70" s="170"/>
      <c r="EU70" s="170"/>
      <c r="EV70" s="170"/>
      <c r="EW70" s="170"/>
      <c r="EX70" s="170"/>
      <c r="EY70" s="170"/>
      <c r="EZ70" s="170"/>
      <c r="FA70" s="170"/>
      <c r="FB70" s="170"/>
      <c r="FC70" s="170"/>
      <c r="FD70" s="170"/>
      <c r="FE70" s="170"/>
      <c r="FF70" s="170"/>
      <c r="FG70" s="170"/>
      <c r="FH70" s="170"/>
      <c r="FI70" s="170"/>
      <c r="FJ70" s="170"/>
      <c r="FK70" s="170"/>
      <c r="FL70" s="170"/>
      <c r="FM70" s="170"/>
      <c r="FN70" s="170"/>
      <c r="FO70" s="170"/>
    </row>
    <row r="71" spans="1:171" ht="18" customHeight="1" x14ac:dyDescent="0.2">
      <c r="A71" s="4"/>
      <c r="B71" s="1" t="s">
        <v>443</v>
      </c>
      <c r="C71" s="2">
        <v>10806</v>
      </c>
      <c r="D71" s="22" t="s">
        <v>444</v>
      </c>
      <c r="E71" s="2">
        <v>10240</v>
      </c>
      <c r="F71" s="2"/>
      <c r="G71" s="22" t="s">
        <v>159</v>
      </c>
      <c r="H71" s="23"/>
      <c r="I71" s="2">
        <f t="shared" si="4"/>
        <v>0</v>
      </c>
      <c r="J71" s="4">
        <f>Deti!$I71</f>
        <v>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CR71" s="170"/>
      <c r="DC71" s="170"/>
      <c r="DD71" s="170"/>
      <c r="DE71" s="170"/>
      <c r="DF71" s="170"/>
      <c r="DG71" s="170"/>
      <c r="DH71" s="170"/>
      <c r="DI71" s="170"/>
      <c r="DJ71" s="170"/>
      <c r="DK71" s="170"/>
      <c r="DL71" s="170"/>
      <c r="DM71" s="170"/>
      <c r="DN71" s="170"/>
      <c r="DO71" s="170"/>
      <c r="DP71" s="170"/>
      <c r="DQ71" s="170"/>
      <c r="DR71" s="170"/>
      <c r="DS71" s="170"/>
      <c r="DT71" s="170"/>
      <c r="DU71" s="170"/>
      <c r="DV71" s="170"/>
      <c r="DW71" s="170"/>
      <c r="DX71" s="170"/>
      <c r="DY71" s="170"/>
      <c r="DZ71" s="170"/>
      <c r="EA71" s="170"/>
      <c r="EB71" s="170"/>
      <c r="EC71" s="170"/>
      <c r="ED71" s="170"/>
      <c r="EE71" s="170"/>
      <c r="EF71" s="170"/>
      <c r="EG71" s="170"/>
      <c r="EH71" s="170"/>
      <c r="EI71" s="170"/>
      <c r="EJ71" s="170"/>
      <c r="EK71" s="170"/>
      <c r="EL71" s="170"/>
      <c r="EM71" s="170"/>
      <c r="EN71" s="170"/>
      <c r="EO71" s="170"/>
      <c r="EP71" s="170"/>
      <c r="EQ71" s="170"/>
      <c r="ER71" s="170"/>
      <c r="ES71" s="170"/>
      <c r="ET71" s="170"/>
      <c r="EU71" s="170"/>
      <c r="EV71" s="170"/>
      <c r="EW71" s="170"/>
      <c r="EX71" s="170"/>
      <c r="EY71" s="170"/>
      <c r="EZ71" s="170"/>
      <c r="FA71" s="170"/>
      <c r="FB71" s="170"/>
      <c r="FC71" s="170"/>
      <c r="FD71" s="170"/>
      <c r="FE71" s="170"/>
      <c r="FF71" s="170"/>
      <c r="FG71" s="170"/>
      <c r="FH71" s="170"/>
      <c r="FI71" s="170"/>
      <c r="FJ71" s="170"/>
      <c r="FK71" s="170"/>
      <c r="FL71" s="170"/>
      <c r="FM71" s="170"/>
      <c r="FN71" s="170"/>
      <c r="FO71" s="170"/>
    </row>
    <row r="72" spans="1:171" ht="18" customHeight="1" x14ac:dyDescent="0.2">
      <c r="A72" s="4">
        <v>30</v>
      </c>
      <c r="B72" s="104" t="s">
        <v>591</v>
      </c>
      <c r="C72" s="2">
        <v>10660</v>
      </c>
      <c r="D72" s="99" t="s">
        <v>590</v>
      </c>
      <c r="E72" s="2">
        <v>12793</v>
      </c>
      <c r="F72" s="2"/>
      <c r="G72" s="99" t="s">
        <v>177</v>
      </c>
      <c r="H72" s="23"/>
      <c r="I72" s="2">
        <f t="shared" si="4"/>
        <v>0</v>
      </c>
      <c r="J72" s="4">
        <f>Deti!$I72</f>
        <v>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CR72" s="162" t="s">
        <v>500</v>
      </c>
      <c r="DC72" s="170"/>
      <c r="DD72" s="170"/>
      <c r="DE72" s="170"/>
      <c r="DF72" s="170"/>
      <c r="DG72" s="170"/>
      <c r="DH72" s="170"/>
      <c r="DI72" s="170"/>
      <c r="DJ72" s="170"/>
      <c r="DK72" s="170"/>
      <c r="DL72" s="170"/>
      <c r="DM72" s="170"/>
      <c r="DN72" s="170"/>
      <c r="DO72" s="170"/>
      <c r="DP72" s="170"/>
      <c r="DQ72" s="170"/>
      <c r="DR72" s="170"/>
      <c r="DS72" s="170"/>
      <c r="DT72" s="170"/>
      <c r="DU72" s="170"/>
      <c r="DV72" s="170"/>
      <c r="DW72" s="170"/>
      <c r="DX72" s="170"/>
      <c r="DY72" s="170"/>
      <c r="DZ72" s="170"/>
      <c r="EA72" s="170"/>
      <c r="EB72" s="170"/>
      <c r="EC72" s="170"/>
      <c r="ED72" s="170"/>
      <c r="EE72" s="170"/>
      <c r="EF72" s="170"/>
      <c r="EG72" s="170"/>
      <c r="EH72" s="170"/>
      <c r="EI72" s="170"/>
      <c r="EJ72" s="170"/>
      <c r="EK72" s="170"/>
      <c r="EL72" s="170"/>
      <c r="EM72" s="170"/>
      <c r="EN72" s="170"/>
      <c r="EO72" s="170"/>
      <c r="EP72" s="170"/>
      <c r="EQ72" s="170"/>
      <c r="ER72" s="170"/>
      <c r="ES72" s="170"/>
      <c r="ET72" s="170"/>
      <c r="EU72" s="170"/>
      <c r="EV72" s="170"/>
      <c r="EW72" s="170"/>
      <c r="EX72" s="170"/>
      <c r="EY72" s="170"/>
      <c r="EZ72" s="170"/>
      <c r="FA72" s="170"/>
      <c r="FB72" s="170"/>
      <c r="FC72" s="170"/>
      <c r="FD72" s="170"/>
      <c r="FE72" s="170"/>
      <c r="FF72" s="170"/>
      <c r="FG72" s="170"/>
      <c r="FH72" s="170"/>
      <c r="FI72" s="170"/>
      <c r="FJ72" s="170"/>
      <c r="FK72" s="170"/>
      <c r="FL72" s="170"/>
      <c r="FM72" s="170"/>
      <c r="FN72" s="170"/>
      <c r="FO72" s="170"/>
    </row>
    <row r="73" spans="1:171" ht="18" customHeight="1" x14ac:dyDescent="0.2">
      <c r="A73" s="4"/>
      <c r="B73" s="1" t="s">
        <v>445</v>
      </c>
      <c r="C73" s="2">
        <v>9750</v>
      </c>
      <c r="D73" s="22" t="s">
        <v>71</v>
      </c>
      <c r="E73" s="2">
        <v>11486</v>
      </c>
      <c r="F73" s="2"/>
      <c r="G73" s="22" t="s">
        <v>446</v>
      </c>
      <c r="H73" s="23"/>
      <c r="I73" s="2">
        <f t="shared" si="4"/>
        <v>0</v>
      </c>
      <c r="J73" s="4">
        <f>Deti!$I73+I74</f>
        <v>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CR73" s="170"/>
      <c r="DC73" s="170"/>
      <c r="DD73" s="170"/>
      <c r="DE73" s="170"/>
      <c r="DF73" s="170"/>
      <c r="DG73" s="170"/>
      <c r="DH73" s="170"/>
      <c r="DI73" s="170"/>
      <c r="DJ73" s="170"/>
      <c r="DK73" s="170"/>
      <c r="DL73" s="170"/>
      <c r="DM73" s="170"/>
      <c r="DN73" s="170"/>
      <c r="DO73" s="170"/>
      <c r="DP73" s="170"/>
      <c r="DQ73" s="170"/>
      <c r="DR73" s="170"/>
      <c r="DS73" s="170"/>
      <c r="DT73" s="170"/>
      <c r="DU73" s="170"/>
      <c r="DV73" s="170"/>
      <c r="DW73" s="170"/>
      <c r="DX73" s="170"/>
      <c r="DY73" s="170"/>
      <c r="DZ73" s="170"/>
      <c r="EA73" s="170"/>
      <c r="EB73" s="170"/>
      <c r="EC73" s="170"/>
      <c r="ED73" s="170"/>
      <c r="EE73" s="170"/>
      <c r="EF73" s="170"/>
      <c r="EG73" s="170"/>
      <c r="EH73" s="170"/>
      <c r="EI73" s="170"/>
      <c r="EJ73" s="170"/>
      <c r="EK73" s="170"/>
      <c r="EL73" s="170"/>
      <c r="EM73" s="170"/>
      <c r="EN73" s="170"/>
      <c r="EO73" s="170"/>
      <c r="EP73" s="170"/>
      <c r="EQ73" s="170"/>
      <c r="ER73" s="170"/>
      <c r="ES73" s="170"/>
      <c r="ET73" s="170"/>
      <c r="EU73" s="170"/>
      <c r="EV73" s="170"/>
      <c r="EW73" s="170"/>
      <c r="EX73" s="170"/>
      <c r="EY73" s="170"/>
      <c r="EZ73" s="170"/>
      <c r="FA73" s="170"/>
      <c r="FB73" s="170"/>
      <c r="FC73" s="170"/>
      <c r="FD73" s="170"/>
      <c r="FE73" s="170"/>
      <c r="FF73" s="170"/>
      <c r="FG73" s="170"/>
      <c r="FH73" s="170"/>
      <c r="FI73" s="170"/>
      <c r="FJ73" s="170"/>
      <c r="FK73" s="170"/>
      <c r="FL73" s="170"/>
      <c r="FM73" s="170"/>
      <c r="FN73" s="170"/>
      <c r="FO73" s="170"/>
    </row>
    <row r="74" spans="1:171" ht="18" customHeight="1" x14ac:dyDescent="0.2">
      <c r="A74" s="4"/>
      <c r="B74" s="1"/>
      <c r="C74" s="2"/>
      <c r="D74" s="99" t="s">
        <v>75</v>
      </c>
      <c r="E74" s="2">
        <v>12871</v>
      </c>
      <c r="F74" s="2">
        <v>2020</v>
      </c>
      <c r="G74" s="22"/>
      <c r="H74" s="23"/>
      <c r="I74" s="2">
        <f>SUM(K74:YO74)</f>
        <v>0</v>
      </c>
      <c r="J74" s="4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CR74" s="170"/>
      <c r="DC74" s="170"/>
      <c r="DD74" s="170"/>
      <c r="DE74" s="170"/>
      <c r="DF74" s="170"/>
      <c r="DG74" s="170"/>
      <c r="DH74" s="170"/>
      <c r="DI74" s="170"/>
      <c r="DJ74" s="170"/>
      <c r="DK74" s="170"/>
      <c r="DL74" s="170"/>
      <c r="DM74" s="170"/>
      <c r="DN74" s="170"/>
      <c r="DO74" s="170"/>
      <c r="DP74" s="170"/>
      <c r="DQ74" s="170"/>
      <c r="DR74" s="170"/>
      <c r="DS74" s="170"/>
      <c r="DT74" s="170"/>
      <c r="DU74" s="170"/>
      <c r="DV74" s="170"/>
      <c r="DW74" s="170"/>
      <c r="DX74" s="170"/>
      <c r="DY74" s="170"/>
      <c r="DZ74" s="170"/>
      <c r="EA74" s="170"/>
      <c r="EB74" s="170"/>
      <c r="EC74" s="170"/>
      <c r="ED74" s="170"/>
      <c r="EE74" s="170"/>
      <c r="EF74" s="170"/>
      <c r="EG74" s="170"/>
      <c r="EH74" s="170"/>
      <c r="EI74" s="170"/>
      <c r="EJ74" s="170"/>
      <c r="EK74" s="170"/>
      <c r="EL74" s="170"/>
      <c r="EM74" s="170"/>
      <c r="EN74" s="170"/>
      <c r="EO74" s="170"/>
      <c r="EP74" s="170"/>
      <c r="EQ74" s="170"/>
      <c r="ER74" s="162" t="s">
        <v>500</v>
      </c>
      <c r="ES74" s="170"/>
      <c r="ET74" s="170"/>
      <c r="EU74" s="170"/>
      <c r="EV74" s="170"/>
      <c r="EW74" s="170"/>
      <c r="EX74" s="170"/>
      <c r="EY74" s="170"/>
      <c r="EZ74" s="170"/>
      <c r="FA74" s="170"/>
      <c r="FB74" s="170"/>
      <c r="FC74" s="170"/>
      <c r="FD74" s="170"/>
      <c r="FE74" s="170"/>
      <c r="FF74" s="170"/>
      <c r="FG74" s="170"/>
      <c r="FH74" s="170"/>
      <c r="FI74" s="170"/>
      <c r="FJ74" s="170"/>
      <c r="FK74" s="170"/>
      <c r="FL74" s="170"/>
      <c r="FM74" s="170"/>
      <c r="FN74" s="170"/>
      <c r="FO74" s="170"/>
    </row>
    <row r="75" spans="1:171" ht="18" customHeight="1" x14ac:dyDescent="0.2">
      <c r="A75" s="4"/>
      <c r="B75" s="1" t="s">
        <v>447</v>
      </c>
      <c r="C75" s="2">
        <v>10161</v>
      </c>
      <c r="D75" s="22" t="s">
        <v>448</v>
      </c>
      <c r="E75" s="2">
        <v>12298</v>
      </c>
      <c r="F75" s="2"/>
      <c r="G75" s="22" t="s">
        <v>182</v>
      </c>
      <c r="H75" s="23"/>
      <c r="I75" s="2">
        <f t="shared" si="4"/>
        <v>0</v>
      </c>
      <c r="J75" s="4">
        <f>Deti!$I75</f>
        <v>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CR75" s="170"/>
      <c r="DC75" s="170"/>
      <c r="DD75" s="170"/>
      <c r="DE75" s="170"/>
      <c r="DF75" s="170"/>
      <c r="DG75" s="170"/>
      <c r="DH75" s="170"/>
      <c r="DI75" s="170"/>
      <c r="DJ75" s="170"/>
      <c r="DK75" s="170"/>
      <c r="DL75" s="170"/>
      <c r="DM75" s="170"/>
      <c r="DN75" s="170"/>
      <c r="DO75" s="170"/>
      <c r="DP75" s="170"/>
      <c r="DQ75" s="170"/>
      <c r="DR75" s="170"/>
      <c r="DS75" s="170"/>
      <c r="DT75" s="170"/>
      <c r="DU75" s="170"/>
      <c r="DV75" s="170"/>
      <c r="DW75" s="170"/>
      <c r="DX75" s="170"/>
      <c r="DY75" s="170"/>
      <c r="DZ75" s="170"/>
      <c r="EA75" s="170"/>
      <c r="EB75" s="170"/>
      <c r="EC75" s="170"/>
      <c r="ED75" s="170"/>
      <c r="EE75" s="170"/>
      <c r="EF75" s="170"/>
      <c r="EG75" s="170"/>
      <c r="EH75" s="170"/>
      <c r="EI75" s="170"/>
      <c r="EJ75" s="170"/>
      <c r="EK75" s="170"/>
      <c r="EL75" s="170"/>
      <c r="EM75" s="170"/>
      <c r="EN75" s="170"/>
      <c r="EO75" s="170"/>
      <c r="EP75" s="170"/>
      <c r="EQ75" s="170"/>
      <c r="ER75" s="170"/>
      <c r="ES75" s="170"/>
      <c r="ET75" s="170"/>
      <c r="EU75" s="170"/>
      <c r="EV75" s="170"/>
      <c r="EW75" s="170"/>
      <c r="EX75" s="170"/>
      <c r="EY75" s="170"/>
      <c r="EZ75" s="170"/>
      <c r="FA75" s="170"/>
      <c r="FB75" s="170"/>
      <c r="FC75" s="170"/>
      <c r="FD75" s="170"/>
      <c r="FE75" s="170"/>
      <c r="FF75" s="170"/>
      <c r="FG75" s="170"/>
      <c r="FH75" s="170"/>
      <c r="FI75" s="170"/>
      <c r="FJ75" s="170"/>
      <c r="FK75" s="170"/>
      <c r="FL75" s="170"/>
      <c r="FM75" s="170"/>
      <c r="FN75" s="170"/>
      <c r="FO75" s="170"/>
    </row>
    <row r="76" spans="1:171" ht="18" customHeight="1" x14ac:dyDescent="0.2">
      <c r="A76" s="4"/>
      <c r="B76" s="1" t="s">
        <v>449</v>
      </c>
      <c r="C76" s="2">
        <v>10793</v>
      </c>
      <c r="D76" s="22" t="s">
        <v>450</v>
      </c>
      <c r="E76" s="2">
        <v>12172</v>
      </c>
      <c r="F76" s="2"/>
      <c r="G76" s="22" t="s">
        <v>109</v>
      </c>
      <c r="H76" s="23"/>
      <c r="I76" s="2">
        <f t="shared" si="4"/>
        <v>0</v>
      </c>
      <c r="J76" s="4">
        <f>Deti!$I76</f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CR76" s="162" t="s">
        <v>500</v>
      </c>
      <c r="DC76" s="170"/>
      <c r="DD76" s="170"/>
      <c r="DE76" s="170"/>
      <c r="DF76" s="170"/>
      <c r="DG76" s="170"/>
      <c r="DH76" s="170"/>
      <c r="DI76" s="170"/>
      <c r="DJ76" s="170"/>
      <c r="DK76" s="170"/>
      <c r="DL76" s="170"/>
      <c r="DM76" s="170"/>
      <c r="DN76" s="170"/>
      <c r="DO76" s="170"/>
      <c r="DP76" s="170"/>
      <c r="DQ76" s="170"/>
      <c r="DR76" s="170"/>
      <c r="DS76" s="170"/>
      <c r="DT76" s="170"/>
      <c r="DU76" s="170"/>
      <c r="DV76" s="170"/>
      <c r="DW76" s="170"/>
      <c r="DX76" s="170"/>
      <c r="DY76" s="170"/>
      <c r="DZ76" s="170"/>
      <c r="EA76" s="170"/>
      <c r="EB76" s="170"/>
      <c r="EC76" s="170"/>
      <c r="ED76" s="170"/>
      <c r="EE76" s="170"/>
      <c r="EF76" s="170"/>
      <c r="EG76" s="170"/>
      <c r="EH76" s="170"/>
      <c r="EI76" s="170"/>
      <c r="EJ76" s="170"/>
      <c r="EK76" s="170"/>
      <c r="EL76" s="170"/>
      <c r="EM76" s="170"/>
      <c r="EN76" s="170"/>
      <c r="EO76" s="170"/>
      <c r="EP76" s="170"/>
      <c r="EQ76" s="170"/>
      <c r="ER76" s="170"/>
      <c r="ES76" s="170"/>
      <c r="ET76" s="170"/>
      <c r="EU76" s="170"/>
      <c r="EV76" s="170"/>
      <c r="EW76" s="170"/>
      <c r="EX76" s="170"/>
      <c r="EY76" s="170"/>
      <c r="EZ76" s="170"/>
      <c r="FA76" s="170"/>
      <c r="FB76" s="170"/>
      <c r="FC76" s="170"/>
      <c r="FD76" s="170"/>
      <c r="FE76" s="170"/>
      <c r="FF76" s="170"/>
      <c r="FG76" s="170"/>
      <c r="FH76" s="170"/>
      <c r="FI76" s="170"/>
      <c r="FJ76" s="170"/>
      <c r="FK76" s="170"/>
      <c r="FL76" s="170"/>
      <c r="FM76" s="170"/>
      <c r="FN76" s="170"/>
      <c r="FO76" s="170"/>
    </row>
    <row r="77" spans="1:171" ht="18" customHeight="1" x14ac:dyDescent="0.2">
      <c r="A77" s="4"/>
      <c r="B77" s="1" t="s">
        <v>452</v>
      </c>
      <c r="C77" s="2">
        <v>9924</v>
      </c>
      <c r="D77" s="22" t="s">
        <v>453</v>
      </c>
      <c r="E77" s="2">
        <v>11368</v>
      </c>
      <c r="F77" s="2"/>
      <c r="G77" s="22" t="s">
        <v>177</v>
      </c>
      <c r="H77" s="23"/>
      <c r="I77" s="2">
        <f t="shared" si="4"/>
        <v>0</v>
      </c>
      <c r="J77" s="4">
        <f>Deti!$I77</f>
        <v>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CR77" s="170"/>
      <c r="DC77" s="170"/>
      <c r="DD77" s="170"/>
      <c r="DE77" s="170"/>
      <c r="DF77" s="170"/>
      <c r="DG77" s="170"/>
      <c r="DH77" s="170"/>
      <c r="DI77" s="170"/>
      <c r="DJ77" s="170"/>
      <c r="DK77" s="170"/>
      <c r="DL77" s="170"/>
      <c r="DM77" s="170"/>
      <c r="DN77" s="170"/>
      <c r="DO77" s="170"/>
      <c r="DP77" s="170"/>
      <c r="DQ77" s="170"/>
      <c r="DR77" s="170"/>
      <c r="DS77" s="170"/>
      <c r="DT77" s="170"/>
      <c r="DU77" s="170"/>
      <c r="DV77" s="170"/>
      <c r="DW77" s="170"/>
      <c r="DX77" s="170"/>
      <c r="DY77" s="170"/>
      <c r="DZ77" s="170"/>
      <c r="EA77" s="170"/>
      <c r="EB77" s="170"/>
      <c r="EC77" s="170"/>
      <c r="ED77" s="170"/>
      <c r="EE77" s="170"/>
      <c r="EF77" s="170"/>
      <c r="EG77" s="170"/>
      <c r="EH77" s="170"/>
      <c r="EI77" s="170"/>
      <c r="EJ77" s="170"/>
      <c r="EK77" s="170"/>
      <c r="EL77" s="170"/>
      <c r="EM77" s="170"/>
      <c r="EN77" s="170"/>
      <c r="EO77" s="170"/>
      <c r="EP77" s="170"/>
      <c r="EQ77" s="170"/>
      <c r="ER77" s="170"/>
      <c r="ES77" s="170"/>
      <c r="ET77" s="170"/>
      <c r="EU77" s="170"/>
      <c r="EV77" s="170"/>
      <c r="EW77" s="170"/>
      <c r="EX77" s="170"/>
      <c r="EY77" s="170"/>
      <c r="EZ77" s="170"/>
      <c r="FA77" s="170"/>
      <c r="FB77" s="170"/>
      <c r="FC77" s="170"/>
      <c r="FD77" s="170"/>
      <c r="FE77" s="170"/>
      <c r="FF77" s="170"/>
      <c r="FG77" s="170"/>
      <c r="FH77" s="170"/>
      <c r="FI77" s="170"/>
      <c r="FJ77" s="170"/>
      <c r="FK77" s="170"/>
      <c r="FL77" s="170"/>
      <c r="FM77" s="170"/>
      <c r="FN77" s="170"/>
      <c r="FO77" s="170"/>
    </row>
    <row r="78" spans="1:171" ht="18" customHeight="1" x14ac:dyDescent="0.2">
      <c r="A78" s="4"/>
      <c r="B78" s="1" t="s">
        <v>457</v>
      </c>
      <c r="C78" s="2">
        <v>9414</v>
      </c>
      <c r="D78" s="22" t="s">
        <v>222</v>
      </c>
      <c r="E78" s="2">
        <v>12188</v>
      </c>
      <c r="F78" s="2">
        <v>2010</v>
      </c>
      <c r="G78" s="22" t="s">
        <v>458</v>
      </c>
      <c r="H78" s="23"/>
      <c r="I78" s="2">
        <f t="shared" si="4"/>
        <v>0</v>
      </c>
      <c r="J78" s="4">
        <f>Deti!$I78</f>
        <v>0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CR78" s="170"/>
      <c r="DC78" s="170"/>
      <c r="DD78" s="170"/>
      <c r="DE78" s="170"/>
      <c r="DF78" s="170"/>
      <c r="DG78" s="170"/>
      <c r="DH78" s="170"/>
      <c r="DI78" s="170"/>
      <c r="DJ78" s="170"/>
      <c r="DK78" s="170"/>
      <c r="DL78" s="170"/>
      <c r="DM78" s="170"/>
      <c r="DN78" s="170"/>
      <c r="DO78" s="170"/>
      <c r="DP78" s="170"/>
      <c r="DQ78" s="170"/>
      <c r="DR78" s="170"/>
      <c r="DS78" s="170"/>
      <c r="DT78" s="170"/>
      <c r="DU78" s="170"/>
      <c r="DV78" s="170"/>
      <c r="DW78" s="170"/>
      <c r="DX78" s="170"/>
      <c r="DY78" s="170"/>
      <c r="DZ78" s="170"/>
      <c r="EA78" s="170"/>
      <c r="EB78" s="170"/>
      <c r="EC78" s="170"/>
      <c r="ED78" s="170"/>
      <c r="EE78" s="170"/>
      <c r="EF78" s="170"/>
      <c r="EG78" s="170"/>
      <c r="EH78" s="170"/>
      <c r="EI78" s="170"/>
      <c r="EJ78" s="170"/>
      <c r="EK78" s="170"/>
      <c r="EL78" s="170"/>
      <c r="EM78" s="170"/>
      <c r="EN78" s="170"/>
      <c r="EO78" s="170"/>
      <c r="EP78" s="170"/>
      <c r="EQ78" s="170"/>
      <c r="ER78" s="170"/>
      <c r="ES78" s="170"/>
      <c r="ET78" s="170"/>
      <c r="EU78" s="170"/>
      <c r="EV78" s="170"/>
      <c r="EW78" s="170"/>
      <c r="EX78" s="170"/>
      <c r="EY78" s="170"/>
      <c r="EZ78" s="170"/>
      <c r="FA78" s="170"/>
      <c r="FB78" s="170"/>
      <c r="FC78" s="170"/>
      <c r="FD78" s="170"/>
      <c r="FE78" s="170"/>
      <c r="FF78" s="170"/>
      <c r="FG78" s="170"/>
      <c r="FH78" s="170"/>
      <c r="FI78" s="170"/>
      <c r="FJ78" s="170"/>
      <c r="FK78" s="170"/>
      <c r="FL78" s="170"/>
      <c r="FM78" s="170"/>
      <c r="FN78" s="170"/>
      <c r="FO78" s="170"/>
    </row>
    <row r="79" spans="1:171" ht="18" customHeight="1" x14ac:dyDescent="0.2">
      <c r="A79" s="4"/>
      <c r="B79" s="1" t="s">
        <v>459</v>
      </c>
      <c r="C79" s="2">
        <v>10507</v>
      </c>
      <c r="D79" s="22" t="s">
        <v>460</v>
      </c>
      <c r="E79" s="2">
        <v>13548</v>
      </c>
      <c r="F79" s="2"/>
      <c r="G79" s="22" t="s">
        <v>156</v>
      </c>
      <c r="H79" s="23"/>
      <c r="I79" s="100">
        <f t="shared" si="4"/>
        <v>0</v>
      </c>
      <c r="J79" s="4">
        <f>Deti!$I79</f>
        <v>0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CR79" s="170"/>
      <c r="DC79" s="170"/>
      <c r="DD79" s="170"/>
      <c r="DE79" s="170"/>
      <c r="DF79" s="170"/>
      <c r="DG79" s="170"/>
      <c r="DH79" s="170"/>
      <c r="DI79" s="170"/>
      <c r="DJ79" s="170"/>
      <c r="DK79" s="170"/>
      <c r="DL79" s="170"/>
      <c r="DM79" s="170"/>
      <c r="DN79" s="170"/>
      <c r="DO79" s="170"/>
      <c r="DP79" s="170"/>
      <c r="DQ79" s="170"/>
      <c r="DR79" s="170"/>
      <c r="DS79" s="170"/>
      <c r="DT79" s="170"/>
      <c r="DU79" s="170"/>
      <c r="DV79" s="170"/>
      <c r="DW79" s="170"/>
      <c r="DX79" s="170"/>
      <c r="DY79" s="170"/>
      <c r="DZ79" s="170"/>
      <c r="EA79" s="170"/>
      <c r="EB79" s="170"/>
      <c r="EC79" s="170"/>
      <c r="ED79" s="170"/>
      <c r="EE79" s="170"/>
      <c r="EF79" s="170"/>
      <c r="EG79" s="170"/>
      <c r="EH79" s="170"/>
      <c r="EI79" s="170"/>
      <c r="EJ79" s="170"/>
      <c r="EK79" s="170"/>
      <c r="EL79" s="170"/>
      <c r="EM79" s="170"/>
      <c r="EN79" s="170"/>
      <c r="EO79" s="170"/>
      <c r="EP79" s="170"/>
      <c r="EQ79" s="170"/>
      <c r="ER79" s="170"/>
      <c r="ES79" s="170"/>
      <c r="ET79" s="170"/>
      <c r="EU79" s="170"/>
      <c r="EV79" s="170"/>
      <c r="EW79" s="170"/>
      <c r="EX79" s="170"/>
      <c r="EY79" s="170"/>
      <c r="EZ79" s="170"/>
      <c r="FA79" s="170"/>
      <c r="FB79" s="170"/>
      <c r="FC79" s="170"/>
      <c r="FD79" s="170"/>
      <c r="FE79" s="170"/>
      <c r="FF79" s="170"/>
      <c r="FG79" s="170"/>
      <c r="FH79" s="170"/>
      <c r="FI79" s="170"/>
      <c r="FJ79" s="170"/>
      <c r="FK79" s="170"/>
      <c r="FL79" s="170"/>
      <c r="FM79" s="170"/>
      <c r="FN79" s="170"/>
      <c r="FO79" s="170"/>
    </row>
    <row r="80" spans="1:171" ht="18" customHeight="1" x14ac:dyDescent="0.2">
      <c r="A80" s="4"/>
      <c r="B80" s="1" t="s">
        <v>319</v>
      </c>
      <c r="C80" s="2">
        <v>10350</v>
      </c>
      <c r="D80" s="22" t="s">
        <v>320</v>
      </c>
      <c r="E80" s="2">
        <v>13411</v>
      </c>
      <c r="F80" s="2"/>
      <c r="G80" s="22" t="s">
        <v>321</v>
      </c>
      <c r="H80" s="23"/>
      <c r="I80" s="2">
        <f t="shared" si="4"/>
        <v>0</v>
      </c>
      <c r="J80" s="4">
        <f>Deti!$I80+I81</f>
        <v>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CR80" s="170"/>
      <c r="DC80" s="170"/>
      <c r="DD80" s="170"/>
      <c r="DE80" s="170"/>
      <c r="DF80" s="170"/>
      <c r="DG80" s="170"/>
      <c r="DH80" s="170"/>
      <c r="DI80" s="170"/>
      <c r="DJ80" s="170"/>
      <c r="DK80" s="170"/>
      <c r="DL80" s="170"/>
      <c r="DM80" s="170"/>
      <c r="DN80" s="170"/>
      <c r="DO80" s="170"/>
      <c r="DP80" s="170"/>
      <c r="DQ80" s="170"/>
      <c r="DR80" s="170"/>
      <c r="DS80" s="170"/>
      <c r="DT80" s="170"/>
      <c r="DU80" s="170"/>
      <c r="DV80" s="170"/>
      <c r="DW80" s="170"/>
      <c r="DX80" s="170"/>
      <c r="DY80" s="170"/>
      <c r="DZ80" s="170"/>
      <c r="EA80" s="170"/>
      <c r="EB80" s="170"/>
      <c r="EC80" s="170"/>
      <c r="ED80" s="170"/>
      <c r="EE80" s="170"/>
      <c r="EF80" s="170"/>
      <c r="EG80" s="170"/>
      <c r="EH80" s="170"/>
      <c r="EI80" s="170"/>
      <c r="EJ80" s="170"/>
      <c r="EK80" s="170"/>
      <c r="EL80" s="170"/>
      <c r="EM80" s="170"/>
      <c r="EN80" s="170"/>
      <c r="EO80" s="170"/>
      <c r="EP80" s="170"/>
      <c r="EQ80" s="170"/>
      <c r="ER80" s="170"/>
      <c r="ES80" s="170"/>
      <c r="ET80" s="170"/>
      <c r="EU80" s="170"/>
      <c r="EV80" s="170"/>
      <c r="EW80" s="170"/>
      <c r="EX80" s="170"/>
      <c r="EY80" s="170"/>
      <c r="EZ80" s="170"/>
      <c r="FA80" s="170"/>
      <c r="FB80" s="170"/>
      <c r="FC80" s="170"/>
      <c r="FD80" s="170"/>
      <c r="FE80" s="170"/>
      <c r="FF80" s="170"/>
      <c r="FG80" s="170"/>
      <c r="FH80" s="170"/>
      <c r="FI80" s="170"/>
      <c r="FJ80" s="170"/>
      <c r="FK80" s="170"/>
      <c r="FL80" s="170"/>
      <c r="FM80" s="170"/>
      <c r="FN80" s="170"/>
      <c r="FO80" s="170"/>
    </row>
    <row r="81" spans="1:171" ht="18" customHeight="1" x14ac:dyDescent="0.2">
      <c r="A81" s="4"/>
      <c r="B81" s="1"/>
      <c r="C81" s="2"/>
      <c r="D81" s="22" t="s">
        <v>322</v>
      </c>
      <c r="E81" s="2">
        <v>13074</v>
      </c>
      <c r="F81" s="2"/>
      <c r="G81" s="22"/>
      <c r="H81" s="23"/>
      <c r="I81" s="2">
        <f t="shared" si="4"/>
        <v>0</v>
      </c>
      <c r="J81" s="4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CR81" s="170"/>
      <c r="DC81" s="170"/>
      <c r="DD81" s="170"/>
      <c r="DE81" s="170"/>
      <c r="DF81" s="170"/>
      <c r="DG81" s="170"/>
      <c r="DH81" s="170"/>
      <c r="DI81" s="170"/>
      <c r="DJ81" s="170"/>
      <c r="DK81" s="170"/>
      <c r="DL81" s="170"/>
      <c r="DM81" s="170"/>
      <c r="DN81" s="170"/>
      <c r="DO81" s="170"/>
      <c r="DP81" s="170"/>
      <c r="DQ81" s="170"/>
      <c r="DR81" s="170"/>
      <c r="DS81" s="170"/>
      <c r="DT81" s="170"/>
      <c r="DU81" s="170"/>
      <c r="DV81" s="170"/>
      <c r="DW81" s="170"/>
      <c r="DX81" s="170"/>
      <c r="DY81" s="170"/>
      <c r="DZ81" s="170"/>
      <c r="EA81" s="170"/>
      <c r="EB81" s="170"/>
      <c r="EC81" s="170"/>
      <c r="ED81" s="170"/>
      <c r="EE81" s="170"/>
      <c r="EF81" s="170"/>
      <c r="EG81" s="170"/>
      <c r="EH81" s="170"/>
      <c r="EI81" s="170"/>
      <c r="EJ81" s="170"/>
      <c r="EK81" s="170"/>
      <c r="EL81" s="170"/>
      <c r="EM81" s="170"/>
      <c r="EN81" s="170"/>
      <c r="EO81" s="170"/>
      <c r="EP81" s="170"/>
      <c r="EQ81" s="170"/>
      <c r="ER81" s="170"/>
      <c r="ES81" s="170"/>
      <c r="ET81" s="170"/>
      <c r="EU81" s="170"/>
      <c r="EV81" s="170"/>
      <c r="EW81" s="170"/>
      <c r="EX81" s="170"/>
      <c r="EY81" s="170"/>
      <c r="EZ81" s="170"/>
      <c r="FA81" s="170"/>
      <c r="FB81" s="170"/>
      <c r="FC81" s="170"/>
      <c r="FD81" s="170"/>
      <c r="FE81" s="170"/>
      <c r="FF81" s="170"/>
      <c r="FG81" s="170"/>
      <c r="FH81" s="170"/>
      <c r="FI81" s="170"/>
      <c r="FJ81" s="170"/>
      <c r="FK81" s="170"/>
      <c r="FL81" s="170"/>
      <c r="FM81" s="170"/>
      <c r="FN81" s="170"/>
      <c r="FO81" s="170"/>
    </row>
    <row r="82" spans="1:171" ht="18" customHeight="1" x14ac:dyDescent="0.2">
      <c r="A82" s="4"/>
      <c r="B82" s="1" t="s">
        <v>463</v>
      </c>
      <c r="C82" s="2">
        <v>10808</v>
      </c>
      <c r="D82" s="22" t="s">
        <v>450</v>
      </c>
      <c r="E82" s="2">
        <v>12172</v>
      </c>
      <c r="F82" s="2"/>
      <c r="G82" s="22" t="s">
        <v>109</v>
      </c>
      <c r="H82" s="23"/>
      <c r="I82" s="2">
        <f t="shared" si="4"/>
        <v>0</v>
      </c>
      <c r="J82" s="4">
        <f>Deti!$I82</f>
        <v>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CR82" s="170"/>
      <c r="DC82" s="170"/>
      <c r="DD82" s="170"/>
      <c r="DE82" s="170"/>
      <c r="DF82" s="170"/>
      <c r="DG82" s="170"/>
      <c r="DH82" s="170"/>
      <c r="DI82" s="170"/>
      <c r="DJ82" s="170"/>
      <c r="DK82" s="170"/>
      <c r="DL82" s="170"/>
      <c r="DM82" s="170"/>
      <c r="DN82" s="170"/>
      <c r="DO82" s="170"/>
      <c r="DP82" s="170"/>
      <c r="DQ82" s="170"/>
      <c r="DR82" s="170"/>
      <c r="DS82" s="170"/>
      <c r="DT82" s="170"/>
      <c r="DU82" s="170"/>
      <c r="DV82" s="170"/>
      <c r="DW82" s="170"/>
      <c r="DX82" s="170"/>
      <c r="DY82" s="170"/>
      <c r="DZ82" s="170"/>
      <c r="EA82" s="170"/>
      <c r="EB82" s="170"/>
      <c r="EC82" s="170"/>
      <c r="ED82" s="170"/>
      <c r="EE82" s="170"/>
      <c r="EF82" s="170"/>
      <c r="EG82" s="170"/>
      <c r="EH82" s="170"/>
      <c r="EI82" s="170"/>
      <c r="EJ82" s="170"/>
      <c r="EK82" s="170"/>
      <c r="EL82" s="170"/>
      <c r="EM82" s="170"/>
      <c r="EN82" s="170"/>
      <c r="EO82" s="170"/>
      <c r="EP82" s="170"/>
      <c r="EQ82" s="170"/>
      <c r="ER82" s="170"/>
      <c r="ES82" s="170"/>
      <c r="ET82" s="170"/>
      <c r="EU82" s="170"/>
      <c r="EV82" s="170"/>
      <c r="EW82" s="170"/>
      <c r="EX82" s="170"/>
      <c r="EY82" s="170"/>
      <c r="EZ82" s="170"/>
      <c r="FA82" s="170"/>
      <c r="FB82" s="170"/>
      <c r="FC82" s="170"/>
      <c r="FD82" s="170"/>
      <c r="FE82" s="170"/>
      <c r="FF82" s="170"/>
      <c r="FG82" s="170"/>
      <c r="FH82" s="170"/>
      <c r="FI82" s="170"/>
      <c r="FJ82" s="170"/>
      <c r="FK82" s="170"/>
      <c r="FL82" s="170"/>
      <c r="FM82" s="170"/>
      <c r="FN82" s="170"/>
      <c r="FO82" s="170"/>
    </row>
    <row r="83" spans="1:171" ht="18" customHeight="1" x14ac:dyDescent="0.2">
      <c r="A83" s="4">
        <v>38</v>
      </c>
      <c r="B83" s="1" t="s">
        <v>201</v>
      </c>
      <c r="C83" s="2"/>
      <c r="D83" s="22"/>
      <c r="E83" s="2"/>
      <c r="F83" s="2"/>
      <c r="G83" s="22"/>
      <c r="H83" s="23"/>
      <c r="I83" s="2">
        <f t="shared" si="4"/>
        <v>0</v>
      </c>
      <c r="J83" s="4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CR83" s="170"/>
      <c r="DC83" s="170"/>
      <c r="DD83" s="170"/>
      <c r="DE83" s="170"/>
      <c r="DF83" s="170"/>
      <c r="DG83" s="170"/>
      <c r="DH83" s="170"/>
      <c r="DI83" s="170"/>
      <c r="DJ83" s="170"/>
      <c r="DK83" s="170"/>
      <c r="DL83" s="170"/>
      <c r="DM83" s="170"/>
      <c r="DN83" s="170"/>
      <c r="DO83" s="170"/>
      <c r="DP83" s="170"/>
      <c r="DQ83" s="170"/>
      <c r="DR83" s="170"/>
      <c r="DS83" s="170"/>
      <c r="DT83" s="170"/>
      <c r="DU83" s="170"/>
      <c r="DV83" s="170"/>
      <c r="DW83" s="170"/>
      <c r="DX83" s="170"/>
      <c r="DY83" s="170"/>
      <c r="DZ83" s="170"/>
      <c r="EA83" s="170"/>
      <c r="EB83" s="170"/>
      <c r="EC83" s="170"/>
      <c r="ED83" s="170"/>
      <c r="EE83" s="170"/>
      <c r="EF83" s="170"/>
      <c r="EG83" s="170"/>
      <c r="EH83" s="170"/>
      <c r="EI83" s="170"/>
      <c r="EJ83" s="170"/>
      <c r="EK83" s="170"/>
      <c r="EL83" s="170"/>
      <c r="EM83" s="170"/>
      <c r="EN83" s="170"/>
      <c r="EO83" s="170"/>
      <c r="EP83" s="170"/>
      <c r="EQ83" s="170"/>
      <c r="ER83" s="170"/>
      <c r="ES83" s="170"/>
      <c r="ET83" s="170"/>
      <c r="EU83" s="170"/>
      <c r="EV83" s="170"/>
      <c r="EW83" s="170"/>
      <c r="EX83" s="170"/>
      <c r="EY83" s="170"/>
      <c r="EZ83" s="170"/>
      <c r="FA83" s="170"/>
      <c r="FB83" s="170"/>
      <c r="FC83" s="170"/>
      <c r="FD83" s="170"/>
      <c r="FE83" s="170"/>
      <c r="FF83" s="170"/>
      <c r="FG83" s="170"/>
      <c r="FH83" s="170"/>
      <c r="FI83" s="170"/>
      <c r="FJ83" s="170"/>
      <c r="FK83" s="170"/>
      <c r="FL83" s="170"/>
      <c r="FM83" s="170"/>
      <c r="FN83" s="170"/>
      <c r="FO83" s="170"/>
    </row>
    <row r="84" spans="1:171" ht="18" customHeight="1" x14ac:dyDescent="0.2">
      <c r="A84" s="4"/>
      <c r="B84" s="1"/>
      <c r="C84" s="2"/>
      <c r="D84" s="22"/>
      <c r="E84" s="2"/>
      <c r="F84" s="2"/>
      <c r="G84" s="22"/>
      <c r="H84" s="23"/>
      <c r="I84" s="2">
        <f t="shared" si="4"/>
        <v>0</v>
      </c>
      <c r="J84" s="4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CR84" s="170"/>
      <c r="DC84" s="170"/>
      <c r="DD84" s="170"/>
      <c r="DE84" s="170"/>
      <c r="DF84" s="170"/>
      <c r="DG84" s="170"/>
      <c r="DH84" s="170"/>
      <c r="DI84" s="170"/>
      <c r="DJ84" s="170"/>
      <c r="DK84" s="170"/>
      <c r="DL84" s="170"/>
      <c r="DM84" s="170"/>
      <c r="DN84" s="170"/>
      <c r="DO84" s="170"/>
      <c r="DP84" s="170"/>
      <c r="DQ84" s="170"/>
      <c r="DR84" s="170"/>
      <c r="DS84" s="170"/>
      <c r="DT84" s="170"/>
      <c r="DU84" s="170"/>
      <c r="DV84" s="170"/>
      <c r="DW84" s="170"/>
      <c r="DX84" s="170"/>
      <c r="DY84" s="170"/>
      <c r="DZ84" s="170"/>
      <c r="EA84" s="170"/>
      <c r="EB84" s="170"/>
      <c r="EC84" s="170"/>
      <c r="ED84" s="170"/>
      <c r="EE84" s="170"/>
      <c r="EF84" s="170"/>
      <c r="EG84" s="170"/>
      <c r="EH84" s="170"/>
      <c r="EI84" s="170"/>
      <c r="EJ84" s="170"/>
      <c r="EK84" s="170"/>
      <c r="EL84" s="170"/>
      <c r="EM84" s="170"/>
      <c r="EN84" s="170"/>
      <c r="EO84" s="170"/>
      <c r="EP84" s="170"/>
      <c r="EQ84" s="170"/>
      <c r="ER84" s="170"/>
      <c r="ES84" s="170"/>
      <c r="ET84" s="170"/>
      <c r="EU84" s="170"/>
      <c r="EV84" s="170"/>
      <c r="EW84" s="170"/>
      <c r="EX84" s="170"/>
      <c r="EY84" s="170"/>
      <c r="EZ84" s="170"/>
      <c r="FA84" s="170"/>
      <c r="FB84" s="170"/>
      <c r="FC84" s="170"/>
      <c r="FD84" s="170"/>
      <c r="FE84" s="170"/>
      <c r="FF84" s="170"/>
      <c r="FG84" s="170"/>
      <c r="FH84" s="170"/>
      <c r="FI84" s="170"/>
      <c r="FJ84" s="170"/>
      <c r="FK84" s="170"/>
      <c r="FL84" s="170"/>
      <c r="FM84" s="170"/>
      <c r="FN84" s="170"/>
      <c r="FO84" s="170"/>
    </row>
    <row r="85" spans="1:171" ht="18" customHeight="1" x14ac:dyDescent="0.2">
      <c r="A85" s="4"/>
      <c r="B85" s="1"/>
      <c r="C85" s="2"/>
      <c r="D85" s="22"/>
      <c r="E85" s="2"/>
      <c r="F85" s="2"/>
      <c r="G85" s="22"/>
      <c r="H85" s="23"/>
      <c r="I85" s="2">
        <f t="shared" si="4"/>
        <v>0</v>
      </c>
      <c r="J85" s="4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CR85" s="170"/>
      <c r="DC85" s="170"/>
      <c r="DD85" s="170"/>
      <c r="DE85" s="170"/>
      <c r="DF85" s="170"/>
      <c r="DG85" s="170"/>
      <c r="DH85" s="170"/>
      <c r="DI85" s="170"/>
      <c r="DJ85" s="170"/>
      <c r="DK85" s="170"/>
      <c r="DL85" s="170"/>
      <c r="DM85" s="170"/>
      <c r="DN85" s="170"/>
      <c r="DO85" s="170"/>
      <c r="DP85" s="170"/>
      <c r="DQ85" s="170"/>
      <c r="DR85" s="170"/>
      <c r="DS85" s="170"/>
      <c r="DT85" s="170"/>
      <c r="DU85" s="170"/>
      <c r="DV85" s="170"/>
      <c r="DW85" s="170"/>
      <c r="DX85" s="170"/>
      <c r="DY85" s="170"/>
      <c r="DZ85" s="170"/>
      <c r="EA85" s="170"/>
      <c r="EB85" s="170"/>
      <c r="EC85" s="170"/>
      <c r="ED85" s="170"/>
      <c r="EE85" s="170"/>
      <c r="EF85" s="170"/>
      <c r="EG85" s="170"/>
      <c r="EH85" s="170"/>
      <c r="EI85" s="170"/>
      <c r="EJ85" s="170"/>
      <c r="EK85" s="170"/>
      <c r="EL85" s="170"/>
      <c r="EM85" s="170"/>
      <c r="EN85" s="170"/>
      <c r="EO85" s="170"/>
      <c r="EP85" s="170"/>
      <c r="EQ85" s="170"/>
      <c r="ER85" s="170"/>
      <c r="ES85" s="170"/>
      <c r="ET85" s="170"/>
      <c r="EU85" s="170"/>
      <c r="EV85" s="170"/>
      <c r="EW85" s="170"/>
      <c r="EX85" s="170"/>
      <c r="EY85" s="170"/>
      <c r="EZ85" s="170"/>
      <c r="FA85" s="170"/>
      <c r="FB85" s="170"/>
      <c r="FC85" s="170"/>
      <c r="FD85" s="170"/>
      <c r="FE85" s="170"/>
      <c r="FF85" s="170"/>
      <c r="FG85" s="170"/>
      <c r="FH85" s="170"/>
      <c r="FI85" s="170"/>
      <c r="FJ85" s="170"/>
      <c r="FK85" s="170"/>
      <c r="FL85" s="170"/>
      <c r="FM85" s="170"/>
      <c r="FN85" s="170"/>
      <c r="FO85" s="170"/>
    </row>
    <row r="86" spans="1:171" ht="18" customHeight="1" x14ac:dyDescent="0.2">
      <c r="A86" s="4"/>
      <c r="B86" s="1"/>
      <c r="C86" s="2"/>
      <c r="D86" s="22"/>
      <c r="E86" s="2"/>
      <c r="F86" s="2"/>
      <c r="G86" s="22"/>
      <c r="H86" s="23"/>
      <c r="I86" s="2">
        <f t="shared" si="4"/>
        <v>0</v>
      </c>
      <c r="J86" s="4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CR86" s="170"/>
      <c r="DC86" s="170"/>
      <c r="DD86" s="170"/>
      <c r="DE86" s="170"/>
      <c r="DF86" s="170"/>
      <c r="DG86" s="170"/>
      <c r="DH86" s="170"/>
      <c r="DI86" s="170"/>
      <c r="DJ86" s="170"/>
      <c r="DK86" s="170"/>
      <c r="DL86" s="170"/>
      <c r="DM86" s="170"/>
      <c r="DN86" s="170"/>
      <c r="DO86" s="170"/>
      <c r="DP86" s="170"/>
      <c r="DQ86" s="170"/>
      <c r="DR86" s="170"/>
      <c r="DS86" s="170"/>
      <c r="DT86" s="170"/>
      <c r="DU86" s="170"/>
      <c r="DV86" s="170"/>
      <c r="DW86" s="170"/>
      <c r="DX86" s="170"/>
      <c r="DY86" s="170"/>
      <c r="DZ86" s="170"/>
      <c r="EA86" s="170"/>
      <c r="EB86" s="170"/>
      <c r="EC86" s="170"/>
      <c r="ED86" s="170"/>
      <c r="EE86" s="170"/>
      <c r="EF86" s="170"/>
      <c r="EG86" s="170"/>
      <c r="EH86" s="170"/>
      <c r="EI86" s="170"/>
      <c r="EJ86" s="170"/>
      <c r="EK86" s="170"/>
      <c r="EL86" s="170"/>
      <c r="EM86" s="170"/>
      <c r="EN86" s="170"/>
      <c r="EO86" s="170"/>
      <c r="EP86" s="170"/>
      <c r="EQ86" s="170"/>
      <c r="ER86" s="170"/>
      <c r="ES86" s="170"/>
      <c r="ET86" s="170"/>
      <c r="EU86" s="170"/>
      <c r="EV86" s="170"/>
      <c r="EW86" s="170"/>
      <c r="EX86" s="170"/>
      <c r="EY86" s="170"/>
      <c r="EZ86" s="170"/>
      <c r="FA86" s="170"/>
      <c r="FB86" s="170"/>
      <c r="FC86" s="170"/>
      <c r="FD86" s="170"/>
      <c r="FE86" s="170"/>
      <c r="FF86" s="170"/>
      <c r="FG86" s="170"/>
      <c r="FH86" s="170"/>
      <c r="FI86" s="170"/>
      <c r="FJ86" s="170"/>
      <c r="FK86" s="170"/>
      <c r="FL86" s="170"/>
      <c r="FM86" s="170"/>
      <c r="FN86" s="170"/>
      <c r="FO86" s="170"/>
    </row>
    <row r="87" spans="1:171" ht="18" customHeight="1" x14ac:dyDescent="0.2">
      <c r="A87" s="4"/>
      <c r="B87" s="1"/>
      <c r="C87" s="2"/>
      <c r="D87" s="23"/>
      <c r="E87" s="2"/>
      <c r="F87" s="2"/>
      <c r="G87" s="23"/>
      <c r="H87" s="23"/>
      <c r="I87" s="2">
        <f t="shared" si="4"/>
        <v>0</v>
      </c>
      <c r="J87" s="4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CR87" s="170"/>
      <c r="DC87" s="170"/>
      <c r="DD87" s="170"/>
      <c r="DE87" s="170"/>
      <c r="DF87" s="170"/>
      <c r="DG87" s="170"/>
      <c r="DH87" s="170"/>
      <c r="DI87" s="170"/>
      <c r="DJ87" s="170"/>
      <c r="DK87" s="170"/>
      <c r="DL87" s="170"/>
      <c r="DM87" s="170"/>
      <c r="DN87" s="170"/>
      <c r="DO87" s="170"/>
      <c r="DP87" s="170"/>
      <c r="DQ87" s="170"/>
      <c r="DR87" s="170"/>
      <c r="DS87" s="170"/>
      <c r="DT87" s="170"/>
      <c r="DU87" s="170"/>
      <c r="DV87" s="170"/>
      <c r="DW87" s="170"/>
      <c r="DX87" s="170"/>
      <c r="DY87" s="170"/>
      <c r="DZ87" s="170"/>
      <c r="EA87" s="170"/>
      <c r="EB87" s="170"/>
      <c r="EC87" s="170"/>
      <c r="ED87" s="170"/>
      <c r="EE87" s="170"/>
      <c r="EF87" s="170"/>
      <c r="EG87" s="170"/>
      <c r="EH87" s="170"/>
      <c r="EI87" s="170"/>
      <c r="EJ87" s="170"/>
      <c r="EK87" s="170"/>
      <c r="EL87" s="170"/>
      <c r="EM87" s="170"/>
      <c r="EN87" s="170"/>
      <c r="EO87" s="170"/>
      <c r="EP87" s="170"/>
      <c r="EQ87" s="170"/>
      <c r="ER87" s="170"/>
      <c r="ES87" s="170"/>
      <c r="ET87" s="170"/>
      <c r="EU87" s="170"/>
      <c r="EV87" s="170"/>
      <c r="EW87" s="170"/>
      <c r="EX87" s="170"/>
      <c r="EY87" s="170"/>
      <c r="EZ87" s="170"/>
      <c r="FA87" s="170"/>
      <c r="FB87" s="170"/>
      <c r="FC87" s="170"/>
      <c r="FD87" s="170"/>
      <c r="FE87" s="170"/>
      <c r="FF87" s="170"/>
      <c r="FG87" s="170"/>
      <c r="FH87" s="170"/>
      <c r="FI87" s="170"/>
      <c r="FJ87" s="170"/>
      <c r="FK87" s="170"/>
      <c r="FL87" s="170"/>
      <c r="FM87" s="170"/>
      <c r="FN87" s="170"/>
      <c r="FO87" s="170"/>
    </row>
    <row r="88" spans="1:171" ht="18" customHeight="1" x14ac:dyDescent="0.2">
      <c r="A88" s="4"/>
      <c r="B88" s="1"/>
      <c r="C88" s="2"/>
      <c r="D88" s="23"/>
      <c r="E88" s="2"/>
      <c r="F88" s="2"/>
      <c r="G88" s="23"/>
      <c r="H88" s="23"/>
      <c r="I88" s="2">
        <f t="shared" si="4"/>
        <v>0</v>
      </c>
      <c r="J88" s="4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CR88" s="170"/>
      <c r="DC88" s="170"/>
      <c r="DD88" s="170"/>
      <c r="DE88" s="170"/>
      <c r="DF88" s="170"/>
      <c r="DG88" s="170"/>
      <c r="DH88" s="170"/>
      <c r="DI88" s="170"/>
      <c r="DJ88" s="170"/>
      <c r="DK88" s="170"/>
      <c r="DL88" s="170"/>
      <c r="DM88" s="170"/>
      <c r="DN88" s="170"/>
      <c r="DO88" s="170"/>
      <c r="DP88" s="170"/>
      <c r="DQ88" s="170"/>
      <c r="DR88" s="170"/>
      <c r="DS88" s="170"/>
      <c r="DT88" s="170"/>
      <c r="DU88" s="170"/>
      <c r="DV88" s="170"/>
      <c r="DW88" s="170"/>
      <c r="DX88" s="170"/>
      <c r="DY88" s="170"/>
      <c r="DZ88" s="170"/>
      <c r="EA88" s="170"/>
      <c r="EB88" s="170"/>
      <c r="EC88" s="170"/>
      <c r="ED88" s="170"/>
      <c r="EE88" s="170"/>
      <c r="EF88" s="170"/>
      <c r="EG88" s="170"/>
      <c r="EH88" s="170"/>
      <c r="EI88" s="170"/>
      <c r="EJ88" s="170"/>
      <c r="EK88" s="170"/>
      <c r="EL88" s="170"/>
      <c r="EM88" s="170"/>
      <c r="EN88" s="170"/>
      <c r="EO88" s="170"/>
      <c r="EP88" s="170"/>
      <c r="EQ88" s="170"/>
      <c r="ER88" s="170"/>
      <c r="ES88" s="170"/>
      <c r="ET88" s="170"/>
      <c r="EU88" s="170"/>
      <c r="EV88" s="170"/>
      <c r="EW88" s="170"/>
      <c r="EX88" s="170"/>
      <c r="EY88" s="170"/>
      <c r="EZ88" s="170"/>
      <c r="FA88" s="170"/>
      <c r="FB88" s="170"/>
      <c r="FC88" s="170"/>
      <c r="FD88" s="170"/>
      <c r="FE88" s="170"/>
      <c r="FF88" s="170"/>
      <c r="FG88" s="170"/>
      <c r="FH88" s="170"/>
      <c r="FI88" s="170"/>
      <c r="FJ88" s="170"/>
      <c r="FK88" s="170"/>
      <c r="FL88" s="170"/>
      <c r="FM88" s="170"/>
      <c r="FN88" s="170"/>
      <c r="FO88" s="170"/>
    </row>
    <row r="89" spans="1:171" ht="18" customHeight="1" x14ac:dyDescent="0.2">
      <c r="A89" s="67"/>
      <c r="B89" s="68"/>
      <c r="C89" s="21"/>
      <c r="D89" s="26"/>
      <c r="E89" s="21"/>
      <c r="F89" s="21"/>
      <c r="G89" s="26"/>
      <c r="H89" s="26"/>
      <c r="I89" s="21"/>
      <c r="J89" s="67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</row>
    <row r="90" spans="1:171" ht="18" customHeight="1" x14ac:dyDescent="0.2">
      <c r="A90" s="67"/>
      <c r="B90" s="68"/>
      <c r="C90" s="21"/>
      <c r="D90" s="26"/>
      <c r="E90" s="21"/>
      <c r="F90" s="21"/>
      <c r="G90" s="26"/>
      <c r="H90" s="26"/>
      <c r="I90" s="21"/>
      <c r="J90" s="67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</row>
    <row r="91" spans="1:171" ht="18" customHeight="1" x14ac:dyDescent="0.2">
      <c r="A91" s="67"/>
      <c r="B91" s="68"/>
      <c r="C91" s="21"/>
      <c r="D91" s="26"/>
      <c r="E91" s="21"/>
      <c r="F91" s="21"/>
      <c r="G91" s="26"/>
      <c r="H91" s="26"/>
      <c r="I91" s="21"/>
      <c r="J91" s="67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</row>
    <row r="92" spans="1:171" ht="18" customHeight="1" x14ac:dyDescent="0.2">
      <c r="A92" s="67"/>
      <c r="B92" s="68"/>
      <c r="C92" s="21"/>
      <c r="D92" s="26"/>
      <c r="E92" s="21"/>
      <c r="F92" s="21"/>
      <c r="G92" s="26"/>
      <c r="H92" s="26"/>
      <c r="I92" s="21"/>
      <c r="J92" s="67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</row>
    <row r="93" spans="1:171" ht="18" customHeight="1" x14ac:dyDescent="0.2">
      <c r="A93" s="67"/>
      <c r="B93" s="68"/>
      <c r="C93" s="21"/>
      <c r="D93" s="26"/>
      <c r="E93" s="21"/>
      <c r="F93" s="21"/>
      <c r="G93" s="26"/>
      <c r="H93" s="26"/>
      <c r="I93" s="21"/>
      <c r="J93" s="67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</row>
    <row r="94" spans="1:171" ht="18" customHeight="1" x14ac:dyDescent="0.2">
      <c r="A94" s="67"/>
      <c r="B94" s="68"/>
      <c r="C94" s="21"/>
      <c r="D94" s="26"/>
      <c r="E94" s="21"/>
      <c r="F94" s="21"/>
      <c r="G94" s="26"/>
      <c r="H94" s="26"/>
      <c r="I94" s="21"/>
      <c r="J94" s="67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</row>
    <row r="95" spans="1:171" ht="18" customHeight="1" x14ac:dyDescent="0.2">
      <c r="A95" s="67"/>
      <c r="B95" s="68"/>
      <c r="C95" s="21"/>
      <c r="D95" s="26"/>
      <c r="E95" s="21"/>
      <c r="F95" s="21"/>
      <c r="G95" s="26"/>
      <c r="H95" s="26"/>
      <c r="I95" s="21"/>
      <c r="J95" s="67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</row>
    <row r="96" spans="1:171" ht="18" customHeight="1" x14ac:dyDescent="0.2">
      <c r="A96" s="67"/>
      <c r="B96" s="68"/>
      <c r="C96" s="21"/>
      <c r="D96" s="26"/>
      <c r="E96" s="21"/>
      <c r="F96" s="21"/>
      <c r="G96" s="26"/>
      <c r="H96" s="26"/>
      <c r="I96" s="21"/>
      <c r="J96" s="67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</row>
  </sheetData>
  <mergeCells count="12">
    <mergeCell ref="E6:E8"/>
    <mergeCell ref="F6:F8"/>
    <mergeCell ref="I6:I8"/>
    <mergeCell ref="J6:J8"/>
    <mergeCell ref="A1:G1"/>
    <mergeCell ref="A2:G2"/>
    <mergeCell ref="A4:G4"/>
    <mergeCell ref="A6:A8"/>
    <mergeCell ref="B6:B8"/>
    <mergeCell ref="C6:C8"/>
    <mergeCell ref="D6:D8"/>
    <mergeCell ref="G6:G8"/>
  </mergeCells>
  <pageMargins left="0.75" right="0.75" top="1" bottom="1" header="0" footer="0"/>
  <pageSetup paperSize="9" orientation="portrait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GA232"/>
  <sheetViews>
    <sheetView showGridLines="0" zoomScaleNormal="100" workbookViewId="0">
      <pane xSplit="10" ySplit="9" topLeftCell="K10" activePane="bottomRight" state="frozen"/>
      <selection pane="topRight" activeCell="K1" sqref="K1"/>
      <selection pane="bottomLeft" activeCell="A10" sqref="A10"/>
      <selection pane="bottomRight" sqref="A1:H1"/>
    </sheetView>
  </sheetViews>
  <sheetFormatPr defaultColWidth="14.42578125" defaultRowHeight="15" customHeight="1" x14ac:dyDescent="0.2"/>
  <cols>
    <col min="1" max="1" width="8.42578125" bestFit="1" customWidth="1"/>
    <col min="2" max="2" width="38.42578125" bestFit="1" customWidth="1"/>
    <col min="3" max="3" width="12" bestFit="1" customWidth="1"/>
    <col min="4" max="4" width="8.85546875" bestFit="1" customWidth="1"/>
    <col min="5" max="5" width="25.85546875" bestFit="1" customWidth="1"/>
    <col min="6" max="6" width="12" customWidth="1"/>
    <col min="7" max="7" width="9.85546875" customWidth="1"/>
    <col min="8" max="8" width="32.85546875" bestFit="1" customWidth="1"/>
    <col min="9" max="9" width="5.140625" bestFit="1" customWidth="1"/>
    <col min="10" max="10" width="18.85546875" bestFit="1" customWidth="1"/>
    <col min="11" max="11" width="11.42578125" bestFit="1" customWidth="1"/>
    <col min="12" max="12" width="3.140625" style="170" bestFit="1" customWidth="1"/>
    <col min="13" max="13" width="5" style="170" bestFit="1" customWidth="1"/>
    <col min="14" max="14" width="3.85546875" style="170" bestFit="1" customWidth="1"/>
    <col min="15" max="15" width="3.140625" style="170" bestFit="1" customWidth="1"/>
    <col min="16" max="16" width="4.42578125" style="170" bestFit="1" customWidth="1"/>
    <col min="17" max="17" width="5" style="170" bestFit="1" customWidth="1"/>
    <col min="18" max="18" width="3.85546875" style="170" bestFit="1" customWidth="1"/>
    <col min="19" max="19" width="10.5703125" style="170" bestFit="1" customWidth="1"/>
    <col min="20" max="20" width="3.85546875" style="170" bestFit="1" customWidth="1"/>
    <col min="21" max="21" width="3.140625" style="170" bestFit="1" customWidth="1"/>
    <col min="22" max="22" width="4.42578125" style="170" bestFit="1" customWidth="1"/>
    <col min="23" max="24" width="5" style="170" bestFit="1" customWidth="1"/>
    <col min="25" max="25" width="3.85546875" style="170" bestFit="1" customWidth="1"/>
    <col min="26" max="26" width="3.140625" style="170" bestFit="1" customWidth="1"/>
    <col min="27" max="27" width="3.85546875" style="170" bestFit="1" customWidth="1"/>
    <col min="28" max="28" width="3.140625" style="170" bestFit="1" customWidth="1"/>
    <col min="29" max="29" width="4.42578125" style="170" bestFit="1" customWidth="1"/>
    <col min="30" max="31" width="5" style="170" bestFit="1" customWidth="1"/>
    <col min="32" max="32" width="3.85546875" style="170" bestFit="1" customWidth="1"/>
    <col min="33" max="33" width="3.140625" style="170" bestFit="1" customWidth="1"/>
    <col min="34" max="34" width="11.42578125" style="170" bestFit="1" customWidth="1"/>
    <col min="35" max="35" width="3.85546875" bestFit="1" customWidth="1"/>
    <col min="36" max="36" width="13.42578125" bestFit="1" customWidth="1"/>
    <col min="37" max="38" width="5.140625" bestFit="1" customWidth="1"/>
    <col min="39" max="39" width="10" bestFit="1" customWidth="1"/>
    <col min="40" max="40" width="7.5703125" bestFit="1" customWidth="1"/>
    <col min="41" max="41" width="5.5703125" bestFit="1" customWidth="1"/>
    <col min="42" max="42" width="9.42578125" bestFit="1" customWidth="1"/>
    <col min="43" max="43" width="3.85546875" bestFit="1" customWidth="1"/>
    <col min="44" max="44" width="3.140625" bestFit="1" customWidth="1"/>
    <col min="45" max="46" width="4.42578125" bestFit="1" customWidth="1"/>
    <col min="47" max="48" width="5" bestFit="1" customWidth="1"/>
    <col min="49" max="49" width="3.85546875" bestFit="1" customWidth="1"/>
    <col min="50" max="50" width="3.140625" bestFit="1" customWidth="1"/>
    <col min="51" max="52" width="4.42578125" bestFit="1" customWidth="1"/>
    <col min="53" max="54" width="5" bestFit="1" customWidth="1"/>
    <col min="55" max="55" width="3.85546875" bestFit="1" customWidth="1"/>
    <col min="56" max="56" width="11.5703125" bestFit="1" customWidth="1"/>
    <col min="57" max="57" width="5" bestFit="1" customWidth="1"/>
    <col min="58" max="58" width="5.42578125" bestFit="1" customWidth="1"/>
    <col min="59" max="59" width="3.85546875" bestFit="1" customWidth="1"/>
    <col min="60" max="60" width="5.5703125" bestFit="1" customWidth="1"/>
    <col min="61" max="61" width="14.85546875" bestFit="1" customWidth="1"/>
    <col min="62" max="62" width="5" style="170" bestFit="1" customWidth="1"/>
    <col min="63" max="63" width="2.85546875" style="170" bestFit="1" customWidth="1"/>
    <col min="64" max="64" width="4.140625" style="170" bestFit="1" customWidth="1"/>
    <col min="65" max="65" width="4.140625" bestFit="1" customWidth="1"/>
    <col min="66" max="66" width="3.85546875" bestFit="1" customWidth="1"/>
    <col min="67" max="67" width="4.42578125" bestFit="1" customWidth="1"/>
    <col min="68" max="68" width="4.42578125" style="170" bestFit="1" customWidth="1"/>
    <col min="69" max="69" width="3.42578125" style="170" bestFit="1" customWidth="1"/>
    <col min="70" max="71" width="4.140625" style="170" bestFit="1" customWidth="1"/>
    <col min="72" max="72" width="4.85546875" style="170" bestFit="1" customWidth="1"/>
    <col min="73" max="73" width="3.42578125" style="170" bestFit="1" customWidth="1"/>
    <col min="74" max="74" width="5" style="170" bestFit="1" customWidth="1"/>
    <col min="75" max="75" width="3.85546875" style="170" bestFit="1" customWidth="1"/>
    <col min="76" max="76" width="3.140625" style="170" bestFit="1" customWidth="1"/>
    <col min="77" max="77" width="4.42578125" style="170" bestFit="1" customWidth="1"/>
    <col min="78" max="78" width="3.42578125" style="170" bestFit="1" customWidth="1"/>
    <col min="79" max="79" width="2.85546875" style="170" bestFit="1" customWidth="1"/>
    <col min="80" max="80" width="4.140625" style="170" bestFit="1" customWidth="1"/>
    <col min="81" max="81" width="3.42578125" style="170" bestFit="1" customWidth="1"/>
    <col min="82" max="82" width="4.140625" style="170" bestFit="1" customWidth="1"/>
    <col min="83" max="83" width="4.42578125" style="170" bestFit="1" customWidth="1"/>
    <col min="84" max="84" width="8.85546875" style="170" bestFit="1" customWidth="1"/>
    <col min="85" max="86" width="3.42578125" bestFit="1" customWidth="1"/>
    <col min="87" max="87" width="3.85546875" bestFit="1" customWidth="1"/>
    <col min="88" max="88" width="4.140625" bestFit="1" customWidth="1"/>
    <col min="89" max="89" width="4.85546875" bestFit="1" customWidth="1"/>
    <col min="90" max="90" width="4.140625" bestFit="1" customWidth="1"/>
    <col min="91" max="91" width="3.140625" bestFit="1" customWidth="1"/>
    <col min="92" max="92" width="3.85546875" bestFit="1" customWidth="1"/>
    <col min="93" max="93" width="4.140625" bestFit="1" customWidth="1"/>
    <col min="94" max="94" width="4.42578125" bestFit="1" customWidth="1"/>
    <col min="95" max="95" width="4.85546875" bestFit="1" customWidth="1"/>
    <col min="96" max="96" width="8.85546875" bestFit="1" customWidth="1"/>
    <col min="97" max="99" width="3.42578125" bestFit="1" customWidth="1"/>
    <col min="100" max="100" width="5" bestFit="1" customWidth="1"/>
    <col min="101" max="101" width="3.85546875" bestFit="1" customWidth="1"/>
    <col min="102" max="102" width="4.42578125" bestFit="1" customWidth="1"/>
    <col min="103" max="104" width="5" bestFit="1" customWidth="1"/>
    <col min="105" max="105" width="12.42578125" bestFit="1" customWidth="1"/>
    <col min="106" max="106" width="4.140625" bestFit="1" customWidth="1"/>
    <col min="107" max="107" width="8.5703125" bestFit="1" customWidth="1"/>
    <col min="108" max="109" width="3.42578125" bestFit="1" customWidth="1"/>
    <col min="110" max="110" width="4.140625" bestFit="1" customWidth="1"/>
    <col min="111" max="111" width="4.85546875" bestFit="1" customWidth="1"/>
    <col min="112" max="113" width="3.42578125" bestFit="1" customWidth="1"/>
    <col min="114" max="114" width="4.140625" bestFit="1" customWidth="1"/>
    <col min="115" max="115" width="5.42578125" customWidth="1"/>
    <col min="116" max="116" width="6.42578125" bestFit="1" customWidth="1"/>
    <col min="117" max="117" width="4.140625" bestFit="1" customWidth="1"/>
    <col min="118" max="118" width="5" bestFit="1" customWidth="1"/>
    <col min="119" max="119" width="3.42578125" bestFit="1" customWidth="1"/>
    <col min="120" max="120" width="3.85546875" bestFit="1" customWidth="1"/>
    <col min="121" max="121" width="4.42578125" bestFit="1" customWidth="1"/>
    <col min="122" max="123" width="4.140625" bestFit="1" customWidth="1"/>
    <col min="124" max="124" width="3.42578125" bestFit="1" customWidth="1"/>
    <col min="125" max="125" width="6.42578125" bestFit="1" customWidth="1"/>
    <col min="126" max="126" width="4.140625" bestFit="1" customWidth="1"/>
    <col min="127" max="127" width="3.42578125" bestFit="1" customWidth="1"/>
    <col min="128" max="128" width="5" bestFit="1" customWidth="1"/>
    <col min="129" max="129" width="3.42578125" bestFit="1" customWidth="1"/>
    <col min="130" max="130" width="4.140625" bestFit="1" customWidth="1"/>
    <col min="131" max="131" width="3.42578125" bestFit="1" customWidth="1"/>
    <col min="132" max="132" width="4.140625" bestFit="1" customWidth="1"/>
    <col min="133" max="133" width="7.85546875" customWidth="1"/>
    <col min="134" max="134" width="4.140625" bestFit="1" customWidth="1"/>
    <col min="135" max="135" width="8.85546875" bestFit="1" customWidth="1"/>
    <col min="136" max="137" width="4.140625" bestFit="1" customWidth="1"/>
    <col min="138" max="138" width="5" bestFit="1" customWidth="1"/>
    <col min="139" max="140" width="3.85546875" bestFit="1" customWidth="1"/>
    <col min="141" max="141" width="3.42578125" bestFit="1" customWidth="1"/>
    <col min="142" max="142" width="4.140625" bestFit="1" customWidth="1"/>
    <col min="143" max="143" width="4.42578125" bestFit="1" customWidth="1"/>
    <col min="144" max="144" width="4.140625" bestFit="1" customWidth="1"/>
    <col min="145" max="145" width="3.42578125" bestFit="1" customWidth="1"/>
    <col min="146" max="147" width="4.140625" bestFit="1" customWidth="1"/>
    <col min="148" max="148" width="5" bestFit="1" customWidth="1"/>
    <col min="149" max="149" width="3.85546875" bestFit="1" customWidth="1"/>
    <col min="150" max="150" width="3.42578125" bestFit="1" customWidth="1"/>
    <col min="151" max="152" width="3.85546875" bestFit="1" customWidth="1"/>
    <col min="153" max="153" width="4.42578125" bestFit="1" customWidth="1"/>
    <col min="154" max="154" width="4.140625" bestFit="1" customWidth="1"/>
    <col min="155" max="155" width="8.85546875" bestFit="1" customWidth="1"/>
    <col min="156" max="156" width="3.140625" bestFit="1" customWidth="1"/>
    <col min="157" max="158" width="3.85546875" bestFit="1" customWidth="1"/>
    <col min="159" max="160" width="4.140625" bestFit="1" customWidth="1"/>
    <col min="161" max="162" width="3.42578125" bestFit="1" customWidth="1"/>
    <col min="163" max="164" width="3.85546875" bestFit="1" customWidth="1"/>
    <col min="165" max="166" width="4.140625" bestFit="1" customWidth="1"/>
    <col min="167" max="167" width="9" bestFit="1" customWidth="1"/>
    <col min="168" max="168" width="5.85546875" customWidth="1"/>
    <col min="169" max="169" width="6.140625" customWidth="1"/>
    <col min="170" max="170" width="5.42578125" customWidth="1"/>
    <col min="171" max="171" width="6" customWidth="1"/>
  </cols>
  <sheetData>
    <row r="1" spans="1:183" ht="32.25" customHeight="1" x14ac:dyDescent="0.4">
      <c r="A1" s="322" t="s">
        <v>0</v>
      </c>
      <c r="B1" s="290"/>
      <c r="C1" s="290"/>
      <c r="D1" s="290"/>
      <c r="E1" s="290"/>
      <c r="F1" s="290"/>
      <c r="G1" s="290"/>
      <c r="H1" s="290"/>
      <c r="I1" s="2"/>
      <c r="J1" s="4"/>
      <c r="K1" s="2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</row>
    <row r="2" spans="1:183" ht="24.75" customHeight="1" x14ac:dyDescent="0.4">
      <c r="A2" s="322" t="s">
        <v>464</v>
      </c>
      <c r="B2" s="290"/>
      <c r="C2" s="290"/>
      <c r="D2" s="290"/>
      <c r="E2" s="290"/>
      <c r="F2" s="290"/>
      <c r="G2" s="290"/>
      <c r="H2" s="290"/>
      <c r="I2" s="2"/>
      <c r="J2" s="4"/>
      <c r="K2" s="177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</row>
    <row r="3" spans="1:183" ht="15" customHeight="1" x14ac:dyDescent="0.4">
      <c r="A3" s="5"/>
      <c r="B3" s="4"/>
      <c r="C3" s="2"/>
      <c r="D3" s="21"/>
      <c r="E3" s="2" t="s">
        <v>1</v>
      </c>
      <c r="F3" s="2"/>
      <c r="G3" s="2"/>
      <c r="H3" s="2"/>
      <c r="I3" s="2" t="s">
        <v>1</v>
      </c>
      <c r="J3" s="4"/>
      <c r="K3" s="22"/>
      <c r="L3" s="2"/>
      <c r="M3" s="2"/>
      <c r="N3" s="2"/>
      <c r="O3" s="2"/>
      <c r="P3" s="2" t="s">
        <v>1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</row>
    <row r="4" spans="1:183" ht="24.75" customHeight="1" x14ac:dyDescent="0.4">
      <c r="A4" s="322">
        <v>2026</v>
      </c>
      <c r="B4" s="290"/>
      <c r="C4" s="290"/>
      <c r="D4" s="290"/>
      <c r="E4" s="290"/>
      <c r="F4" s="290"/>
      <c r="G4" s="290"/>
      <c r="H4" s="290"/>
      <c r="I4" s="2"/>
      <c r="J4" s="4" t="s">
        <v>1</v>
      </c>
      <c r="K4" s="178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</row>
    <row r="5" spans="1:183" ht="15" customHeight="1" x14ac:dyDescent="0.2">
      <c r="A5" s="4"/>
      <c r="B5" s="1"/>
      <c r="C5" s="2"/>
      <c r="D5" s="2"/>
      <c r="F5" s="2"/>
      <c r="G5" s="2"/>
      <c r="I5" s="2"/>
      <c r="J5" s="4"/>
      <c r="K5" s="2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</row>
    <row r="6" spans="1:183" ht="12.75" customHeight="1" x14ac:dyDescent="0.2">
      <c r="DL6" s="222"/>
      <c r="DM6" s="222"/>
      <c r="DN6" s="222"/>
      <c r="DO6" s="222"/>
      <c r="DP6" s="222"/>
      <c r="DQ6" s="222"/>
      <c r="DR6" s="222"/>
      <c r="DS6" s="222"/>
      <c r="DT6" s="222"/>
      <c r="DU6" s="222"/>
      <c r="DV6" s="222"/>
      <c r="DW6" s="222"/>
      <c r="DX6" s="222"/>
      <c r="DY6" s="222"/>
      <c r="DZ6" s="222"/>
      <c r="EA6" s="222"/>
      <c r="EB6" s="222"/>
      <c r="EC6" s="222"/>
      <c r="ED6" s="222"/>
      <c r="EE6" s="222"/>
      <c r="EF6" s="222"/>
      <c r="EG6" s="222"/>
      <c r="EH6" s="222"/>
      <c r="EI6" s="222"/>
      <c r="EJ6" s="222"/>
      <c r="EK6" s="222"/>
      <c r="EL6" s="222"/>
      <c r="EM6" s="222"/>
      <c r="EN6" s="222"/>
      <c r="EO6" s="222"/>
      <c r="EP6" s="222"/>
      <c r="EQ6" s="222"/>
      <c r="ER6" s="222"/>
      <c r="ES6" s="222"/>
      <c r="ET6" s="222"/>
      <c r="EU6" s="222"/>
      <c r="EV6" s="222"/>
      <c r="EW6" s="222"/>
      <c r="EX6" s="222"/>
      <c r="EY6" s="222"/>
      <c r="EZ6" s="222"/>
      <c r="FA6" s="222"/>
      <c r="FB6" s="222"/>
      <c r="FC6" s="222"/>
      <c r="FD6" s="222"/>
      <c r="FE6" s="222"/>
      <c r="FF6" s="222"/>
      <c r="FG6" s="222"/>
      <c r="FH6" s="222"/>
      <c r="FI6" s="222"/>
      <c r="FJ6" s="222"/>
      <c r="FK6" s="222"/>
      <c r="FL6" s="222"/>
      <c r="FM6" s="222"/>
      <c r="FN6" s="222"/>
      <c r="FO6" s="222"/>
    </row>
    <row r="7" spans="1:183" ht="18" customHeight="1" x14ac:dyDescent="0.25">
      <c r="A7" s="71"/>
      <c r="B7" s="72"/>
      <c r="C7" s="72"/>
      <c r="D7" s="72"/>
      <c r="E7" s="72"/>
      <c r="F7" s="72"/>
      <c r="G7" s="72"/>
      <c r="H7" s="72"/>
      <c r="I7" s="73"/>
      <c r="J7" s="73"/>
      <c r="K7" s="179" t="str">
        <f>Seniori!K6</f>
        <v>06.-08.02.</v>
      </c>
      <c r="L7" s="202"/>
      <c r="M7" s="202"/>
      <c r="N7" s="202"/>
      <c r="O7" s="202"/>
      <c r="P7" s="202"/>
      <c r="Q7" s="202"/>
      <c r="R7" s="202"/>
      <c r="S7" s="202" t="str">
        <f>Seniori!S6</f>
        <v>27.2.-1.3.</v>
      </c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 t="str">
        <f>Seniori!AH6</f>
        <v>05.-07.03.</v>
      </c>
      <c r="AI7" s="180"/>
      <c r="AJ7" s="180" t="str">
        <f>Seniori!AJ6</f>
        <v>05.-07.03.</v>
      </c>
      <c r="AK7" s="180"/>
      <c r="AL7" s="180"/>
      <c r="AM7" s="180" t="str">
        <f>Seniori!AM6</f>
        <v>21.-22.3.</v>
      </c>
      <c r="AN7" s="180"/>
      <c r="AO7" s="181" t="s">
        <v>510</v>
      </c>
      <c r="AP7" s="179" t="str">
        <f>Seniori!AP6</f>
        <v>2.-4.4.</v>
      </c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1" t="s">
        <v>541</v>
      </c>
      <c r="BE7" s="180"/>
      <c r="BF7" s="180"/>
      <c r="BG7" s="180"/>
      <c r="BH7" s="180"/>
      <c r="BI7" s="182" t="str">
        <f>Seniori!BI6</f>
        <v>18.-19.4.</v>
      </c>
      <c r="BJ7" s="153"/>
      <c r="BK7" s="153"/>
      <c r="BL7" s="153"/>
      <c r="BM7" s="183"/>
      <c r="BN7" s="183"/>
      <c r="BO7" s="18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6"/>
      <c r="CA7" s="156"/>
      <c r="CB7" s="156"/>
      <c r="CC7" s="156"/>
      <c r="CD7" s="156"/>
      <c r="CE7" s="156"/>
      <c r="CF7" s="156" t="str">
        <f>Seniori!CF6</f>
        <v>25.-26.4.</v>
      </c>
      <c r="CG7" s="183"/>
      <c r="CH7" s="183"/>
      <c r="CI7" s="183"/>
      <c r="CJ7" s="183"/>
      <c r="CK7" s="183"/>
      <c r="CL7" s="183"/>
      <c r="CM7" s="183"/>
      <c r="CN7" s="183"/>
      <c r="CO7" s="153"/>
      <c r="CP7" s="153"/>
      <c r="CQ7" s="153"/>
      <c r="CR7" s="156" t="str">
        <f>Seniori!CR6</f>
        <v>1.5.</v>
      </c>
      <c r="CS7" s="156"/>
      <c r="CT7" s="156"/>
      <c r="CU7" s="156"/>
      <c r="CV7" s="156"/>
      <c r="CW7" s="156"/>
      <c r="CX7" s="156"/>
      <c r="CY7" s="156" t="str">
        <f>Seniori!CY6</f>
        <v>3.5.</v>
      </c>
      <c r="CZ7" s="156"/>
      <c r="DA7" s="210" t="str">
        <f>Seniori!DA6</f>
        <v>8.-10.5.</v>
      </c>
      <c r="DB7" s="156"/>
      <c r="DC7" s="210" t="str">
        <f>Seniori!DC6</f>
        <v>9.-10.5.</v>
      </c>
      <c r="DD7" s="156"/>
      <c r="DE7" s="156"/>
      <c r="DF7" s="156"/>
      <c r="DG7" s="156"/>
      <c r="DH7" s="156"/>
      <c r="DI7" s="156"/>
      <c r="DJ7" s="156"/>
      <c r="DK7" s="210" t="s">
        <v>562</v>
      </c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 t="s">
        <v>605</v>
      </c>
      <c r="ED7" s="156"/>
      <c r="EE7" s="156" t="s">
        <v>608</v>
      </c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223"/>
      <c r="EU7" s="223"/>
      <c r="EV7" s="223"/>
      <c r="EW7" s="223"/>
      <c r="EX7" s="223"/>
      <c r="EY7" s="223" t="s">
        <v>609</v>
      </c>
      <c r="EZ7" s="223"/>
      <c r="FA7" s="223"/>
      <c r="FB7" s="223"/>
      <c r="FC7" s="223"/>
      <c r="FD7" s="223"/>
      <c r="FE7" s="223"/>
      <c r="FF7" s="223"/>
      <c r="FG7" s="223"/>
      <c r="FH7" s="223"/>
      <c r="FI7" s="223"/>
      <c r="FJ7" s="223"/>
      <c r="FK7" s="223" t="s">
        <v>611</v>
      </c>
      <c r="FL7" s="223"/>
      <c r="FM7" s="223"/>
      <c r="FN7" s="223"/>
      <c r="FO7" s="223"/>
      <c r="FP7" s="219"/>
      <c r="FQ7" s="219"/>
      <c r="FR7" s="219"/>
      <c r="FS7" s="219"/>
      <c r="FT7" s="219"/>
      <c r="FU7" s="219"/>
      <c r="FV7" s="219"/>
      <c r="FW7" s="219"/>
      <c r="FX7" s="219"/>
      <c r="FY7" s="219"/>
      <c r="FZ7" s="219"/>
      <c r="GA7" s="219"/>
    </row>
    <row r="8" spans="1:183" ht="24" customHeight="1" x14ac:dyDescent="0.25">
      <c r="A8" s="71" t="s">
        <v>3</v>
      </c>
      <c r="B8" s="72" t="s">
        <v>6</v>
      </c>
      <c r="C8" s="72" t="s">
        <v>5</v>
      </c>
      <c r="D8" s="72" t="s">
        <v>7</v>
      </c>
      <c r="E8" s="72" t="s">
        <v>4</v>
      </c>
      <c r="F8" s="72" t="s">
        <v>5</v>
      </c>
      <c r="G8" s="72" t="s">
        <v>465</v>
      </c>
      <c r="H8" s="72" t="s">
        <v>8</v>
      </c>
      <c r="I8" s="73"/>
      <c r="J8" s="73" t="s">
        <v>374</v>
      </c>
      <c r="K8" s="184" t="str">
        <f>Seniori!K7</f>
        <v>Motešice</v>
      </c>
      <c r="L8" s="77"/>
      <c r="M8" s="77"/>
      <c r="N8" s="77"/>
      <c r="O8" s="77"/>
      <c r="P8" s="77"/>
      <c r="Q8" s="77"/>
      <c r="R8" s="77"/>
      <c r="S8" s="77" t="str">
        <f>Seniori!S7</f>
        <v>Motešice</v>
      </c>
      <c r="T8" s="77"/>
      <c r="U8" s="77"/>
      <c r="V8" s="77"/>
      <c r="W8" s="77"/>
      <c r="X8" s="77"/>
      <c r="Y8" s="77"/>
      <c r="Z8" s="77"/>
      <c r="AA8" s="203"/>
      <c r="AB8" s="77"/>
      <c r="AC8" s="77"/>
      <c r="AD8" s="204"/>
      <c r="AE8" s="77"/>
      <c r="AF8" s="204"/>
      <c r="AG8" s="77"/>
      <c r="AH8" s="77" t="str">
        <f>Seniori!AH7</f>
        <v>Motešice</v>
      </c>
      <c r="AI8" s="186"/>
      <c r="AJ8" s="184" t="str">
        <f>Seniori!AJ7</f>
        <v>Motešice CDI</v>
      </c>
      <c r="AK8" s="184"/>
      <c r="AL8" s="184"/>
      <c r="AM8" s="186" t="str">
        <f>Seniori!AM7</f>
        <v>Budapešť</v>
      </c>
      <c r="AN8" s="186"/>
      <c r="AO8" s="187" t="s">
        <v>511</v>
      </c>
      <c r="AP8" s="185" t="str">
        <f>Seniori!AP7</f>
        <v>Motešice</v>
      </c>
      <c r="AQ8" s="184"/>
      <c r="AR8" s="184"/>
      <c r="AS8" s="184"/>
      <c r="AT8" s="186"/>
      <c r="AU8" s="184"/>
      <c r="AV8" s="184"/>
      <c r="AW8" s="186"/>
      <c r="AX8" s="184"/>
      <c r="AY8" s="184"/>
      <c r="AZ8" s="186"/>
      <c r="BA8" s="186"/>
      <c r="BB8" s="184"/>
      <c r="BC8" s="184"/>
      <c r="BD8" s="187" t="s">
        <v>540</v>
      </c>
      <c r="BE8" s="186"/>
      <c r="BF8" s="186"/>
      <c r="BG8" s="186"/>
      <c r="BH8" s="186"/>
      <c r="BI8" s="188" t="str">
        <f>Seniori!BI7</f>
        <v>Dunajský Klátov</v>
      </c>
      <c r="BJ8" s="155"/>
      <c r="BK8" s="155"/>
      <c r="BL8" s="154"/>
      <c r="BM8" s="189"/>
      <c r="BN8" s="189"/>
      <c r="BO8" s="190"/>
      <c r="BP8" s="155"/>
      <c r="BQ8" s="155"/>
      <c r="BR8" s="154"/>
      <c r="BS8" s="155"/>
      <c r="BT8" s="155"/>
      <c r="BU8" s="154"/>
      <c r="BV8" s="155"/>
      <c r="BW8" s="155"/>
      <c r="BX8" s="154"/>
      <c r="BY8" s="155"/>
      <c r="BZ8" s="159"/>
      <c r="CA8" s="157"/>
      <c r="CB8" s="157"/>
      <c r="CC8" s="157"/>
      <c r="CD8" s="157"/>
      <c r="CE8" s="157"/>
      <c r="CF8" s="157" t="str">
        <f>Seniori!CF7</f>
        <v>Těšánky</v>
      </c>
      <c r="CG8" s="189"/>
      <c r="CH8" s="189"/>
      <c r="CI8" s="190"/>
      <c r="CJ8" s="189"/>
      <c r="CK8" s="189"/>
      <c r="CL8" s="190"/>
      <c r="CM8" s="189"/>
      <c r="CN8" s="189"/>
      <c r="CO8" s="154"/>
      <c r="CP8" s="155"/>
      <c r="CQ8" s="155"/>
      <c r="CR8" s="211" t="str">
        <f>Seniori!CR7</f>
        <v>Rs Team</v>
      </c>
      <c r="CS8" s="159"/>
      <c r="CT8" s="159"/>
      <c r="CU8" s="159"/>
      <c r="CV8" s="159"/>
      <c r="CW8" s="159"/>
      <c r="CX8" s="159"/>
      <c r="CY8" s="157" t="str">
        <f>Seniori!CY7</f>
        <v>Brno</v>
      </c>
      <c r="CZ8" s="157"/>
      <c r="DA8" s="211" t="str">
        <f>Seniori!DA7</f>
        <v>Las Cadenas</v>
      </c>
      <c r="DB8" s="157"/>
      <c r="DC8" s="212" t="str">
        <f>Seniori!DC7</f>
        <v>Olomouc</v>
      </c>
      <c r="DD8" s="159"/>
      <c r="DE8" s="159"/>
      <c r="DF8" s="159"/>
      <c r="DG8" s="159"/>
      <c r="DH8" s="159"/>
      <c r="DI8" s="159"/>
      <c r="DJ8" s="159"/>
      <c r="DK8" s="212" t="s">
        <v>606</v>
      </c>
      <c r="DL8" s="159"/>
      <c r="DM8" s="159"/>
      <c r="DN8" s="159"/>
      <c r="DO8" s="159"/>
      <c r="DP8" s="159"/>
      <c r="DQ8" s="159"/>
      <c r="DR8" s="159"/>
      <c r="DS8" s="159"/>
      <c r="DT8" s="159"/>
      <c r="DU8" s="159"/>
      <c r="DV8" s="159"/>
      <c r="DW8" s="159"/>
      <c r="DX8" s="159"/>
      <c r="DY8" s="159"/>
      <c r="DZ8" s="159"/>
      <c r="EA8" s="159"/>
      <c r="EB8" s="159"/>
      <c r="EC8" s="212" t="s">
        <v>604</v>
      </c>
      <c r="ED8" s="159"/>
      <c r="EE8" s="159" t="s">
        <v>607</v>
      </c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224"/>
      <c r="EU8" s="224"/>
      <c r="EV8" s="224"/>
      <c r="EW8" s="224"/>
      <c r="EX8" s="224"/>
      <c r="EY8" s="224" t="s">
        <v>521</v>
      </c>
      <c r="EZ8" s="224"/>
      <c r="FA8" s="224"/>
      <c r="FB8" s="224"/>
      <c r="FC8" s="224"/>
      <c r="FD8" s="224"/>
      <c r="FE8" s="224"/>
      <c r="FF8" s="224"/>
      <c r="FG8" s="224"/>
      <c r="FH8" s="224"/>
      <c r="FI8" s="224"/>
      <c r="FJ8" s="224"/>
      <c r="FK8" s="224" t="s">
        <v>610</v>
      </c>
      <c r="FL8" s="224"/>
      <c r="FM8" s="224"/>
      <c r="FN8" s="224"/>
      <c r="FO8" s="224"/>
      <c r="FP8" s="220"/>
      <c r="FQ8" s="220"/>
      <c r="FR8" s="220"/>
      <c r="FS8" s="220"/>
      <c r="FT8" s="220"/>
      <c r="FU8" s="220"/>
      <c r="FV8" s="220"/>
      <c r="FW8" s="220"/>
      <c r="FX8" s="220"/>
      <c r="FY8" s="220"/>
      <c r="FZ8" s="220"/>
      <c r="GA8" s="220"/>
    </row>
    <row r="9" spans="1:183" ht="18" customHeight="1" x14ac:dyDescent="0.25">
      <c r="A9" s="74"/>
      <c r="B9" s="75"/>
      <c r="C9" s="75"/>
      <c r="D9" s="75"/>
      <c r="E9" s="75"/>
      <c r="F9" s="75"/>
      <c r="G9" s="75"/>
      <c r="H9" s="75"/>
      <c r="I9" s="76"/>
      <c r="J9" s="76"/>
      <c r="K9" s="184" t="str">
        <f>Seniori!K8</f>
        <v>Z2</v>
      </c>
      <c r="L9" s="78" t="str">
        <f>Seniori!L8</f>
        <v>4r</v>
      </c>
      <c r="M9" s="78" t="str">
        <f>Seniori!M8</f>
        <v>DUA</v>
      </c>
      <c r="N9" s="78" t="str">
        <f>Seniori!N8</f>
        <v>DD</v>
      </c>
      <c r="O9" s="78" t="str">
        <f>Seniori!O8</f>
        <v>4r</v>
      </c>
      <c r="P9" s="78" t="str">
        <f>Seniori!P8</f>
        <v>5rU</v>
      </c>
      <c r="Q9" s="78" t="str">
        <f>Seniori!Q8</f>
        <v>DUA</v>
      </c>
      <c r="R9" s="78" t="str">
        <f>Seniori!R8</f>
        <v>DD</v>
      </c>
      <c r="S9" s="78" t="str">
        <f>Seniori!S8</f>
        <v>Z2</v>
      </c>
      <c r="T9" s="78" t="str">
        <f>Seniori!T8</f>
        <v>P3</v>
      </c>
      <c r="U9" s="78" t="str">
        <f>Seniori!U8</f>
        <v>4r</v>
      </c>
      <c r="V9" s="78" t="str">
        <f>Seniori!V8</f>
        <v>5rU</v>
      </c>
      <c r="W9" s="78" t="str">
        <f>Seniori!W8</f>
        <v>DUA</v>
      </c>
      <c r="X9" s="78" t="str">
        <f>Seniori!X8</f>
        <v>DUB</v>
      </c>
      <c r="Y9" s="78" t="str">
        <f>Seniori!Y8</f>
        <v>DD</v>
      </c>
      <c r="Z9" s="78" t="str">
        <f>Seniori!Z8</f>
        <v>DJ</v>
      </c>
      <c r="AA9" s="79" t="str">
        <f>Seniori!AA8</f>
        <v>P3</v>
      </c>
      <c r="AB9" s="108" t="s">
        <v>15</v>
      </c>
      <c r="AC9" s="108" t="s">
        <v>16</v>
      </c>
      <c r="AD9" s="108" t="s">
        <v>17</v>
      </c>
      <c r="AE9" s="108" t="s">
        <v>21</v>
      </c>
      <c r="AF9" s="108" t="s">
        <v>18</v>
      </c>
      <c r="AG9" s="78" t="str">
        <f>Seniori!AG8</f>
        <v>DJ</v>
      </c>
      <c r="AH9" s="78" t="str">
        <f>Seniori!AH8</f>
        <v>4r</v>
      </c>
      <c r="AI9" s="192" t="s">
        <v>18</v>
      </c>
      <c r="AJ9" s="191" t="str">
        <f>Seniori!AJ8</f>
        <v>DUB</v>
      </c>
      <c r="AK9" s="191" t="str">
        <f>Seniori!AK8</f>
        <v>DD</v>
      </c>
      <c r="AL9" s="191" t="str">
        <f>Seniori!AL8</f>
        <v>DJ</v>
      </c>
      <c r="AM9" s="191" t="str">
        <f>Seniori!AM8</f>
        <v>IMII</v>
      </c>
      <c r="AN9" s="191" t="str">
        <f>Seniori!AN8</f>
        <v>U25GP</v>
      </c>
      <c r="AO9" s="192" t="s">
        <v>16</v>
      </c>
      <c r="AP9" s="191" t="str">
        <f>Seniori!AP8</f>
        <v>P1</v>
      </c>
      <c r="AQ9" s="191" t="str">
        <f>Seniori!AQ8</f>
        <v>P3</v>
      </c>
      <c r="AR9" s="191" t="str">
        <f>Seniori!AR8</f>
        <v>4r</v>
      </c>
      <c r="AS9" s="191" t="str">
        <f>Seniori!AS8</f>
        <v>5rU</v>
      </c>
      <c r="AT9" s="192" t="s">
        <v>22</v>
      </c>
      <c r="AU9" s="191" t="str">
        <f>Seniori!AU8</f>
        <v>DUA</v>
      </c>
      <c r="AV9" s="191" t="str">
        <f>Seniori!BB8</f>
        <v>DUB</v>
      </c>
      <c r="AW9" s="192" t="str">
        <f>Seniori!BC8</f>
        <v>DD</v>
      </c>
      <c r="AX9" s="191" t="str">
        <f>Seniori!AX8</f>
        <v>4r</v>
      </c>
      <c r="AY9" s="191" t="str">
        <f>Seniori!AY8</f>
        <v>5rU</v>
      </c>
      <c r="AZ9" s="192" t="s">
        <v>22</v>
      </c>
      <c r="BA9" s="192" t="str">
        <f>Seniori!BA8</f>
        <v>DUA</v>
      </c>
      <c r="BB9" s="191" t="str">
        <f>Seniori!BB8</f>
        <v>DUB</v>
      </c>
      <c r="BC9" s="191" t="str">
        <f>Seniori!BC8</f>
        <v>DD</v>
      </c>
      <c r="BD9" s="192" t="s">
        <v>542</v>
      </c>
      <c r="BE9" s="192" t="s">
        <v>17</v>
      </c>
      <c r="BF9" s="192" t="s">
        <v>543</v>
      </c>
      <c r="BG9" s="192" t="s">
        <v>18</v>
      </c>
      <c r="BH9" s="192" t="s">
        <v>544</v>
      </c>
      <c r="BI9" s="193" t="str">
        <f>Seniori!BI8</f>
        <v>P1</v>
      </c>
      <c r="BJ9" s="160" t="str">
        <f>Seniori!BJ8</f>
        <v>DUA</v>
      </c>
      <c r="BK9" s="160" t="str">
        <f>Seniori!BK8</f>
        <v>4r</v>
      </c>
      <c r="BL9" s="160" t="str">
        <f>Seniori!BL8</f>
        <v>5rU</v>
      </c>
      <c r="BM9" s="193" t="str">
        <f>Seniori!BM8</f>
        <v>6rU</v>
      </c>
      <c r="BN9" s="193" t="str">
        <f>Seniori!BN8</f>
        <v>DD</v>
      </c>
      <c r="BO9" s="193" t="str">
        <f>Seniori!BO8</f>
        <v>LP4</v>
      </c>
      <c r="BP9" s="160" t="str">
        <f>Seniori!BP8</f>
        <v>LS5</v>
      </c>
      <c r="BQ9" s="160" t="str">
        <f>Seniori!BQ8</f>
        <v>JD</v>
      </c>
      <c r="BR9" s="160" t="str">
        <f>Seniori!BR8</f>
        <v>SG</v>
      </c>
      <c r="BS9" s="160" t="str">
        <f>Seniori!BS8</f>
        <v>IMI</v>
      </c>
      <c r="BT9" s="160" t="str">
        <f>Seniori!BT8</f>
        <v>IMII</v>
      </c>
      <c r="BU9" s="160" t="s">
        <v>13</v>
      </c>
      <c r="BV9" s="160" t="s">
        <v>17</v>
      </c>
      <c r="BW9" s="160" t="s">
        <v>18</v>
      </c>
      <c r="BX9" s="160" t="s">
        <v>550</v>
      </c>
      <c r="BY9" s="160" t="s">
        <v>551</v>
      </c>
      <c r="BZ9" s="160" t="s">
        <v>552</v>
      </c>
      <c r="CA9" s="160" t="s">
        <v>15</v>
      </c>
      <c r="CB9" s="160" t="s">
        <v>527</v>
      </c>
      <c r="CC9" s="160" t="s">
        <v>553</v>
      </c>
      <c r="CD9" s="160" t="s">
        <v>537</v>
      </c>
      <c r="CE9" s="160" t="s">
        <v>554</v>
      </c>
      <c r="CF9" s="160" t="str">
        <f>Seniori!CF8</f>
        <v>5rU</v>
      </c>
      <c r="CG9" s="193" t="str">
        <f>Seniori!CG8</f>
        <v>JU</v>
      </c>
      <c r="CH9" s="193" t="str">
        <f>Seniori!CH8</f>
        <v>JD</v>
      </c>
      <c r="CI9" s="193" t="str">
        <f>Seniori!CI8</f>
        <v>YU</v>
      </c>
      <c r="CJ9" s="193" t="str">
        <f>Seniori!CJ8</f>
        <v>SG</v>
      </c>
      <c r="CK9" s="193" t="str">
        <f>Seniori!CK8</f>
        <v>IMA</v>
      </c>
      <c r="CL9" s="193" t="str">
        <f>Seniori!CL8</f>
        <v>5rF</v>
      </c>
      <c r="CM9" s="193" t="str">
        <f>Seniori!CM8</f>
        <v>L0</v>
      </c>
      <c r="CN9" s="193" t="str">
        <f>Seniori!CN8</f>
        <v>DD</v>
      </c>
      <c r="CO9" s="160" t="str">
        <f>Seniori!CO8</f>
        <v>SG</v>
      </c>
      <c r="CP9" s="160" t="str">
        <f>Seniori!CP8</f>
        <v>IM1</v>
      </c>
      <c r="CQ9" s="160" t="str">
        <f>Seniori!CQ8</f>
        <v>IMA</v>
      </c>
      <c r="CR9" s="160" t="str">
        <f>Seniori!CR8</f>
        <v>P3</v>
      </c>
      <c r="CS9" s="160" t="str">
        <f>Seniori!CS8</f>
        <v>P1</v>
      </c>
      <c r="CT9" s="160" t="str">
        <f>Seniori!CT8</f>
        <v>Z1</v>
      </c>
      <c r="CU9" s="160" t="str">
        <f>Seniori!CU8</f>
        <v>Z3</v>
      </c>
      <c r="CV9" s="160" t="str">
        <f>Seniori!CV8</f>
        <v>DUA</v>
      </c>
      <c r="CW9" s="160" t="str">
        <f>Seniori!CW8</f>
        <v>DD</v>
      </c>
      <c r="CX9" s="160" t="str">
        <f>Seniori!CX8</f>
        <v>LS5</v>
      </c>
      <c r="CY9" s="160" t="str">
        <f>Seniori!CY8</f>
        <v>Z4</v>
      </c>
      <c r="CZ9" s="160" t="str">
        <f>Seniori!CZ8</f>
        <v>DUA</v>
      </c>
      <c r="DA9" s="160" t="str">
        <f>Seniori!DA8</f>
        <v>7rU</v>
      </c>
      <c r="DB9" s="160" t="str">
        <f>Seniori!DB8</f>
        <v>7rF</v>
      </c>
      <c r="DC9" s="160" t="str">
        <f>Seniori!DC8</f>
        <v>5U</v>
      </c>
      <c r="DD9" s="160" t="str">
        <f>Seniori!DD8</f>
        <v>JU</v>
      </c>
      <c r="DE9" s="160" t="str">
        <f>Seniori!DE8</f>
        <v>JD</v>
      </c>
      <c r="DF9" s="160" t="str">
        <f>Seniori!DF8</f>
        <v>SG</v>
      </c>
      <c r="DG9" s="156" t="str">
        <f>Seniori!DG8</f>
        <v>IMA</v>
      </c>
      <c r="DH9" s="156" t="str">
        <f>Seniori!DH8</f>
        <v>5F</v>
      </c>
      <c r="DI9" s="156" t="str">
        <f>Seniori!DI8</f>
        <v>JD</v>
      </c>
      <c r="DJ9" s="156" t="str">
        <f>Seniori!DJ8</f>
        <v>IMI</v>
      </c>
      <c r="DK9" s="156" t="s">
        <v>614</v>
      </c>
      <c r="DL9" s="156" t="s">
        <v>615</v>
      </c>
      <c r="DM9" s="156" t="s">
        <v>16</v>
      </c>
      <c r="DN9" s="156" t="s">
        <v>17</v>
      </c>
      <c r="DO9" s="156" t="s">
        <v>560</v>
      </c>
      <c r="DP9" s="156" t="s">
        <v>18</v>
      </c>
      <c r="DQ9" s="156" t="s">
        <v>536</v>
      </c>
      <c r="DR9" s="156" t="s">
        <v>525</v>
      </c>
      <c r="DS9" s="156" t="s">
        <v>537</v>
      </c>
      <c r="DT9" s="156" t="s">
        <v>614</v>
      </c>
      <c r="DU9" s="156" t="s">
        <v>616</v>
      </c>
      <c r="DV9" s="156" t="s">
        <v>527</v>
      </c>
      <c r="DW9" s="156" t="s">
        <v>593</v>
      </c>
      <c r="DX9" s="156" t="s">
        <v>17</v>
      </c>
      <c r="DY9" s="156" t="s">
        <v>19</v>
      </c>
      <c r="DZ9" s="156" t="s">
        <v>617</v>
      </c>
      <c r="EA9" s="156" t="s">
        <v>553</v>
      </c>
      <c r="EB9" s="156" t="s">
        <v>537</v>
      </c>
      <c r="EC9" s="156" t="s">
        <v>16</v>
      </c>
      <c r="ED9" s="156" t="s">
        <v>527</v>
      </c>
      <c r="EE9" s="156" t="s">
        <v>618</v>
      </c>
      <c r="EF9" s="156" t="s">
        <v>619</v>
      </c>
      <c r="EG9" s="156" t="s">
        <v>16</v>
      </c>
      <c r="EH9" s="156" t="s">
        <v>17</v>
      </c>
      <c r="EI9" s="156" t="s">
        <v>18</v>
      </c>
      <c r="EJ9" s="156" t="s">
        <v>523</v>
      </c>
      <c r="EK9" s="156" t="s">
        <v>524</v>
      </c>
      <c r="EL9" s="156" t="s">
        <v>525</v>
      </c>
      <c r="EM9" s="156" t="s">
        <v>535</v>
      </c>
      <c r="EN9" s="156" t="s">
        <v>537</v>
      </c>
      <c r="EO9" s="156" t="s">
        <v>14</v>
      </c>
      <c r="EP9" s="156" t="s">
        <v>619</v>
      </c>
      <c r="EQ9" s="156" t="s">
        <v>16</v>
      </c>
      <c r="ER9" s="156" t="s">
        <v>17</v>
      </c>
      <c r="ES9" s="156" t="s">
        <v>18</v>
      </c>
      <c r="ET9" s="223" t="s">
        <v>19</v>
      </c>
      <c r="EU9" s="223" t="s">
        <v>523</v>
      </c>
      <c r="EV9" s="223" t="s">
        <v>553</v>
      </c>
      <c r="EW9" s="223" t="s">
        <v>535</v>
      </c>
      <c r="EX9" s="223" t="s">
        <v>537</v>
      </c>
      <c r="EY9" s="223" t="s">
        <v>17</v>
      </c>
      <c r="EZ9" s="223" t="s">
        <v>556</v>
      </c>
      <c r="FA9" s="223" t="s">
        <v>523</v>
      </c>
      <c r="FB9" s="223" t="s">
        <v>524</v>
      </c>
      <c r="FC9" s="223" t="s">
        <v>525</v>
      </c>
      <c r="FD9" s="223" t="s">
        <v>537</v>
      </c>
      <c r="FE9" s="223" t="s">
        <v>593</v>
      </c>
      <c r="FF9" s="223" t="s">
        <v>613</v>
      </c>
      <c r="FG9" s="223" t="s">
        <v>523</v>
      </c>
      <c r="FH9" s="223" t="s">
        <v>524</v>
      </c>
      <c r="FI9" s="223" t="s">
        <v>525</v>
      </c>
      <c r="FJ9" s="223" t="s">
        <v>537</v>
      </c>
      <c r="FK9" s="223" t="s">
        <v>16</v>
      </c>
      <c r="FL9" s="223" t="s">
        <v>525</v>
      </c>
      <c r="FM9" s="223" t="s">
        <v>527</v>
      </c>
      <c r="FN9" s="223" t="s">
        <v>537</v>
      </c>
      <c r="FO9" s="223" t="s">
        <v>612</v>
      </c>
      <c r="FP9" s="219"/>
      <c r="FQ9" s="219"/>
      <c r="FR9" s="219"/>
      <c r="FS9" s="219"/>
      <c r="FT9" s="219"/>
      <c r="FU9" s="219"/>
      <c r="FV9" s="219"/>
      <c r="FW9" s="219"/>
      <c r="FX9" s="219"/>
      <c r="FY9" s="219"/>
      <c r="FZ9" s="219"/>
      <c r="GA9" s="219"/>
    </row>
    <row r="10" spans="1:183" ht="18" customHeight="1" x14ac:dyDescent="0.2">
      <c r="A10" s="233">
        <v>1</v>
      </c>
      <c r="B10" s="273" t="s">
        <v>24</v>
      </c>
      <c r="C10" s="275">
        <v>11237</v>
      </c>
      <c r="D10" s="275">
        <v>2015</v>
      </c>
      <c r="E10" s="237" t="s">
        <v>23</v>
      </c>
      <c r="F10" s="275">
        <v>5599</v>
      </c>
      <c r="G10" s="275" t="s">
        <v>468</v>
      </c>
      <c r="H10" s="237" t="s">
        <v>25</v>
      </c>
      <c r="I10" s="239">
        <f t="shared" ref="I10:I30" si="0">SUM(K10:YO10)</f>
        <v>191</v>
      </c>
      <c r="J10" s="233">
        <f>'Kôň roka'!$I10</f>
        <v>191</v>
      </c>
      <c r="K10" s="2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99"/>
      <c r="BJ10" s="100"/>
      <c r="BK10" s="100"/>
      <c r="BL10" s="100"/>
      <c r="BM10" s="99"/>
      <c r="BN10" s="99"/>
      <c r="BO10" s="99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99"/>
      <c r="CH10" s="99"/>
      <c r="CI10" s="99"/>
      <c r="CJ10" s="99"/>
      <c r="CK10" s="99">
        <v>21</v>
      </c>
      <c r="CL10" s="99"/>
      <c r="CM10" s="99"/>
      <c r="CN10" s="99"/>
      <c r="CO10" s="100"/>
      <c r="CP10" s="100"/>
      <c r="CQ10" s="100">
        <v>17</v>
      </c>
      <c r="CR10" s="100"/>
      <c r="CS10" s="100"/>
      <c r="CT10" s="100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>
        <v>11</v>
      </c>
      <c r="DH10" s="2"/>
      <c r="DI10" s="2"/>
      <c r="DJ10" s="2">
        <v>17</v>
      </c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21"/>
      <c r="EU10" s="221"/>
      <c r="EV10" s="221"/>
      <c r="EW10" s="221"/>
      <c r="EX10" s="221"/>
      <c r="EY10" s="221"/>
      <c r="EZ10" s="221"/>
      <c r="FA10" s="221"/>
      <c r="FB10" s="221"/>
      <c r="FC10" s="221">
        <v>18</v>
      </c>
      <c r="FD10" s="221"/>
      <c r="FE10" s="221"/>
      <c r="FF10" s="221"/>
      <c r="FG10" s="221"/>
      <c r="FH10" s="221"/>
      <c r="FI10" s="221"/>
      <c r="FJ10" s="221">
        <v>23</v>
      </c>
      <c r="FK10" s="221"/>
      <c r="FL10" s="221">
        <v>22.5</v>
      </c>
      <c r="FM10" s="221"/>
      <c r="FN10" s="221">
        <v>27</v>
      </c>
      <c r="FO10" s="221">
        <v>34.5</v>
      </c>
      <c r="FP10" s="221"/>
      <c r="FQ10" s="221"/>
      <c r="FR10" s="221"/>
      <c r="FS10" s="221"/>
      <c r="FT10" s="221"/>
      <c r="FU10" s="221"/>
      <c r="FV10" s="221"/>
      <c r="FW10" s="221"/>
      <c r="FX10" s="221"/>
      <c r="FY10" s="221"/>
      <c r="FZ10" s="221"/>
      <c r="GA10" s="221"/>
    </row>
    <row r="11" spans="1:183" ht="18" customHeight="1" x14ac:dyDescent="0.2">
      <c r="A11" s="240">
        <v>2</v>
      </c>
      <c r="B11" s="274" t="s">
        <v>51</v>
      </c>
      <c r="C11" s="276">
        <v>11490</v>
      </c>
      <c r="D11" s="276">
        <v>2017</v>
      </c>
      <c r="E11" s="243" t="s">
        <v>50</v>
      </c>
      <c r="F11" s="276">
        <v>1742</v>
      </c>
      <c r="G11" s="276" t="s">
        <v>468</v>
      </c>
      <c r="H11" s="243" t="s">
        <v>52</v>
      </c>
      <c r="I11" s="242">
        <f t="shared" si="0"/>
        <v>177</v>
      </c>
      <c r="J11" s="240">
        <f>'Kôň roka'!$I11</f>
        <v>177</v>
      </c>
      <c r="K11" s="2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99"/>
      <c r="BJ11" s="100"/>
      <c r="BK11" s="100"/>
      <c r="BL11" s="100"/>
      <c r="BM11" s="99"/>
      <c r="BN11" s="99"/>
      <c r="BO11" s="99"/>
      <c r="BP11" s="100"/>
      <c r="BQ11" s="100"/>
      <c r="BR11" s="100">
        <v>3</v>
      </c>
      <c r="BS11" s="100">
        <v>14</v>
      </c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>
        <v>15</v>
      </c>
      <c r="CE11" s="100"/>
      <c r="CF11" s="100"/>
      <c r="CG11" s="99"/>
      <c r="CH11" s="99"/>
      <c r="CI11" s="99">
        <v>13</v>
      </c>
      <c r="CJ11" s="99">
        <v>12</v>
      </c>
      <c r="CK11" s="99"/>
      <c r="CL11" s="99"/>
      <c r="CM11" s="99"/>
      <c r="CN11" s="99"/>
      <c r="CO11" s="100">
        <v>16</v>
      </c>
      <c r="CP11" s="100">
        <v>14</v>
      </c>
      <c r="CQ11" s="100"/>
      <c r="CR11" s="100"/>
      <c r="CS11" s="100"/>
      <c r="CT11" s="100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>
        <v>12</v>
      </c>
      <c r="EO11" s="2"/>
      <c r="EP11" s="2"/>
      <c r="EQ11" s="2"/>
      <c r="ER11" s="2"/>
      <c r="ES11" s="2"/>
      <c r="ET11" s="221"/>
      <c r="EU11" s="221"/>
      <c r="EV11" s="221">
        <v>14</v>
      </c>
      <c r="EW11" s="221"/>
      <c r="EX11" s="221">
        <v>16</v>
      </c>
      <c r="EY11" s="221"/>
      <c r="EZ11" s="221"/>
      <c r="FA11" s="221"/>
      <c r="FB11" s="221"/>
      <c r="FC11" s="221">
        <v>12</v>
      </c>
      <c r="FD11" s="221">
        <v>13</v>
      </c>
      <c r="FE11" s="221"/>
      <c r="FF11" s="221"/>
      <c r="FG11" s="221"/>
      <c r="FH11" s="221"/>
      <c r="FI11" s="221">
        <v>7</v>
      </c>
      <c r="FJ11" s="221">
        <v>16</v>
      </c>
      <c r="FK11" s="221"/>
      <c r="FL11" s="221"/>
      <c r="FM11" s="221"/>
      <c r="FN11" s="221"/>
      <c r="FO11" s="221"/>
      <c r="FP11" s="221"/>
      <c r="FQ11" s="221"/>
      <c r="FR11" s="221"/>
      <c r="FS11" s="221"/>
      <c r="FT11" s="221"/>
      <c r="FU11" s="221"/>
      <c r="FV11" s="221"/>
      <c r="FW11" s="221"/>
      <c r="FX11" s="221"/>
      <c r="FY11" s="221"/>
      <c r="FZ11" s="221"/>
      <c r="GA11" s="221"/>
    </row>
    <row r="12" spans="1:183" ht="18" customHeight="1" x14ac:dyDescent="0.2">
      <c r="A12" s="246">
        <v>3</v>
      </c>
      <c r="B12" s="261" t="s">
        <v>57</v>
      </c>
      <c r="C12" s="277">
        <v>9070</v>
      </c>
      <c r="D12" s="277">
        <v>2011</v>
      </c>
      <c r="E12" s="249" t="s">
        <v>56</v>
      </c>
      <c r="F12" s="277">
        <v>2965</v>
      </c>
      <c r="G12" s="277" t="s">
        <v>468</v>
      </c>
      <c r="H12" s="249" t="s">
        <v>34</v>
      </c>
      <c r="I12" s="248">
        <f t="shared" si="0"/>
        <v>171</v>
      </c>
      <c r="J12" s="246">
        <f>'Kôň roka'!$I12</f>
        <v>171</v>
      </c>
      <c r="K12" s="2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99"/>
      <c r="BJ12" s="100"/>
      <c r="BK12" s="100"/>
      <c r="BL12" s="100"/>
      <c r="BM12" s="99"/>
      <c r="BN12" s="99"/>
      <c r="BO12" s="99"/>
      <c r="BP12" s="100"/>
      <c r="BQ12" s="100"/>
      <c r="BR12" s="100">
        <v>16</v>
      </c>
      <c r="BS12" s="100">
        <v>17</v>
      </c>
      <c r="BT12" s="100"/>
      <c r="BU12" s="100"/>
      <c r="BV12" s="100"/>
      <c r="BW12" s="100"/>
      <c r="BX12" s="100"/>
      <c r="BY12" s="100"/>
      <c r="BZ12" s="100"/>
      <c r="CA12" s="100"/>
      <c r="CB12" s="100"/>
      <c r="CC12" s="100">
        <v>16</v>
      </c>
      <c r="CD12" s="100">
        <v>16</v>
      </c>
      <c r="CE12" s="100"/>
      <c r="CF12" s="100"/>
      <c r="CG12" s="99"/>
      <c r="CH12" s="99"/>
      <c r="CI12" s="99"/>
      <c r="CJ12" s="99"/>
      <c r="CK12" s="99"/>
      <c r="CL12" s="99"/>
      <c r="CM12" s="99"/>
      <c r="CN12" s="99"/>
      <c r="CO12" s="100"/>
      <c r="CP12" s="100"/>
      <c r="CQ12" s="100"/>
      <c r="CR12" s="100"/>
      <c r="CS12" s="100"/>
      <c r="CT12" s="100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>
        <v>9</v>
      </c>
      <c r="DS12" s="2">
        <v>14</v>
      </c>
      <c r="DT12" s="2"/>
      <c r="DU12" s="2"/>
      <c r="DV12" s="2"/>
      <c r="DW12" s="2"/>
      <c r="DX12" s="2"/>
      <c r="DY12" s="2"/>
      <c r="DZ12" s="2"/>
      <c r="EA12" s="2">
        <v>9</v>
      </c>
      <c r="EB12" s="2">
        <v>13</v>
      </c>
      <c r="EC12" s="2"/>
      <c r="ED12" s="2"/>
      <c r="EE12" s="2"/>
      <c r="EF12" s="2"/>
      <c r="EG12" s="2"/>
      <c r="EH12" s="2"/>
      <c r="EI12" s="2"/>
      <c r="EJ12" s="2"/>
      <c r="EK12" s="2"/>
      <c r="EL12" s="2">
        <v>15</v>
      </c>
      <c r="EM12" s="2"/>
      <c r="EN12" s="2">
        <v>13</v>
      </c>
      <c r="EO12" s="2"/>
      <c r="EP12" s="2"/>
      <c r="EQ12" s="2"/>
      <c r="ER12" s="2"/>
      <c r="ES12" s="2"/>
      <c r="ET12" s="221"/>
      <c r="EU12" s="221"/>
      <c r="EV12" s="221">
        <v>16</v>
      </c>
      <c r="EW12" s="221"/>
      <c r="EX12" s="221">
        <v>17</v>
      </c>
      <c r="EY12" s="221"/>
      <c r="EZ12" s="221"/>
      <c r="FA12" s="221"/>
      <c r="FB12" s="221"/>
      <c r="FC12" s="221"/>
      <c r="FD12" s="221"/>
      <c r="FE12" s="221"/>
      <c r="FF12" s="221"/>
      <c r="FG12" s="221"/>
      <c r="FH12" s="221"/>
      <c r="FI12" s="221"/>
      <c r="FJ12" s="221"/>
      <c r="FK12" s="221"/>
      <c r="FL12" s="221"/>
      <c r="FM12" s="221"/>
      <c r="FN12" s="221"/>
      <c r="FO12" s="221"/>
      <c r="FP12" s="221"/>
      <c r="FQ12" s="221"/>
      <c r="FR12" s="221"/>
      <c r="FS12" s="221"/>
      <c r="FT12" s="221"/>
      <c r="FU12" s="221"/>
      <c r="FV12" s="221"/>
      <c r="FW12" s="221"/>
      <c r="FX12" s="221"/>
      <c r="FY12" s="221"/>
      <c r="FZ12" s="221"/>
      <c r="GA12" s="221"/>
    </row>
    <row r="13" spans="1:183" ht="18" customHeight="1" x14ac:dyDescent="0.2">
      <c r="A13" s="4">
        <v>4</v>
      </c>
      <c r="B13" s="1" t="s">
        <v>33</v>
      </c>
      <c r="C13" s="100">
        <v>10267</v>
      </c>
      <c r="D13" s="100">
        <v>2014</v>
      </c>
      <c r="E13" s="99" t="s">
        <v>32</v>
      </c>
      <c r="F13" s="100">
        <v>2366</v>
      </c>
      <c r="G13" s="100" t="s">
        <v>468</v>
      </c>
      <c r="H13" s="99" t="s">
        <v>34</v>
      </c>
      <c r="I13" s="2">
        <f t="shared" si="0"/>
        <v>158</v>
      </c>
      <c r="J13" s="4">
        <f>'Kôň roka'!$I13</f>
        <v>158</v>
      </c>
      <c r="K13" s="2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99"/>
      <c r="BJ13" s="100"/>
      <c r="BK13" s="100"/>
      <c r="BL13" s="100"/>
      <c r="BM13" s="99"/>
      <c r="BN13" s="99"/>
      <c r="BO13" s="99"/>
      <c r="BP13" s="100"/>
      <c r="BQ13" s="100"/>
      <c r="BR13" s="100">
        <v>17</v>
      </c>
      <c r="BS13" s="100">
        <v>20</v>
      </c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>
        <v>19</v>
      </c>
      <c r="CE13" s="100"/>
      <c r="CF13" s="100"/>
      <c r="CG13" s="99"/>
      <c r="CH13" s="99"/>
      <c r="CI13" s="99"/>
      <c r="CJ13" s="99"/>
      <c r="CK13" s="99"/>
      <c r="CL13" s="99"/>
      <c r="CM13" s="99"/>
      <c r="CN13" s="99"/>
      <c r="CO13" s="100"/>
      <c r="CP13" s="100"/>
      <c r="CQ13" s="100"/>
      <c r="CR13" s="100"/>
      <c r="CS13" s="100"/>
      <c r="CT13" s="100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>
        <v>13</v>
      </c>
      <c r="DS13" s="2">
        <v>17</v>
      </c>
      <c r="DT13" s="2"/>
      <c r="DU13" s="2"/>
      <c r="DV13" s="2"/>
      <c r="DW13" s="2"/>
      <c r="DX13" s="2"/>
      <c r="DY13" s="2"/>
      <c r="DZ13" s="2"/>
      <c r="EA13" s="2"/>
      <c r="EB13" s="2">
        <v>18</v>
      </c>
      <c r="EC13" s="2"/>
      <c r="ED13" s="2"/>
      <c r="EE13" s="2"/>
      <c r="EF13" s="2"/>
      <c r="EG13" s="2"/>
      <c r="EH13" s="2"/>
      <c r="EI13" s="2"/>
      <c r="EJ13" s="2"/>
      <c r="EK13" s="2"/>
      <c r="EL13" s="2">
        <v>17</v>
      </c>
      <c r="EM13" s="2"/>
      <c r="EN13" s="2">
        <v>19</v>
      </c>
      <c r="EO13" s="2"/>
      <c r="EP13" s="2"/>
      <c r="EQ13" s="2"/>
      <c r="ER13" s="2"/>
      <c r="ES13" s="2"/>
      <c r="ET13" s="221"/>
      <c r="EU13" s="221"/>
      <c r="EV13" s="221"/>
      <c r="EW13" s="221"/>
      <c r="EX13" s="221">
        <v>18</v>
      </c>
      <c r="EY13" s="221"/>
      <c r="EZ13" s="221"/>
      <c r="FA13" s="221"/>
      <c r="FB13" s="221"/>
      <c r="FC13" s="221"/>
      <c r="FD13" s="221"/>
      <c r="FE13" s="221"/>
      <c r="FF13" s="221"/>
      <c r="FG13" s="221"/>
      <c r="FH13" s="221"/>
      <c r="FI13" s="221"/>
      <c r="FJ13" s="221"/>
      <c r="FK13" s="221"/>
      <c r="FL13" s="221"/>
      <c r="FM13" s="221"/>
      <c r="FN13" s="221"/>
      <c r="FO13" s="221"/>
      <c r="FP13" s="221"/>
      <c r="FQ13" s="221"/>
      <c r="FR13" s="221"/>
      <c r="FS13" s="221"/>
      <c r="FT13" s="221"/>
      <c r="FU13" s="221"/>
      <c r="FV13" s="221"/>
      <c r="FW13" s="221"/>
      <c r="FX13" s="221"/>
      <c r="FY13" s="221"/>
      <c r="FZ13" s="221"/>
      <c r="GA13" s="221"/>
    </row>
    <row r="14" spans="1:183" ht="18" customHeight="1" x14ac:dyDescent="0.2">
      <c r="A14" s="4">
        <v>5</v>
      </c>
      <c r="B14" s="1" t="s">
        <v>26</v>
      </c>
      <c r="C14" s="2"/>
      <c r="D14" s="2">
        <v>2021</v>
      </c>
      <c r="E14" s="22" t="s">
        <v>23</v>
      </c>
      <c r="F14" s="2">
        <v>5599</v>
      </c>
      <c r="G14" s="2" t="s">
        <v>468</v>
      </c>
      <c r="H14" s="22" t="s">
        <v>25</v>
      </c>
      <c r="I14" s="2">
        <f t="shared" si="0"/>
        <v>114</v>
      </c>
      <c r="J14" s="4">
        <f>'Kôň roka'!$I14</f>
        <v>114</v>
      </c>
      <c r="K14" s="2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2"/>
      <c r="AJ14" s="22"/>
      <c r="AK14" s="22"/>
      <c r="AL14" s="22"/>
      <c r="AM14" s="22"/>
      <c r="AN14" s="22"/>
      <c r="AO14" s="22">
        <v>11</v>
      </c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99"/>
      <c r="BJ14" s="100"/>
      <c r="BK14" s="100"/>
      <c r="BL14" s="100"/>
      <c r="BM14" s="99"/>
      <c r="BN14" s="99"/>
      <c r="BO14" s="99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>
        <v>13</v>
      </c>
      <c r="CG14" s="99"/>
      <c r="CH14" s="99"/>
      <c r="CI14" s="99"/>
      <c r="CJ14" s="99"/>
      <c r="CK14" s="99"/>
      <c r="CL14" s="99">
        <v>10</v>
      </c>
      <c r="CM14" s="99"/>
      <c r="CN14" s="99"/>
      <c r="CO14" s="100"/>
      <c r="CP14" s="100"/>
      <c r="CQ14" s="100"/>
      <c r="CR14" s="100"/>
      <c r="CS14" s="100"/>
      <c r="CT14" s="100"/>
      <c r="CU14" s="2"/>
      <c r="CV14" s="2"/>
      <c r="CW14" s="2"/>
      <c r="CX14" s="2"/>
      <c r="CY14" s="2"/>
      <c r="CZ14" s="2"/>
      <c r="DA14" s="2"/>
      <c r="DB14" s="2"/>
      <c r="DC14" s="2">
        <v>13</v>
      </c>
      <c r="DD14" s="2"/>
      <c r="DE14" s="2"/>
      <c r="DF14" s="2"/>
      <c r="DG14" s="2"/>
      <c r="DH14" s="2">
        <v>13</v>
      </c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>
        <v>9</v>
      </c>
      <c r="ED14" s="2">
        <v>9</v>
      </c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21"/>
      <c r="EU14" s="221"/>
      <c r="EV14" s="221"/>
      <c r="EW14" s="221"/>
      <c r="EX14" s="221"/>
      <c r="EY14" s="221"/>
      <c r="EZ14" s="221"/>
      <c r="FA14" s="221"/>
      <c r="FB14" s="221"/>
      <c r="FC14" s="221"/>
      <c r="FD14" s="221"/>
      <c r="FE14" s="221"/>
      <c r="FF14" s="221"/>
      <c r="FG14" s="221"/>
      <c r="FH14" s="221"/>
      <c r="FI14" s="221"/>
      <c r="FJ14" s="221"/>
      <c r="FK14" s="221">
        <v>16.5</v>
      </c>
      <c r="FL14" s="221"/>
      <c r="FM14" s="221">
        <v>19.5</v>
      </c>
      <c r="FN14" s="221"/>
      <c r="FO14" s="221"/>
      <c r="FP14" s="221"/>
      <c r="FQ14" s="221"/>
      <c r="FR14" s="221"/>
      <c r="FS14" s="221"/>
      <c r="FT14" s="221"/>
      <c r="FU14" s="221"/>
      <c r="FV14" s="221"/>
      <c r="FW14" s="221"/>
      <c r="FX14" s="221"/>
      <c r="FY14" s="221"/>
      <c r="FZ14" s="221"/>
      <c r="GA14" s="221"/>
    </row>
    <row r="15" spans="1:183" ht="18" customHeight="1" x14ac:dyDescent="0.2">
      <c r="A15" s="4">
        <v>6</v>
      </c>
      <c r="B15" s="1" t="s">
        <v>68</v>
      </c>
      <c r="C15" s="2">
        <v>9449</v>
      </c>
      <c r="D15" s="2">
        <v>2011</v>
      </c>
      <c r="E15" s="22" t="s">
        <v>67</v>
      </c>
      <c r="F15" s="2">
        <v>2372</v>
      </c>
      <c r="G15" s="2" t="s">
        <v>468</v>
      </c>
      <c r="H15" s="22" t="s">
        <v>34</v>
      </c>
      <c r="I15" s="2">
        <f t="shared" si="0"/>
        <v>85</v>
      </c>
      <c r="J15" s="4">
        <f>'Kôň roka'!$I15</f>
        <v>85</v>
      </c>
      <c r="K15" s="2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99"/>
      <c r="BJ15" s="100"/>
      <c r="BK15" s="100"/>
      <c r="BL15" s="100"/>
      <c r="BM15" s="99"/>
      <c r="BN15" s="99"/>
      <c r="BO15" s="99"/>
      <c r="BP15" s="100"/>
      <c r="BQ15" s="100"/>
      <c r="BR15" s="100">
        <v>8</v>
      </c>
      <c r="BS15" s="100">
        <v>10</v>
      </c>
      <c r="BT15" s="100"/>
      <c r="BU15" s="100"/>
      <c r="BV15" s="100"/>
      <c r="BW15" s="100"/>
      <c r="BX15" s="100"/>
      <c r="BY15" s="100"/>
      <c r="BZ15" s="100"/>
      <c r="CA15" s="100"/>
      <c r="CB15" s="100"/>
      <c r="CC15" s="100">
        <v>8</v>
      </c>
      <c r="CD15" s="100">
        <v>10</v>
      </c>
      <c r="CE15" s="100"/>
      <c r="CF15" s="100"/>
      <c r="CG15" s="99"/>
      <c r="CH15" s="99"/>
      <c r="CI15" s="99"/>
      <c r="CJ15" s="99"/>
      <c r="CK15" s="99"/>
      <c r="CL15" s="99"/>
      <c r="CM15" s="99"/>
      <c r="CN15" s="99"/>
      <c r="CO15" s="100"/>
      <c r="CP15" s="100"/>
      <c r="CQ15" s="100"/>
      <c r="CR15" s="100"/>
      <c r="CS15" s="100"/>
      <c r="CT15" s="100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>
        <v>12</v>
      </c>
      <c r="EM15" s="2"/>
      <c r="EN15" s="2">
        <v>14</v>
      </c>
      <c r="EO15" s="2"/>
      <c r="EP15" s="2"/>
      <c r="EQ15" s="2"/>
      <c r="ER15" s="2"/>
      <c r="ES15" s="2"/>
      <c r="ET15" s="221"/>
      <c r="EU15" s="221"/>
      <c r="EV15" s="221">
        <v>11</v>
      </c>
      <c r="EW15" s="221"/>
      <c r="EX15" s="221">
        <v>12</v>
      </c>
      <c r="EY15" s="221"/>
      <c r="EZ15" s="221"/>
      <c r="FA15" s="221"/>
      <c r="FB15" s="221"/>
      <c r="FC15" s="221"/>
      <c r="FD15" s="221"/>
      <c r="FE15" s="221"/>
      <c r="FF15" s="221"/>
      <c r="FG15" s="221"/>
      <c r="FH15" s="221"/>
      <c r="FI15" s="221"/>
      <c r="FJ15" s="221"/>
      <c r="FK15" s="221"/>
      <c r="FL15" s="221"/>
      <c r="FM15" s="221"/>
      <c r="FN15" s="221"/>
      <c r="FO15" s="221"/>
      <c r="FP15" s="221"/>
      <c r="FQ15" s="221"/>
      <c r="FR15" s="221"/>
      <c r="FS15" s="221"/>
      <c r="FT15" s="221"/>
      <c r="FU15" s="221"/>
      <c r="FV15" s="221"/>
      <c r="FW15" s="221"/>
      <c r="FX15" s="221"/>
      <c r="FY15" s="221"/>
      <c r="FZ15" s="221"/>
      <c r="GA15" s="221"/>
    </row>
    <row r="16" spans="1:183" ht="18" customHeight="1" x14ac:dyDescent="0.2">
      <c r="A16" s="4">
        <v>7</v>
      </c>
      <c r="B16" s="1" t="s">
        <v>270</v>
      </c>
      <c r="C16" s="100">
        <v>11990</v>
      </c>
      <c r="D16" s="100">
        <v>2016</v>
      </c>
      <c r="E16" s="99" t="s">
        <v>269</v>
      </c>
      <c r="F16" s="100">
        <v>7853</v>
      </c>
      <c r="G16" s="100" t="s">
        <v>466</v>
      </c>
      <c r="H16" s="99" t="s">
        <v>52</v>
      </c>
      <c r="I16" s="2">
        <f t="shared" si="0"/>
        <v>75</v>
      </c>
      <c r="J16" s="4">
        <f>'Kôň roka'!$I16</f>
        <v>75</v>
      </c>
      <c r="K16" s="2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99"/>
      <c r="BJ16" s="100"/>
      <c r="BK16" s="100"/>
      <c r="BL16" s="100"/>
      <c r="BM16" s="99"/>
      <c r="BN16" s="99"/>
      <c r="BO16" s="99">
        <v>6</v>
      </c>
      <c r="BP16" s="100"/>
      <c r="BQ16" s="100">
        <v>7</v>
      </c>
      <c r="BR16" s="100"/>
      <c r="BS16" s="100"/>
      <c r="BT16" s="100"/>
      <c r="BU16" s="100"/>
      <c r="BV16" s="100"/>
      <c r="BW16" s="100"/>
      <c r="BX16" s="100">
        <v>8</v>
      </c>
      <c r="BY16" s="100">
        <v>10</v>
      </c>
      <c r="BZ16" s="100"/>
      <c r="CA16" s="100"/>
      <c r="CB16" s="100"/>
      <c r="CC16" s="100"/>
      <c r="CD16" s="100"/>
      <c r="CE16" s="100"/>
      <c r="CF16" s="100"/>
      <c r="CG16" s="99"/>
      <c r="CH16" s="99">
        <v>2</v>
      </c>
      <c r="CI16" s="99"/>
      <c r="CJ16" s="99"/>
      <c r="CK16" s="99"/>
      <c r="CL16" s="99"/>
      <c r="CM16" s="99">
        <v>10</v>
      </c>
      <c r="CN16" s="99">
        <v>9</v>
      </c>
      <c r="CO16" s="100"/>
      <c r="CP16" s="100"/>
      <c r="CQ16" s="100"/>
      <c r="CR16" s="100"/>
      <c r="CS16" s="100"/>
      <c r="CT16" s="100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>
        <v>8</v>
      </c>
      <c r="EK16" s="2">
        <v>2</v>
      </c>
      <c r="EL16" s="2"/>
      <c r="EM16" s="2"/>
      <c r="EN16" s="2"/>
      <c r="EO16" s="2"/>
      <c r="EP16" s="2"/>
      <c r="EQ16" s="2"/>
      <c r="ER16" s="2"/>
      <c r="ES16" s="2"/>
      <c r="ET16" s="221"/>
      <c r="EU16" s="221">
        <v>6</v>
      </c>
      <c r="EV16" s="221"/>
      <c r="EW16" s="221">
        <v>7</v>
      </c>
      <c r="EX16" s="221"/>
      <c r="EY16" s="221"/>
      <c r="EZ16" s="221"/>
      <c r="FA16" s="221"/>
      <c r="FB16" s="221"/>
      <c r="FC16" s="221"/>
      <c r="FD16" s="221"/>
      <c r="FE16" s="221"/>
      <c r="FF16" s="221"/>
      <c r="FG16" s="221"/>
      <c r="FH16" s="221"/>
      <c r="FI16" s="221"/>
      <c r="FJ16" s="221"/>
      <c r="FK16" s="221"/>
      <c r="FL16" s="221"/>
      <c r="FM16" s="221"/>
      <c r="FN16" s="221"/>
      <c r="FO16" s="221"/>
      <c r="FP16" s="221"/>
      <c r="FQ16" s="221"/>
      <c r="FR16" s="221"/>
      <c r="FS16" s="221"/>
      <c r="FT16" s="221"/>
      <c r="FU16" s="221"/>
      <c r="FV16" s="221"/>
      <c r="FW16" s="221"/>
      <c r="FX16" s="221"/>
      <c r="FY16" s="221"/>
      <c r="FZ16" s="221"/>
      <c r="GA16" s="221"/>
    </row>
    <row r="17" spans="1:183" ht="18" customHeight="1" x14ac:dyDescent="0.2">
      <c r="A17" s="4">
        <v>8</v>
      </c>
      <c r="B17" s="1" t="s">
        <v>205</v>
      </c>
      <c r="C17" s="2"/>
      <c r="D17" s="2"/>
      <c r="E17" s="80" t="s">
        <v>203</v>
      </c>
      <c r="F17" s="2">
        <v>7365</v>
      </c>
      <c r="G17" s="100" t="s">
        <v>468</v>
      </c>
      <c r="H17" s="22" t="s">
        <v>467</v>
      </c>
      <c r="I17" s="2">
        <f t="shared" si="0"/>
        <v>71</v>
      </c>
      <c r="J17" s="4">
        <f>'Kôň roka'!$I17</f>
        <v>71</v>
      </c>
      <c r="K17" s="2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00"/>
      <c r="AD17" s="2"/>
      <c r="AE17" s="2"/>
      <c r="AF17" s="2"/>
      <c r="AG17" s="2"/>
      <c r="AH17" s="2"/>
      <c r="AI17" s="22"/>
      <c r="AJ17" s="22"/>
      <c r="AK17" s="22"/>
      <c r="AL17" s="22"/>
      <c r="AM17" s="2">
        <v>18</v>
      </c>
      <c r="AN17" s="2">
        <v>20</v>
      </c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99"/>
      <c r="BJ17" s="100"/>
      <c r="BK17" s="100"/>
      <c r="BL17" s="100"/>
      <c r="BM17" s="99"/>
      <c r="BN17" s="99"/>
      <c r="BO17" s="99"/>
      <c r="BP17" s="100"/>
      <c r="BQ17" s="100"/>
      <c r="BR17" s="100"/>
      <c r="BS17" s="100"/>
      <c r="BT17" s="100">
        <v>24</v>
      </c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>
        <v>9</v>
      </c>
      <c r="CF17" s="100"/>
      <c r="CG17" s="99"/>
      <c r="CH17" s="99"/>
      <c r="CI17" s="99"/>
      <c r="CJ17" s="99"/>
      <c r="CK17" s="99"/>
      <c r="CL17" s="99"/>
      <c r="CM17" s="99"/>
      <c r="CN17" s="99"/>
      <c r="CO17" s="100"/>
      <c r="CP17" s="100"/>
      <c r="CQ17" s="100"/>
      <c r="CR17" s="100"/>
      <c r="CS17" s="100"/>
      <c r="CT17" s="100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21"/>
      <c r="EU17" s="221"/>
      <c r="EV17" s="221"/>
      <c r="EW17" s="221"/>
      <c r="EX17" s="221"/>
      <c r="EY17" s="221"/>
      <c r="EZ17" s="221"/>
      <c r="FA17" s="221"/>
      <c r="FB17" s="221"/>
      <c r="FC17" s="221"/>
      <c r="FD17" s="221"/>
      <c r="FE17" s="221"/>
      <c r="FF17" s="221"/>
      <c r="FG17" s="221"/>
      <c r="FH17" s="221"/>
      <c r="FI17" s="221"/>
      <c r="FJ17" s="221"/>
      <c r="FK17" s="221"/>
      <c r="FL17" s="221"/>
      <c r="FM17" s="221"/>
      <c r="FN17" s="221"/>
      <c r="FO17" s="221"/>
      <c r="FP17" s="221"/>
      <c r="FQ17" s="221"/>
      <c r="FR17" s="221"/>
      <c r="FS17" s="221"/>
      <c r="FT17" s="221"/>
      <c r="FU17" s="221"/>
      <c r="FV17" s="221"/>
      <c r="FW17" s="221"/>
      <c r="FX17" s="221"/>
      <c r="FY17" s="221"/>
      <c r="FZ17" s="221"/>
      <c r="GA17" s="221"/>
    </row>
    <row r="18" spans="1:183" ht="18" customHeight="1" x14ac:dyDescent="0.2">
      <c r="A18" s="4">
        <v>9</v>
      </c>
      <c r="B18" s="104" t="s">
        <v>61</v>
      </c>
      <c r="C18" s="2">
        <v>13159</v>
      </c>
      <c r="D18" s="2">
        <v>2020</v>
      </c>
      <c r="E18" s="99" t="s">
        <v>59</v>
      </c>
      <c r="F18" s="2">
        <v>135</v>
      </c>
      <c r="G18" s="2" t="s">
        <v>468</v>
      </c>
      <c r="H18" s="99" t="s">
        <v>34</v>
      </c>
      <c r="I18" s="2">
        <f t="shared" si="0"/>
        <v>66</v>
      </c>
      <c r="J18" s="4">
        <f>'Kôň roka'!$I18</f>
        <v>66</v>
      </c>
      <c r="K18" s="2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99"/>
      <c r="BJ18" s="100"/>
      <c r="BK18" s="100">
        <v>2</v>
      </c>
      <c r="BL18" s="100">
        <v>4</v>
      </c>
      <c r="BM18" s="99"/>
      <c r="BN18" s="99"/>
      <c r="BO18" s="99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>
        <v>4</v>
      </c>
      <c r="CB18" s="100"/>
      <c r="CC18" s="100"/>
      <c r="CD18" s="100"/>
      <c r="CE18" s="100"/>
      <c r="CF18" s="100"/>
      <c r="CG18" s="99"/>
      <c r="CH18" s="99"/>
      <c r="CI18" s="99"/>
      <c r="CJ18" s="99"/>
      <c r="CK18" s="99"/>
      <c r="CL18" s="99"/>
      <c r="CM18" s="99"/>
      <c r="CN18" s="99"/>
      <c r="CO18" s="100"/>
      <c r="CP18" s="100"/>
      <c r="CQ18" s="100"/>
      <c r="CR18" s="100"/>
      <c r="CS18" s="100"/>
      <c r="CT18" s="100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>
        <v>1</v>
      </c>
      <c r="DL18" s="2"/>
      <c r="DM18" s="2">
        <v>6</v>
      </c>
      <c r="DN18" s="2"/>
      <c r="DO18" s="2"/>
      <c r="DP18" s="2"/>
      <c r="DQ18" s="2"/>
      <c r="DR18" s="2"/>
      <c r="DS18" s="2"/>
      <c r="DT18" s="2">
        <v>9</v>
      </c>
      <c r="DU18" s="2"/>
      <c r="DV18" s="2">
        <v>6</v>
      </c>
      <c r="DW18" s="2"/>
      <c r="DX18" s="2"/>
      <c r="DY18" s="2"/>
      <c r="DZ18" s="2"/>
      <c r="EA18" s="2"/>
      <c r="EB18" s="2"/>
      <c r="EC18" s="2"/>
      <c r="ED18" s="2"/>
      <c r="EE18" s="2"/>
      <c r="EF18" s="2">
        <v>6</v>
      </c>
      <c r="EG18" s="2">
        <v>9</v>
      </c>
      <c r="EH18" s="2"/>
      <c r="EI18" s="2"/>
      <c r="EJ18" s="2"/>
      <c r="EK18" s="2"/>
      <c r="EL18" s="2"/>
      <c r="EM18" s="2"/>
      <c r="EN18" s="2"/>
      <c r="EO18" s="2"/>
      <c r="EP18" s="2">
        <v>7</v>
      </c>
      <c r="EQ18" s="2">
        <v>12</v>
      </c>
      <c r="ER18" s="2"/>
      <c r="ES18" s="2"/>
      <c r="ET18" s="221"/>
      <c r="EU18" s="221"/>
      <c r="EV18" s="221"/>
      <c r="EW18" s="221"/>
      <c r="EX18" s="221"/>
      <c r="EY18" s="221"/>
      <c r="EZ18" s="221"/>
      <c r="FA18" s="221"/>
      <c r="FB18" s="221"/>
      <c r="FC18" s="221"/>
      <c r="FD18" s="221"/>
      <c r="FE18" s="221"/>
      <c r="FF18" s="221"/>
      <c r="FG18" s="221"/>
      <c r="FH18" s="221"/>
      <c r="FI18" s="221"/>
      <c r="FJ18" s="221"/>
      <c r="FK18" s="221"/>
      <c r="FL18" s="221"/>
      <c r="FM18" s="221"/>
      <c r="FN18" s="221"/>
      <c r="FO18" s="221"/>
      <c r="FP18" s="221"/>
      <c r="FQ18" s="221"/>
      <c r="FR18" s="221"/>
      <c r="FS18" s="221"/>
      <c r="FT18" s="221"/>
      <c r="FU18" s="221"/>
      <c r="FV18" s="221"/>
      <c r="FW18" s="221"/>
      <c r="FX18" s="221"/>
      <c r="FY18" s="221"/>
      <c r="FZ18" s="221"/>
      <c r="GA18" s="221"/>
    </row>
    <row r="19" spans="1:183" ht="18" customHeight="1" x14ac:dyDescent="0.2">
      <c r="A19" s="4">
        <v>10</v>
      </c>
      <c r="B19" s="1" t="s">
        <v>209</v>
      </c>
      <c r="C19" s="100">
        <v>11998</v>
      </c>
      <c r="D19" s="100">
        <v>2011</v>
      </c>
      <c r="E19" s="101" t="s">
        <v>206</v>
      </c>
      <c r="F19" s="100">
        <v>6761</v>
      </c>
      <c r="G19" s="100" t="s">
        <v>469</v>
      </c>
      <c r="H19" s="99" t="s">
        <v>89</v>
      </c>
      <c r="I19" s="2">
        <f t="shared" si="0"/>
        <v>0</v>
      </c>
      <c r="J19" s="4">
        <f>'Kôň roka'!$I19+I20</f>
        <v>64.5</v>
      </c>
      <c r="K19" s="2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99"/>
      <c r="BJ19" s="100"/>
      <c r="BK19" s="100"/>
      <c r="BL19" s="100"/>
      <c r="BM19" s="99"/>
      <c r="BN19" s="99"/>
      <c r="BO19" s="99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99"/>
      <c r="CH19" s="99"/>
      <c r="CI19" s="99"/>
      <c r="CJ19" s="99"/>
      <c r="CK19" s="99"/>
      <c r="CL19" s="99"/>
      <c r="CM19" s="99"/>
      <c r="CN19" s="99"/>
      <c r="CO19" s="100"/>
      <c r="CP19" s="100"/>
      <c r="CQ19" s="100"/>
      <c r="CR19" s="100"/>
      <c r="CS19" s="100"/>
      <c r="CT19" s="100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21"/>
      <c r="EU19" s="221"/>
      <c r="EV19" s="221"/>
      <c r="EW19" s="221"/>
      <c r="EX19" s="221"/>
      <c r="EY19" s="221"/>
      <c r="EZ19" s="221"/>
      <c r="FA19" s="221"/>
      <c r="FB19" s="221"/>
      <c r="FC19" s="221"/>
      <c r="FD19" s="221"/>
      <c r="FE19" s="221"/>
      <c r="FF19" s="221"/>
      <c r="FG19" s="221"/>
      <c r="FH19" s="221"/>
      <c r="FI19" s="221"/>
      <c r="FJ19" s="221"/>
      <c r="FK19" s="221"/>
      <c r="FL19" s="221"/>
      <c r="FM19" s="221"/>
      <c r="FN19" s="221"/>
      <c r="FO19" s="221"/>
      <c r="FP19" s="221"/>
      <c r="FQ19" s="221"/>
      <c r="FR19" s="221"/>
      <c r="FS19" s="221"/>
      <c r="FT19" s="221"/>
      <c r="FU19" s="221"/>
      <c r="FV19" s="221"/>
      <c r="FW19" s="221"/>
      <c r="FX19" s="221"/>
      <c r="FY19" s="221"/>
      <c r="FZ19" s="221"/>
      <c r="GA19" s="221"/>
    </row>
    <row r="20" spans="1:183" ht="18" customHeight="1" x14ac:dyDescent="0.2">
      <c r="A20" s="4"/>
      <c r="B20" s="1"/>
      <c r="C20" s="100"/>
      <c r="D20" s="100"/>
      <c r="E20" s="101" t="s">
        <v>379</v>
      </c>
      <c r="F20" s="100">
        <v>11998</v>
      </c>
      <c r="G20" s="100" t="s">
        <v>470</v>
      </c>
      <c r="H20" s="99"/>
      <c r="I20" s="2">
        <f t="shared" si="0"/>
        <v>64.5</v>
      </c>
      <c r="J20" s="4">
        <v>0</v>
      </c>
      <c r="K20" s="22"/>
      <c r="L20" s="2"/>
      <c r="M20" s="2"/>
      <c r="N20" s="2">
        <v>8</v>
      </c>
      <c r="O20" s="2"/>
      <c r="P20" s="2"/>
      <c r="Q20" s="2"/>
      <c r="R20" s="2">
        <v>9</v>
      </c>
      <c r="S20" s="2"/>
      <c r="T20" s="2"/>
      <c r="U20" s="2"/>
      <c r="V20" s="2"/>
      <c r="W20" s="2"/>
      <c r="X20" s="2"/>
      <c r="Y20" s="2">
        <v>4</v>
      </c>
      <c r="Z20" s="2"/>
      <c r="AA20" s="2"/>
      <c r="AB20" s="2"/>
      <c r="AC20" s="2"/>
      <c r="AD20" s="2"/>
      <c r="AE20" s="2"/>
      <c r="AF20" s="2"/>
      <c r="AG20" s="2"/>
      <c r="AH20" s="2"/>
      <c r="AI20" s="22"/>
      <c r="AJ20" s="22">
        <v>10.5</v>
      </c>
      <c r="AK20" s="22">
        <v>16.5</v>
      </c>
      <c r="AL20" s="22">
        <v>16.5</v>
      </c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99"/>
      <c r="BJ20" s="100"/>
      <c r="BK20" s="100"/>
      <c r="BL20" s="100"/>
      <c r="BM20" s="99"/>
      <c r="BN20" s="99"/>
      <c r="BO20" s="99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99"/>
      <c r="CH20" s="99"/>
      <c r="CI20" s="99"/>
      <c r="CJ20" s="99"/>
      <c r="CK20" s="99"/>
      <c r="CL20" s="99"/>
      <c r="CM20" s="99"/>
      <c r="CN20" s="99"/>
      <c r="CO20" s="100"/>
      <c r="CP20" s="100"/>
      <c r="CQ20" s="100"/>
      <c r="CR20" s="100"/>
      <c r="CS20" s="100"/>
      <c r="CT20" s="100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21"/>
      <c r="EU20" s="221"/>
      <c r="EV20" s="221"/>
      <c r="EW20" s="221"/>
      <c r="EX20" s="221"/>
      <c r="EY20" s="221"/>
      <c r="EZ20" s="221"/>
      <c r="FA20" s="221"/>
      <c r="FB20" s="221"/>
      <c r="FC20" s="221"/>
      <c r="FD20" s="221"/>
      <c r="FE20" s="221"/>
      <c r="FF20" s="221"/>
      <c r="FG20" s="221"/>
      <c r="FH20" s="221"/>
      <c r="FI20" s="221"/>
      <c r="FJ20" s="221"/>
      <c r="FK20" s="221"/>
      <c r="FL20" s="221"/>
      <c r="FM20" s="221"/>
      <c r="FN20" s="221"/>
      <c r="FO20" s="221"/>
      <c r="FP20" s="221"/>
      <c r="FQ20" s="221"/>
      <c r="FR20" s="221"/>
      <c r="FS20" s="221"/>
      <c r="FT20" s="221"/>
      <c r="FU20" s="221"/>
      <c r="FV20" s="221"/>
      <c r="FW20" s="221"/>
      <c r="FX20" s="221"/>
      <c r="FY20" s="221"/>
      <c r="FZ20" s="221"/>
      <c r="GA20" s="221"/>
    </row>
    <row r="21" spans="1:183" ht="18" customHeight="1" x14ac:dyDescent="0.2">
      <c r="A21" s="4"/>
      <c r="B21" s="104" t="s">
        <v>531</v>
      </c>
      <c r="C21" s="2">
        <v>13633</v>
      </c>
      <c r="D21" s="100">
        <v>2022</v>
      </c>
      <c r="E21" s="101" t="s">
        <v>32</v>
      </c>
      <c r="F21" s="2">
        <v>2366</v>
      </c>
      <c r="G21" s="100" t="s">
        <v>468</v>
      </c>
      <c r="H21" s="99" t="s">
        <v>34</v>
      </c>
      <c r="I21" s="2">
        <f t="shared" si="0"/>
        <v>64</v>
      </c>
      <c r="J21" s="4">
        <f>'Kôň roka'!$I21</f>
        <v>64</v>
      </c>
      <c r="K21" s="2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99"/>
      <c r="BJ21" s="100">
        <v>6</v>
      </c>
      <c r="BK21" s="100">
        <v>3</v>
      </c>
      <c r="BL21" s="100"/>
      <c r="BM21" s="99"/>
      <c r="BN21" s="99"/>
      <c r="BO21" s="99"/>
      <c r="BP21" s="100"/>
      <c r="BQ21" s="100"/>
      <c r="BR21" s="100"/>
      <c r="BS21" s="100"/>
      <c r="BT21" s="100"/>
      <c r="BU21" s="100"/>
      <c r="BV21" s="100">
        <v>9</v>
      </c>
      <c r="BW21" s="100"/>
      <c r="BX21" s="100"/>
      <c r="BY21" s="100"/>
      <c r="BZ21" s="100"/>
      <c r="CA21" s="100">
        <v>6</v>
      </c>
      <c r="CB21" s="100"/>
      <c r="CC21" s="100"/>
      <c r="CD21" s="100"/>
      <c r="CE21" s="100"/>
      <c r="CF21" s="100"/>
      <c r="CG21" s="99"/>
      <c r="CH21" s="99"/>
      <c r="CI21" s="99"/>
      <c r="CJ21" s="99"/>
      <c r="CK21" s="99"/>
      <c r="CL21" s="99"/>
      <c r="CM21" s="99"/>
      <c r="CN21" s="99"/>
      <c r="CO21" s="100"/>
      <c r="CP21" s="100"/>
      <c r="CQ21" s="100"/>
      <c r="CR21" s="100"/>
      <c r="CS21" s="100"/>
      <c r="CT21" s="100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>
        <v>3</v>
      </c>
      <c r="DL21" s="2"/>
      <c r="DM21" s="2"/>
      <c r="DN21" s="2">
        <v>6</v>
      </c>
      <c r="DO21" s="2"/>
      <c r="DP21" s="2"/>
      <c r="DQ21" s="2"/>
      <c r="DR21" s="2"/>
      <c r="DS21" s="2"/>
      <c r="DT21" s="2">
        <v>6</v>
      </c>
      <c r="DU21" s="2"/>
      <c r="DV21" s="2"/>
      <c r="DW21" s="2"/>
      <c r="DX21" s="2">
        <v>5</v>
      </c>
      <c r="DY21" s="2"/>
      <c r="DZ21" s="2"/>
      <c r="EA21" s="2"/>
      <c r="EB21" s="2"/>
      <c r="EC21" s="2"/>
      <c r="ED21" s="2"/>
      <c r="EE21" s="2"/>
      <c r="EF21" s="2">
        <v>6</v>
      </c>
      <c r="EG21" s="2"/>
      <c r="EH21" s="2">
        <v>5</v>
      </c>
      <c r="EI21" s="2"/>
      <c r="EJ21" s="2"/>
      <c r="EK21" s="2"/>
      <c r="EL21" s="2"/>
      <c r="EM21" s="2"/>
      <c r="EN21" s="2"/>
      <c r="EO21" s="2"/>
      <c r="EP21" s="2">
        <v>3</v>
      </c>
      <c r="EQ21" s="2"/>
      <c r="ER21" s="2">
        <v>6</v>
      </c>
      <c r="ES21" s="2"/>
      <c r="ET21" s="221"/>
      <c r="EU21" s="221"/>
      <c r="EV21" s="221"/>
      <c r="EW21" s="221"/>
      <c r="EX21" s="221"/>
      <c r="EY21" s="221"/>
      <c r="EZ21" s="221"/>
      <c r="FA21" s="221"/>
      <c r="FB21" s="221"/>
      <c r="FC21" s="221"/>
      <c r="FD21" s="221"/>
      <c r="FE21" s="221"/>
      <c r="FF21" s="221"/>
      <c r="FG21" s="221"/>
      <c r="FH21" s="221"/>
      <c r="FI21" s="221"/>
      <c r="FJ21" s="221"/>
      <c r="FK21" s="221"/>
      <c r="FL21" s="221"/>
      <c r="FM21" s="221"/>
      <c r="FN21" s="221"/>
      <c r="FO21" s="221"/>
      <c r="FP21" s="221"/>
      <c r="FQ21" s="221"/>
      <c r="FR21" s="221"/>
      <c r="FS21" s="221"/>
      <c r="FT21" s="221"/>
      <c r="FU21" s="221"/>
      <c r="FV21" s="221"/>
      <c r="FW21" s="221"/>
      <c r="FX21" s="221"/>
      <c r="FY21" s="221"/>
      <c r="FZ21" s="221"/>
      <c r="GA21" s="221"/>
    </row>
    <row r="22" spans="1:183" ht="18" customHeight="1" x14ac:dyDescent="0.2">
      <c r="A22" s="4"/>
      <c r="B22" s="1" t="s">
        <v>84</v>
      </c>
      <c r="C22" s="2">
        <v>11791</v>
      </c>
      <c r="D22" s="2">
        <v>2018</v>
      </c>
      <c r="E22" s="99" t="s">
        <v>548</v>
      </c>
      <c r="F22" s="2">
        <v>2093</v>
      </c>
      <c r="G22" s="2" t="s">
        <v>468</v>
      </c>
      <c r="H22" s="99" t="s">
        <v>85</v>
      </c>
      <c r="I22" s="2">
        <f t="shared" si="0"/>
        <v>54</v>
      </c>
      <c r="J22" s="4">
        <f>'Kôň roka'!$I22</f>
        <v>54</v>
      </c>
      <c r="K22" s="2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99"/>
      <c r="BJ22" s="100"/>
      <c r="BK22" s="100"/>
      <c r="BL22" s="100"/>
      <c r="BM22" s="99"/>
      <c r="BN22" s="99"/>
      <c r="BO22" s="99">
        <v>12</v>
      </c>
      <c r="BP22" s="100"/>
      <c r="BQ22" s="100">
        <v>10</v>
      </c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99"/>
      <c r="CH22" s="99"/>
      <c r="CI22" s="99"/>
      <c r="CJ22" s="99"/>
      <c r="CK22" s="99"/>
      <c r="CL22" s="99"/>
      <c r="CM22" s="99"/>
      <c r="CN22" s="99"/>
      <c r="CO22" s="100"/>
      <c r="CP22" s="100"/>
      <c r="CQ22" s="100"/>
      <c r="CR22" s="100"/>
      <c r="CS22" s="100"/>
      <c r="CT22" s="100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21"/>
      <c r="EU22" s="221"/>
      <c r="EV22" s="221"/>
      <c r="EW22" s="221"/>
      <c r="EX22" s="221"/>
      <c r="EY22" s="221"/>
      <c r="EZ22" s="221"/>
      <c r="FA22" s="221">
        <v>10</v>
      </c>
      <c r="FB22" s="221">
        <v>10</v>
      </c>
      <c r="FC22" s="221"/>
      <c r="FD22" s="221"/>
      <c r="FE22" s="221"/>
      <c r="FF22" s="221"/>
      <c r="FG22" s="221"/>
      <c r="FH22" s="221">
        <v>12</v>
      </c>
      <c r="FI22" s="221"/>
      <c r="FJ22" s="221"/>
      <c r="FK22" s="221"/>
      <c r="FL22" s="221"/>
      <c r="FM22" s="221"/>
      <c r="FN22" s="221"/>
      <c r="FO22" s="221"/>
      <c r="FP22" s="221"/>
      <c r="FQ22" s="221"/>
      <c r="FR22" s="221"/>
      <c r="FS22" s="221"/>
      <c r="FT22" s="221"/>
      <c r="FU22" s="221"/>
      <c r="FV22" s="221"/>
      <c r="FW22" s="221"/>
      <c r="FX22" s="221"/>
      <c r="FY22" s="221"/>
      <c r="FZ22" s="221"/>
      <c r="GA22" s="221"/>
    </row>
    <row r="23" spans="1:183" ht="18" customHeight="1" x14ac:dyDescent="0.2">
      <c r="A23" s="4"/>
      <c r="B23" s="1" t="s">
        <v>271</v>
      </c>
      <c r="C23" s="2">
        <v>12609</v>
      </c>
      <c r="D23" s="2">
        <v>2020</v>
      </c>
      <c r="E23" s="99" t="s">
        <v>269</v>
      </c>
      <c r="F23" s="2">
        <v>7853</v>
      </c>
      <c r="G23" s="2" t="s">
        <v>466</v>
      </c>
      <c r="H23" s="99" t="s">
        <v>52</v>
      </c>
      <c r="I23" s="2">
        <f t="shared" si="0"/>
        <v>49</v>
      </c>
      <c r="J23" s="4">
        <f>'Kôň roka'!$I23</f>
        <v>49</v>
      </c>
      <c r="K23" s="2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99"/>
      <c r="BJ23" s="100"/>
      <c r="BK23" s="100">
        <v>2</v>
      </c>
      <c r="BL23" s="100">
        <v>3</v>
      </c>
      <c r="BM23" s="99"/>
      <c r="BN23" s="99"/>
      <c r="BO23" s="99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>
        <v>4</v>
      </c>
      <c r="CB23" s="100">
        <v>6</v>
      </c>
      <c r="CC23" s="100"/>
      <c r="CD23" s="100"/>
      <c r="CE23" s="100"/>
      <c r="CF23" s="100"/>
      <c r="CG23" s="99"/>
      <c r="CH23" s="99"/>
      <c r="CI23" s="99"/>
      <c r="CJ23" s="99"/>
      <c r="CK23" s="99"/>
      <c r="CL23" s="99"/>
      <c r="CM23" s="99"/>
      <c r="CN23" s="99"/>
      <c r="CO23" s="100"/>
      <c r="CP23" s="100"/>
      <c r="CQ23" s="100"/>
      <c r="CR23" s="100"/>
      <c r="CS23" s="100"/>
      <c r="CT23" s="100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21"/>
      <c r="EU23" s="221">
        <v>8</v>
      </c>
      <c r="EV23" s="221"/>
      <c r="EW23" s="221"/>
      <c r="EX23" s="221"/>
      <c r="EY23" s="221">
        <v>6</v>
      </c>
      <c r="EZ23" s="221">
        <v>2</v>
      </c>
      <c r="FA23" s="221"/>
      <c r="FB23" s="221"/>
      <c r="FC23" s="221"/>
      <c r="FD23" s="221"/>
      <c r="FE23" s="221">
        <v>9</v>
      </c>
      <c r="FF23" s="221">
        <v>9</v>
      </c>
      <c r="FG23" s="221"/>
      <c r="FH23" s="221"/>
      <c r="FI23" s="221"/>
      <c r="FJ23" s="221"/>
      <c r="FK23" s="221"/>
      <c r="FL23" s="221"/>
      <c r="FM23" s="221"/>
      <c r="FN23" s="221"/>
      <c r="FO23" s="221"/>
      <c r="FP23" s="221"/>
      <c r="FQ23" s="221"/>
      <c r="FR23" s="221"/>
      <c r="FS23" s="221"/>
      <c r="FT23" s="221"/>
      <c r="FU23" s="221"/>
      <c r="FV23" s="221"/>
      <c r="FW23" s="221"/>
      <c r="FX23" s="221"/>
      <c r="FY23" s="221"/>
      <c r="FZ23" s="221"/>
      <c r="GA23" s="221"/>
    </row>
    <row r="24" spans="1:183" ht="18" customHeight="1" x14ac:dyDescent="0.2">
      <c r="A24" s="4"/>
      <c r="B24" s="1" t="s">
        <v>58</v>
      </c>
      <c r="C24" s="2">
        <v>13488</v>
      </c>
      <c r="D24" s="2">
        <v>2021</v>
      </c>
      <c r="E24" s="22" t="s">
        <v>56</v>
      </c>
      <c r="F24" s="2">
        <v>2965</v>
      </c>
      <c r="G24" s="2" t="s">
        <v>468</v>
      </c>
      <c r="H24" s="22" t="s">
        <v>34</v>
      </c>
      <c r="I24" s="2">
        <f t="shared" si="0"/>
        <v>47</v>
      </c>
      <c r="J24" s="4">
        <f>'Kôň roka'!$I24</f>
        <v>47</v>
      </c>
      <c r="K24" s="2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99"/>
      <c r="BJ24" s="100"/>
      <c r="BK24" s="100">
        <v>5</v>
      </c>
      <c r="BL24" s="100"/>
      <c r="BM24" s="99"/>
      <c r="BN24" s="99"/>
      <c r="BO24" s="99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>
        <v>6</v>
      </c>
      <c r="CB24" s="100"/>
      <c r="CC24" s="100"/>
      <c r="CD24" s="100"/>
      <c r="CE24" s="100"/>
      <c r="CF24" s="100"/>
      <c r="CG24" s="99"/>
      <c r="CH24" s="99"/>
      <c r="CI24" s="99"/>
      <c r="CJ24" s="99"/>
      <c r="CK24" s="99"/>
      <c r="CL24" s="99"/>
      <c r="CM24" s="99"/>
      <c r="CN24" s="99"/>
      <c r="CO24" s="100"/>
      <c r="CP24" s="100"/>
      <c r="CQ24" s="100"/>
      <c r="CR24" s="100"/>
      <c r="CS24" s="100"/>
      <c r="CT24" s="100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>
        <v>5</v>
      </c>
      <c r="DL24" s="2">
        <v>2</v>
      </c>
      <c r="DM24" s="2"/>
      <c r="DN24" s="2"/>
      <c r="DO24" s="2"/>
      <c r="DP24" s="2"/>
      <c r="DQ24" s="2"/>
      <c r="DR24" s="2"/>
      <c r="DS24" s="2"/>
      <c r="DT24" s="2">
        <v>2</v>
      </c>
      <c r="DU24" s="2">
        <v>1</v>
      </c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>
        <v>4</v>
      </c>
      <c r="EG24" s="2">
        <v>8</v>
      </c>
      <c r="EH24" s="2"/>
      <c r="EI24" s="2"/>
      <c r="EJ24" s="2"/>
      <c r="EK24" s="2"/>
      <c r="EL24" s="2"/>
      <c r="EM24" s="2"/>
      <c r="EN24" s="2"/>
      <c r="EO24" s="2"/>
      <c r="EP24" s="2">
        <v>6</v>
      </c>
      <c r="EQ24" s="2">
        <v>8</v>
      </c>
      <c r="ER24" s="2"/>
      <c r="ES24" s="2"/>
      <c r="ET24" s="221"/>
      <c r="EU24" s="221"/>
      <c r="EV24" s="221"/>
      <c r="EW24" s="221"/>
      <c r="EX24" s="221"/>
      <c r="EY24" s="221"/>
      <c r="EZ24" s="221"/>
      <c r="FA24" s="221"/>
      <c r="FB24" s="221"/>
      <c r="FC24" s="221"/>
      <c r="FD24" s="221"/>
      <c r="FE24" s="221"/>
      <c r="FF24" s="221"/>
      <c r="FG24" s="221"/>
      <c r="FH24" s="221"/>
      <c r="FI24" s="221"/>
      <c r="FJ24" s="221"/>
      <c r="FK24" s="221"/>
      <c r="FL24" s="221"/>
      <c r="FM24" s="221"/>
      <c r="FN24" s="221"/>
      <c r="FO24" s="221"/>
      <c r="FP24" s="221"/>
      <c r="FQ24" s="221"/>
      <c r="FR24" s="221"/>
      <c r="FS24" s="221"/>
      <c r="FT24" s="221"/>
      <c r="FU24" s="221"/>
      <c r="FV24" s="221"/>
      <c r="FW24" s="221"/>
      <c r="FX24" s="221"/>
      <c r="FY24" s="221"/>
      <c r="FZ24" s="221"/>
      <c r="GA24" s="221"/>
    </row>
    <row r="25" spans="1:183" ht="18" customHeight="1" x14ac:dyDescent="0.2">
      <c r="A25" s="4">
        <v>15</v>
      </c>
      <c r="B25" s="104" t="s">
        <v>60</v>
      </c>
      <c r="C25" s="100">
        <v>11826</v>
      </c>
      <c r="D25" s="100">
        <v>2018</v>
      </c>
      <c r="E25" s="99" t="s">
        <v>59</v>
      </c>
      <c r="F25" s="100">
        <v>135</v>
      </c>
      <c r="G25" s="100" t="s">
        <v>468</v>
      </c>
      <c r="H25" s="99" t="s">
        <v>34</v>
      </c>
      <c r="I25" s="2">
        <f t="shared" si="0"/>
        <v>45</v>
      </c>
      <c r="J25" s="4">
        <f>'Kôň roka'!$I25</f>
        <v>45</v>
      </c>
      <c r="K25" s="2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99"/>
      <c r="BJ25" s="100"/>
      <c r="BK25" s="100"/>
      <c r="BL25" s="100"/>
      <c r="BM25" s="99"/>
      <c r="BN25" s="99"/>
      <c r="BO25" s="99"/>
      <c r="BP25" s="100">
        <v>1</v>
      </c>
      <c r="BQ25" s="100"/>
      <c r="BR25" s="100"/>
      <c r="BS25" s="100"/>
      <c r="BT25" s="100"/>
      <c r="BU25" s="100"/>
      <c r="BV25" s="100"/>
      <c r="BW25" s="100"/>
      <c r="BX25" s="100"/>
      <c r="BY25" s="100"/>
      <c r="BZ25" s="100">
        <v>8</v>
      </c>
      <c r="CA25" s="100"/>
      <c r="CB25" s="100"/>
      <c r="CC25" s="100"/>
      <c r="CD25" s="100"/>
      <c r="CE25" s="100"/>
      <c r="CF25" s="100"/>
      <c r="CG25" s="99"/>
      <c r="CH25" s="99"/>
      <c r="CI25" s="99"/>
      <c r="CJ25" s="99"/>
      <c r="CK25" s="99"/>
      <c r="CL25" s="99"/>
      <c r="CM25" s="99"/>
      <c r="CN25" s="99"/>
      <c r="CO25" s="100"/>
      <c r="CP25" s="100"/>
      <c r="CQ25" s="100"/>
      <c r="CR25" s="100"/>
      <c r="CS25" s="100"/>
      <c r="CT25" s="100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>
        <v>13</v>
      </c>
      <c r="DR25" s="2"/>
      <c r="DS25" s="2"/>
      <c r="DT25" s="2"/>
      <c r="DU25" s="2"/>
      <c r="DV25" s="2"/>
      <c r="DW25" s="2"/>
      <c r="DX25" s="2"/>
      <c r="DY25" s="2">
        <v>8</v>
      </c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>
        <v>9</v>
      </c>
      <c r="EN25" s="2"/>
      <c r="EO25" s="2"/>
      <c r="EP25" s="2"/>
      <c r="EQ25" s="2"/>
      <c r="ER25" s="2"/>
      <c r="ES25" s="2"/>
      <c r="ET25" s="221"/>
      <c r="EU25" s="221"/>
      <c r="EV25" s="221"/>
      <c r="EW25" s="221">
        <v>6</v>
      </c>
      <c r="EX25" s="221"/>
      <c r="EY25" s="221"/>
      <c r="EZ25" s="221"/>
      <c r="FA25" s="221"/>
      <c r="FB25" s="221"/>
      <c r="FC25" s="221"/>
      <c r="FD25" s="221"/>
      <c r="FE25" s="221"/>
      <c r="FF25" s="221"/>
      <c r="FG25" s="221"/>
      <c r="FH25" s="221"/>
      <c r="FI25" s="221"/>
      <c r="FJ25" s="221"/>
      <c r="FK25" s="221"/>
      <c r="FL25" s="221"/>
      <c r="FM25" s="221"/>
      <c r="FN25" s="221"/>
      <c r="FO25" s="221"/>
      <c r="FP25" s="221"/>
      <c r="FQ25" s="221"/>
      <c r="FR25" s="221"/>
      <c r="FS25" s="221"/>
      <c r="FT25" s="221"/>
      <c r="FU25" s="221"/>
      <c r="FV25" s="221"/>
      <c r="FW25" s="221"/>
      <c r="FX25" s="221"/>
      <c r="FY25" s="221"/>
      <c r="FZ25" s="221"/>
      <c r="GA25" s="221"/>
    </row>
    <row r="26" spans="1:183" ht="17.25" customHeight="1" x14ac:dyDescent="0.2">
      <c r="A26" s="4"/>
      <c r="B26" s="104" t="s">
        <v>549</v>
      </c>
      <c r="C26" s="2">
        <v>13758</v>
      </c>
      <c r="D26" s="2">
        <v>2020</v>
      </c>
      <c r="E26" s="99" t="s">
        <v>388</v>
      </c>
      <c r="F26" s="2">
        <v>8995</v>
      </c>
      <c r="G26" s="100" t="s">
        <v>470</v>
      </c>
      <c r="H26" s="99" t="s">
        <v>101</v>
      </c>
      <c r="I26" s="2">
        <f t="shared" si="0"/>
        <v>44</v>
      </c>
      <c r="J26" s="4">
        <f>'Kôň roka'!$I26</f>
        <v>44</v>
      </c>
      <c r="K26" s="2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99"/>
      <c r="BJ26" s="100"/>
      <c r="BK26" s="100">
        <v>8</v>
      </c>
      <c r="BL26" s="100"/>
      <c r="BM26" s="99"/>
      <c r="BN26" s="99"/>
      <c r="BO26" s="99"/>
      <c r="BP26" s="100"/>
      <c r="BQ26" s="100"/>
      <c r="BR26" s="100"/>
      <c r="BS26" s="100"/>
      <c r="BT26" s="100"/>
      <c r="BU26" s="100"/>
      <c r="BV26" s="100">
        <v>4</v>
      </c>
      <c r="BW26" s="100"/>
      <c r="BX26" s="100"/>
      <c r="BY26" s="100"/>
      <c r="BZ26" s="100"/>
      <c r="CA26" s="100">
        <v>8</v>
      </c>
      <c r="CB26" s="100"/>
      <c r="CC26" s="100"/>
      <c r="CD26" s="100"/>
      <c r="CE26" s="100"/>
      <c r="CF26" s="100"/>
      <c r="CG26" s="99"/>
      <c r="CH26" s="99"/>
      <c r="CI26" s="99"/>
      <c r="CJ26" s="99"/>
      <c r="CK26" s="99"/>
      <c r="CL26" s="99"/>
      <c r="CM26" s="99"/>
      <c r="CN26" s="99"/>
      <c r="CO26" s="100"/>
      <c r="CP26" s="100"/>
      <c r="CQ26" s="100"/>
      <c r="CR26" s="100"/>
      <c r="CS26" s="100"/>
      <c r="CT26" s="100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>
        <v>2</v>
      </c>
      <c r="EG26" s="2">
        <v>4</v>
      </c>
      <c r="EH26" s="2"/>
      <c r="EI26" s="2"/>
      <c r="EJ26" s="2"/>
      <c r="EK26" s="2"/>
      <c r="EL26" s="2"/>
      <c r="EM26" s="2"/>
      <c r="EN26" s="2"/>
      <c r="EO26" s="2"/>
      <c r="EP26" s="2">
        <v>8</v>
      </c>
      <c r="EQ26" s="2">
        <v>10</v>
      </c>
      <c r="ER26" s="2"/>
      <c r="ES26" s="2"/>
      <c r="ET26" s="221"/>
      <c r="EU26" s="221"/>
      <c r="EV26" s="221"/>
      <c r="EW26" s="221"/>
      <c r="EX26" s="221"/>
      <c r="EY26" s="221"/>
      <c r="EZ26" s="221"/>
      <c r="FA26" s="221"/>
      <c r="FB26" s="221"/>
      <c r="FC26" s="221"/>
      <c r="FD26" s="221"/>
      <c r="FE26" s="221"/>
      <c r="FF26" s="221"/>
      <c r="FG26" s="221"/>
      <c r="FH26" s="221"/>
      <c r="FI26" s="221"/>
      <c r="FJ26" s="221"/>
      <c r="FK26" s="221"/>
      <c r="FL26" s="221"/>
      <c r="FM26" s="221"/>
      <c r="FN26" s="221"/>
      <c r="FO26" s="221"/>
      <c r="FP26" s="221"/>
      <c r="FQ26" s="221"/>
      <c r="FR26" s="221"/>
      <c r="FS26" s="221"/>
      <c r="FT26" s="221"/>
      <c r="FU26" s="221"/>
      <c r="FV26" s="221"/>
      <c r="FW26" s="221"/>
      <c r="FX26" s="221"/>
      <c r="FY26" s="221"/>
      <c r="FZ26" s="221"/>
      <c r="GA26" s="221"/>
    </row>
    <row r="27" spans="1:183" ht="18" customHeight="1" x14ac:dyDescent="0.2">
      <c r="A27" s="4"/>
      <c r="B27" s="1" t="s">
        <v>28</v>
      </c>
      <c r="C27" s="100">
        <v>9051</v>
      </c>
      <c r="D27" s="100">
        <v>2010</v>
      </c>
      <c r="E27" s="99" t="s">
        <v>27</v>
      </c>
      <c r="F27" s="100">
        <v>4920</v>
      </c>
      <c r="G27" s="100" t="s">
        <v>468</v>
      </c>
      <c r="H27" s="99" t="s">
        <v>29</v>
      </c>
      <c r="I27" s="2">
        <f t="shared" si="0"/>
        <v>44</v>
      </c>
      <c r="J27" s="4">
        <f>'Kôň roka'!$I27</f>
        <v>44</v>
      </c>
      <c r="K27" s="2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99"/>
      <c r="BJ27" s="100"/>
      <c r="BK27" s="100"/>
      <c r="BL27" s="100"/>
      <c r="BM27" s="99"/>
      <c r="BN27" s="99"/>
      <c r="BO27" s="99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99"/>
      <c r="CH27" s="99"/>
      <c r="CI27" s="99"/>
      <c r="CJ27" s="99"/>
      <c r="CK27" s="99"/>
      <c r="CL27" s="99"/>
      <c r="CM27" s="99"/>
      <c r="CN27" s="99"/>
      <c r="CO27" s="100"/>
      <c r="CP27" s="100"/>
      <c r="CQ27" s="100"/>
      <c r="CR27" s="100"/>
      <c r="CS27" s="100"/>
      <c r="CT27" s="100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>
        <v>12</v>
      </c>
      <c r="DG27" s="2"/>
      <c r="DH27" s="2"/>
      <c r="DI27" s="2"/>
      <c r="DJ27" s="2">
        <v>13</v>
      </c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21"/>
      <c r="EU27" s="221"/>
      <c r="EV27" s="221"/>
      <c r="EW27" s="221"/>
      <c r="EX27" s="221">
        <v>19</v>
      </c>
      <c r="EY27" s="221"/>
      <c r="EZ27" s="221"/>
      <c r="FA27" s="221"/>
      <c r="FB27" s="221"/>
      <c r="FC27" s="221"/>
      <c r="FD27" s="221"/>
      <c r="FE27" s="221"/>
      <c r="FF27" s="221"/>
      <c r="FG27" s="221"/>
      <c r="FH27" s="221"/>
      <c r="FI27" s="221"/>
      <c r="FJ27" s="221"/>
      <c r="FK27" s="221"/>
      <c r="FL27" s="221"/>
      <c r="FM27" s="221"/>
      <c r="FN27" s="221"/>
      <c r="FO27" s="221"/>
      <c r="FP27" s="221"/>
      <c r="FQ27" s="221"/>
      <c r="FR27" s="221"/>
      <c r="FS27" s="221"/>
      <c r="FT27" s="221"/>
      <c r="FU27" s="221"/>
      <c r="FV27" s="221"/>
      <c r="FW27" s="221"/>
      <c r="FX27" s="221"/>
      <c r="FY27" s="221"/>
      <c r="FZ27" s="221"/>
      <c r="GA27" s="221"/>
    </row>
    <row r="28" spans="1:183" ht="18" customHeight="1" x14ac:dyDescent="0.2">
      <c r="A28" s="4"/>
      <c r="B28" s="104" t="s">
        <v>545</v>
      </c>
      <c r="C28" s="2">
        <v>13587</v>
      </c>
      <c r="D28" s="2">
        <v>2015</v>
      </c>
      <c r="E28" s="101" t="s">
        <v>282</v>
      </c>
      <c r="F28" s="2">
        <v>9423</v>
      </c>
      <c r="G28" s="100" t="s">
        <v>466</v>
      </c>
      <c r="H28" s="22" t="s">
        <v>216</v>
      </c>
      <c r="I28" s="2">
        <f t="shared" si="0"/>
        <v>38</v>
      </c>
      <c r="J28" s="4">
        <f>'Kôň roka'!$I28</f>
        <v>38</v>
      </c>
      <c r="K28" s="2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>
        <v>9</v>
      </c>
      <c r="BH28" s="22">
        <v>2</v>
      </c>
      <c r="BI28" s="99"/>
      <c r="BJ28" s="100"/>
      <c r="BK28" s="100"/>
      <c r="BL28" s="100"/>
      <c r="BM28" s="99"/>
      <c r="BN28" s="99"/>
      <c r="BO28" s="99">
        <v>9</v>
      </c>
      <c r="BP28" s="100"/>
      <c r="BQ28" s="100"/>
      <c r="BR28" s="100"/>
      <c r="BS28" s="100"/>
      <c r="BT28" s="100"/>
      <c r="BU28" s="100"/>
      <c r="BV28" s="100"/>
      <c r="BW28" s="100">
        <v>6</v>
      </c>
      <c r="BX28" s="100"/>
      <c r="BY28" s="100">
        <v>12</v>
      </c>
      <c r="BZ28" s="100"/>
      <c r="CA28" s="100"/>
      <c r="CB28" s="100"/>
      <c r="CC28" s="100"/>
      <c r="CD28" s="100"/>
      <c r="CE28" s="100"/>
      <c r="CF28" s="100"/>
      <c r="CG28" s="99"/>
      <c r="CH28" s="99"/>
      <c r="CI28" s="99"/>
      <c r="CJ28" s="99"/>
      <c r="CK28" s="99"/>
      <c r="CL28" s="99"/>
      <c r="CM28" s="99"/>
      <c r="CN28" s="99"/>
      <c r="CO28" s="100"/>
      <c r="CP28" s="100"/>
      <c r="CQ28" s="100"/>
      <c r="CR28" s="100"/>
      <c r="CS28" s="100"/>
      <c r="CT28" s="100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21"/>
      <c r="EU28" s="221"/>
      <c r="EV28" s="221"/>
      <c r="EW28" s="221"/>
      <c r="EX28" s="221"/>
      <c r="EY28" s="221"/>
      <c r="EZ28" s="221"/>
      <c r="FA28" s="221"/>
      <c r="FB28" s="221"/>
      <c r="FC28" s="221"/>
      <c r="FD28" s="221"/>
      <c r="FE28" s="221"/>
      <c r="FF28" s="221"/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</row>
    <row r="29" spans="1:183" ht="18" customHeight="1" x14ac:dyDescent="0.2">
      <c r="A29" s="4"/>
      <c r="B29" s="1" t="s">
        <v>215</v>
      </c>
      <c r="C29" s="2">
        <v>12846</v>
      </c>
      <c r="D29" s="2"/>
      <c r="E29" s="22" t="s">
        <v>214</v>
      </c>
      <c r="F29" s="2">
        <v>8540</v>
      </c>
      <c r="G29" s="2" t="s">
        <v>469</v>
      </c>
      <c r="H29" s="22" t="s">
        <v>216</v>
      </c>
      <c r="I29" s="2">
        <f t="shared" si="0"/>
        <v>36</v>
      </c>
      <c r="J29" s="4">
        <f>'Kôň roka'!$I29</f>
        <v>36</v>
      </c>
      <c r="K29" s="2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>
        <v>6</v>
      </c>
      <c r="BF29" s="22"/>
      <c r="BG29" s="22">
        <v>6</v>
      </c>
      <c r="BH29" s="22"/>
      <c r="BI29" s="99"/>
      <c r="BJ29" s="100">
        <v>1</v>
      </c>
      <c r="BK29" s="100"/>
      <c r="BL29" s="100"/>
      <c r="BM29" s="99"/>
      <c r="BN29" s="99"/>
      <c r="BO29" s="99"/>
      <c r="BP29" s="100"/>
      <c r="BQ29" s="100"/>
      <c r="BR29" s="100"/>
      <c r="BS29" s="100"/>
      <c r="BT29" s="100"/>
      <c r="BU29" s="100"/>
      <c r="BV29" s="100">
        <v>3</v>
      </c>
      <c r="BW29" s="100"/>
      <c r="BX29" s="100"/>
      <c r="BY29" s="100"/>
      <c r="BZ29" s="100"/>
      <c r="CA29" s="100"/>
      <c r="CB29" s="100">
        <v>4</v>
      </c>
      <c r="CC29" s="100"/>
      <c r="CD29" s="100"/>
      <c r="CE29" s="100"/>
      <c r="CF29" s="100"/>
      <c r="CG29" s="99"/>
      <c r="CH29" s="99"/>
      <c r="CI29" s="99"/>
      <c r="CJ29" s="99"/>
      <c r="CK29" s="99"/>
      <c r="CL29" s="99"/>
      <c r="CM29" s="99"/>
      <c r="CN29" s="99"/>
      <c r="CO29" s="100"/>
      <c r="CP29" s="100"/>
      <c r="CQ29" s="100"/>
      <c r="CR29" s="100"/>
      <c r="CS29" s="100"/>
      <c r="CT29" s="100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>
        <v>6</v>
      </c>
      <c r="DP29" s="2">
        <v>1</v>
      </c>
      <c r="DQ29" s="2"/>
      <c r="DR29" s="2"/>
      <c r="DS29" s="2"/>
      <c r="DT29" s="2"/>
      <c r="DU29" s="2"/>
      <c r="DV29" s="2">
        <v>2</v>
      </c>
      <c r="DW29" s="2">
        <v>7</v>
      </c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21"/>
      <c r="EU29" s="221"/>
      <c r="EV29" s="221"/>
      <c r="EW29" s="221"/>
      <c r="EX29" s="221"/>
      <c r="EY29" s="221"/>
      <c r="EZ29" s="221"/>
      <c r="FA29" s="221"/>
      <c r="FB29" s="221"/>
      <c r="FC29" s="221"/>
      <c r="FD29" s="221"/>
      <c r="FE29" s="221"/>
      <c r="FF29" s="221"/>
      <c r="FG29" s="221"/>
      <c r="FH29" s="221"/>
      <c r="FI29" s="221"/>
      <c r="FJ29" s="221"/>
      <c r="FK29" s="221"/>
      <c r="FL29" s="221"/>
      <c r="FM29" s="221"/>
      <c r="FN29" s="221"/>
      <c r="FO29" s="221"/>
      <c r="FP29" s="221"/>
      <c r="FQ29" s="221"/>
      <c r="FR29" s="221"/>
      <c r="FS29" s="221"/>
      <c r="FT29" s="221"/>
      <c r="FU29" s="221"/>
      <c r="FV29" s="221"/>
      <c r="FW29" s="221"/>
      <c r="FX29" s="221"/>
      <c r="FY29" s="221"/>
      <c r="FZ29" s="221"/>
      <c r="GA29" s="221"/>
    </row>
    <row r="30" spans="1:183" ht="18" customHeight="1" x14ac:dyDescent="0.2">
      <c r="A30" s="4">
        <v>20</v>
      </c>
      <c r="B30" s="1" t="s">
        <v>53</v>
      </c>
      <c r="C30" s="100">
        <v>12611</v>
      </c>
      <c r="D30" s="100">
        <v>2020</v>
      </c>
      <c r="E30" s="99" t="s">
        <v>50</v>
      </c>
      <c r="F30" s="100">
        <v>1742</v>
      </c>
      <c r="G30" s="100" t="s">
        <v>468</v>
      </c>
      <c r="H30" s="99" t="s">
        <v>52</v>
      </c>
      <c r="I30" s="2">
        <f t="shared" si="0"/>
        <v>35</v>
      </c>
      <c r="J30" s="4">
        <f>'Kôň roka'!$I30</f>
        <v>35</v>
      </c>
      <c r="K30" s="2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99"/>
      <c r="BJ30" s="100"/>
      <c r="BK30" s="100">
        <v>3</v>
      </c>
      <c r="BL30" s="100">
        <v>4</v>
      </c>
      <c r="BM30" s="99"/>
      <c r="BN30" s="99"/>
      <c r="BO30" s="99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>
        <v>3</v>
      </c>
      <c r="CB30" s="100">
        <v>4</v>
      </c>
      <c r="CC30" s="100"/>
      <c r="CD30" s="100"/>
      <c r="CE30" s="100"/>
      <c r="CF30" s="100"/>
      <c r="CG30" s="99"/>
      <c r="CH30" s="99"/>
      <c r="CI30" s="99"/>
      <c r="CJ30" s="99"/>
      <c r="CK30" s="99"/>
      <c r="CL30" s="99"/>
      <c r="CM30" s="99"/>
      <c r="CN30" s="99"/>
      <c r="CO30" s="100"/>
      <c r="CP30" s="100"/>
      <c r="CQ30" s="100"/>
      <c r="CR30" s="100"/>
      <c r="CS30" s="100"/>
      <c r="CT30" s="100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>
        <v>5</v>
      </c>
      <c r="EH30" s="2"/>
      <c r="EI30" s="2">
        <v>6</v>
      </c>
      <c r="EJ30" s="2"/>
      <c r="EK30" s="2"/>
      <c r="EL30" s="2"/>
      <c r="EM30" s="2"/>
      <c r="EN30" s="2"/>
      <c r="EO30" s="2"/>
      <c r="EP30" s="2"/>
      <c r="EQ30" s="2">
        <v>6</v>
      </c>
      <c r="ER30" s="2"/>
      <c r="ES30" s="2">
        <v>4</v>
      </c>
      <c r="ET30" s="221"/>
      <c r="EU30" s="221"/>
      <c r="EV30" s="221"/>
      <c r="EW30" s="221"/>
      <c r="EX30" s="221"/>
      <c r="EY30" s="221"/>
      <c r="EZ30" s="221"/>
      <c r="FA30" s="221"/>
      <c r="FB30" s="221"/>
      <c r="FC30" s="221"/>
      <c r="FD30" s="221"/>
      <c r="FE30" s="221"/>
      <c r="FF30" s="221"/>
      <c r="FG30" s="221"/>
      <c r="FH30" s="221"/>
      <c r="FI30" s="221"/>
      <c r="FJ30" s="221"/>
      <c r="FK30" s="221"/>
      <c r="FL30" s="221"/>
      <c r="FM30" s="221"/>
      <c r="FN30" s="221"/>
      <c r="FO30" s="221"/>
      <c r="FP30" s="221"/>
      <c r="FQ30" s="221"/>
      <c r="FR30" s="221"/>
      <c r="FS30" s="221"/>
      <c r="FT30" s="221"/>
      <c r="FU30" s="221"/>
      <c r="FV30" s="221"/>
      <c r="FW30" s="221"/>
      <c r="FX30" s="221"/>
      <c r="FY30" s="221"/>
      <c r="FZ30" s="221"/>
      <c r="GA30" s="221"/>
    </row>
    <row r="31" spans="1:183" ht="18" customHeight="1" x14ac:dyDescent="0.2">
      <c r="A31" s="4"/>
      <c r="B31" s="1" t="s">
        <v>230</v>
      </c>
      <c r="C31" s="2">
        <v>8781</v>
      </c>
      <c r="D31" s="2"/>
      <c r="E31" s="22" t="s">
        <v>229</v>
      </c>
      <c r="F31" s="2">
        <v>10274</v>
      </c>
      <c r="G31" s="2" t="s">
        <v>469</v>
      </c>
      <c r="H31" s="22" t="s">
        <v>216</v>
      </c>
      <c r="I31" s="2">
        <f t="shared" ref="I31:I109" si="1">SUM(K31:YO31)</f>
        <v>0</v>
      </c>
      <c r="J31" s="4">
        <f>'Kôň roka'!$I31+I32+I33+I34+I35</f>
        <v>35</v>
      </c>
      <c r="K31" s="2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99"/>
      <c r="BJ31" s="100"/>
      <c r="BK31" s="100"/>
      <c r="BL31" s="100"/>
      <c r="BM31" s="99"/>
      <c r="BN31" s="99"/>
      <c r="BO31" s="99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99"/>
      <c r="CH31" s="99"/>
      <c r="CI31" s="99"/>
      <c r="CJ31" s="99"/>
      <c r="CK31" s="99"/>
      <c r="CL31" s="99"/>
      <c r="CM31" s="99"/>
      <c r="CN31" s="99"/>
      <c r="CO31" s="100"/>
      <c r="CP31" s="100"/>
      <c r="CQ31" s="100"/>
      <c r="CR31" s="100"/>
      <c r="CS31" s="100"/>
      <c r="CT31" s="100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21"/>
      <c r="EU31" s="221"/>
      <c r="EV31" s="221"/>
      <c r="EW31" s="221"/>
      <c r="EX31" s="221"/>
      <c r="EY31" s="221"/>
      <c r="EZ31" s="221"/>
      <c r="FA31" s="221"/>
      <c r="FB31" s="221"/>
      <c r="FC31" s="221"/>
      <c r="FD31" s="221"/>
      <c r="FE31" s="221"/>
      <c r="FF31" s="221"/>
      <c r="FG31" s="221"/>
      <c r="FH31" s="221"/>
      <c r="FI31" s="221"/>
      <c r="FJ31" s="221"/>
      <c r="FK31" s="221"/>
      <c r="FL31" s="221"/>
      <c r="FM31" s="221"/>
      <c r="FN31" s="221"/>
      <c r="FO31" s="221"/>
      <c r="FP31" s="221"/>
      <c r="FQ31" s="221"/>
      <c r="FR31" s="221"/>
      <c r="FS31" s="221"/>
      <c r="FT31" s="221"/>
      <c r="FU31" s="221"/>
      <c r="FV31" s="221"/>
      <c r="FW31" s="221"/>
      <c r="FX31" s="221"/>
      <c r="FY31" s="221"/>
      <c r="FZ31" s="221"/>
      <c r="GA31" s="221"/>
    </row>
    <row r="32" spans="1:183" ht="18" customHeight="1" x14ac:dyDescent="0.2">
      <c r="A32" s="4"/>
      <c r="B32" s="1"/>
      <c r="C32" s="2"/>
      <c r="D32" s="2"/>
      <c r="E32" s="22" t="s">
        <v>311</v>
      </c>
      <c r="F32" s="2">
        <v>10258</v>
      </c>
      <c r="G32" s="2" t="s">
        <v>466</v>
      </c>
      <c r="H32" s="22" t="s">
        <v>89</v>
      </c>
      <c r="I32" s="2">
        <f t="shared" si="1"/>
        <v>0</v>
      </c>
      <c r="J32" s="4"/>
      <c r="K32" s="2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99"/>
      <c r="BJ32" s="100"/>
      <c r="BK32" s="100"/>
      <c r="BL32" s="100"/>
      <c r="BM32" s="99"/>
      <c r="BN32" s="99"/>
      <c r="BO32" s="99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99"/>
      <c r="CH32" s="99"/>
      <c r="CI32" s="99"/>
      <c r="CJ32" s="99"/>
      <c r="CK32" s="99"/>
      <c r="CL32" s="99"/>
      <c r="CM32" s="99"/>
      <c r="CN32" s="99"/>
      <c r="CO32" s="100"/>
      <c r="CP32" s="100"/>
      <c r="CQ32" s="100"/>
      <c r="CR32" s="100"/>
      <c r="CS32" s="100"/>
      <c r="CT32" s="100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21"/>
      <c r="EU32" s="221"/>
      <c r="EV32" s="221"/>
      <c r="EW32" s="221"/>
      <c r="EX32" s="221"/>
      <c r="EY32" s="221"/>
      <c r="EZ32" s="221"/>
      <c r="FA32" s="221"/>
      <c r="FB32" s="221"/>
      <c r="FC32" s="221"/>
      <c r="FD32" s="221"/>
      <c r="FE32" s="221"/>
      <c r="FF32" s="221"/>
      <c r="FG32" s="221"/>
      <c r="FH32" s="221"/>
      <c r="FI32" s="221"/>
      <c r="FJ32" s="221"/>
      <c r="FK32" s="221"/>
      <c r="FL32" s="221"/>
      <c r="FM32" s="221"/>
      <c r="FN32" s="221"/>
      <c r="FO32" s="221"/>
      <c r="FP32" s="221"/>
      <c r="FQ32" s="221"/>
      <c r="FR32" s="221"/>
      <c r="FS32" s="221"/>
      <c r="FT32" s="221"/>
      <c r="FU32" s="221"/>
      <c r="FV32" s="221"/>
      <c r="FW32" s="221"/>
      <c r="FX32" s="221"/>
      <c r="FY32" s="221"/>
      <c r="FZ32" s="221"/>
      <c r="GA32" s="221"/>
    </row>
    <row r="33" spans="1:183" ht="18" customHeight="1" x14ac:dyDescent="0.2">
      <c r="A33" s="4"/>
      <c r="B33" s="1"/>
      <c r="C33" s="2"/>
      <c r="D33" s="2"/>
      <c r="E33" s="22" t="s">
        <v>397</v>
      </c>
      <c r="F33" s="2">
        <v>9800</v>
      </c>
      <c r="G33" s="2" t="s">
        <v>470</v>
      </c>
      <c r="H33" s="22" t="s">
        <v>216</v>
      </c>
      <c r="I33" s="2">
        <f t="shared" si="1"/>
        <v>0</v>
      </c>
      <c r="J33" s="4"/>
      <c r="K33" s="2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99"/>
      <c r="BJ33" s="100"/>
      <c r="BK33" s="100"/>
      <c r="BL33" s="100"/>
      <c r="BM33" s="99"/>
      <c r="BN33" s="99"/>
      <c r="BO33" s="99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99"/>
      <c r="CH33" s="99"/>
      <c r="CI33" s="99"/>
      <c r="CJ33" s="99"/>
      <c r="CK33" s="99"/>
      <c r="CL33" s="99"/>
      <c r="CM33" s="99"/>
      <c r="CN33" s="99"/>
      <c r="CO33" s="100"/>
      <c r="CP33" s="100"/>
      <c r="CQ33" s="100"/>
      <c r="CR33" s="100"/>
      <c r="CS33" s="100"/>
      <c r="CT33" s="100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21"/>
      <c r="EU33" s="221"/>
      <c r="EV33" s="221"/>
      <c r="EW33" s="221"/>
      <c r="EX33" s="221"/>
      <c r="EY33" s="221"/>
      <c r="EZ33" s="221"/>
      <c r="FA33" s="221"/>
      <c r="FB33" s="221"/>
      <c r="FC33" s="221"/>
      <c r="FD33" s="221"/>
      <c r="FE33" s="221"/>
      <c r="FF33" s="221"/>
      <c r="FG33" s="221"/>
      <c r="FH33" s="221"/>
      <c r="FI33" s="221"/>
      <c r="FJ33" s="221"/>
      <c r="FK33" s="221"/>
      <c r="FL33" s="221"/>
      <c r="FM33" s="221"/>
      <c r="FN33" s="221"/>
      <c r="FO33" s="221"/>
      <c r="FP33" s="221"/>
      <c r="FQ33" s="221"/>
      <c r="FR33" s="221"/>
      <c r="FS33" s="221"/>
      <c r="FT33" s="221"/>
      <c r="FU33" s="221"/>
      <c r="FV33" s="221"/>
      <c r="FW33" s="221"/>
      <c r="FX33" s="221"/>
      <c r="FY33" s="221"/>
      <c r="FZ33" s="221"/>
      <c r="GA33" s="221"/>
    </row>
    <row r="34" spans="1:183" ht="18" customHeight="1" x14ac:dyDescent="0.2">
      <c r="A34" s="4"/>
      <c r="B34" s="1"/>
      <c r="C34" s="2"/>
      <c r="D34" s="2"/>
      <c r="E34" s="99" t="s">
        <v>392</v>
      </c>
      <c r="F34" s="2">
        <v>9377</v>
      </c>
      <c r="G34" s="100" t="s">
        <v>470</v>
      </c>
      <c r="H34" s="99" t="s">
        <v>514</v>
      </c>
      <c r="I34" s="2">
        <f t="shared" si="1"/>
        <v>17</v>
      </c>
      <c r="J34" s="4"/>
      <c r="K34" s="2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>
        <v>3</v>
      </c>
      <c r="Z34" s="2"/>
      <c r="AA34" s="2"/>
      <c r="AB34" s="2"/>
      <c r="AC34" s="2"/>
      <c r="AD34" s="2"/>
      <c r="AE34" s="2"/>
      <c r="AF34" s="2">
        <v>6</v>
      </c>
      <c r="AG34" s="2"/>
      <c r="AH34" s="2"/>
      <c r="AI34" s="22">
        <v>2</v>
      </c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>
        <v>2</v>
      </c>
      <c r="AW34" s="22"/>
      <c r="AX34" s="22"/>
      <c r="AY34" s="22"/>
      <c r="AZ34" s="22"/>
      <c r="BA34" s="22"/>
      <c r="BB34" s="22"/>
      <c r="BC34" s="22">
        <v>4</v>
      </c>
      <c r="BD34" s="22"/>
      <c r="BE34" s="22"/>
      <c r="BF34" s="22"/>
      <c r="BG34" s="22"/>
      <c r="BH34" s="22"/>
      <c r="BI34" s="99"/>
      <c r="BJ34" s="100"/>
      <c r="BK34" s="100"/>
      <c r="BL34" s="100"/>
      <c r="BM34" s="99"/>
      <c r="BN34" s="99"/>
      <c r="BO34" s="99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0"/>
      <c r="CE34" s="100"/>
      <c r="CF34" s="100"/>
      <c r="CG34" s="99"/>
      <c r="CH34" s="99"/>
      <c r="CI34" s="99"/>
      <c r="CJ34" s="99"/>
      <c r="CK34" s="99"/>
      <c r="CL34" s="99"/>
      <c r="CM34" s="99"/>
      <c r="CN34" s="99"/>
      <c r="CO34" s="100"/>
      <c r="CP34" s="100"/>
      <c r="CQ34" s="100"/>
      <c r="CR34" s="100"/>
      <c r="CS34" s="100"/>
      <c r="CT34" s="100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21"/>
      <c r="EU34" s="221"/>
      <c r="EV34" s="221"/>
      <c r="EW34" s="221"/>
      <c r="EX34" s="221"/>
      <c r="EY34" s="221"/>
      <c r="EZ34" s="221"/>
      <c r="FA34" s="221"/>
      <c r="FB34" s="221"/>
      <c r="FC34" s="221"/>
      <c r="FD34" s="221"/>
      <c r="FE34" s="221"/>
      <c r="FF34" s="221"/>
      <c r="FG34" s="221"/>
      <c r="FH34" s="221"/>
      <c r="FI34" s="221"/>
      <c r="FJ34" s="221"/>
      <c r="FK34" s="221"/>
      <c r="FL34" s="221"/>
      <c r="FM34" s="221"/>
      <c r="FN34" s="221"/>
      <c r="FO34" s="221"/>
      <c r="FP34" s="221"/>
      <c r="FQ34" s="221"/>
      <c r="FR34" s="221"/>
      <c r="FS34" s="221"/>
      <c r="FT34" s="221"/>
      <c r="FU34" s="221"/>
      <c r="FV34" s="221"/>
      <c r="FW34" s="221"/>
      <c r="FX34" s="221"/>
      <c r="FY34" s="221"/>
      <c r="FZ34" s="221"/>
      <c r="GA34" s="221"/>
    </row>
    <row r="35" spans="1:183" ht="18" customHeight="1" x14ac:dyDescent="0.2">
      <c r="A35" s="4"/>
      <c r="B35" s="1"/>
      <c r="C35" s="2"/>
      <c r="D35" s="2"/>
      <c r="E35" s="22" t="s">
        <v>379</v>
      </c>
      <c r="F35" s="2">
        <v>8604</v>
      </c>
      <c r="G35" s="2" t="s">
        <v>470</v>
      </c>
      <c r="H35" s="22" t="s">
        <v>89</v>
      </c>
      <c r="I35" s="2">
        <f t="shared" si="1"/>
        <v>18</v>
      </c>
      <c r="J35" s="4"/>
      <c r="K35" s="22"/>
      <c r="L35" s="2"/>
      <c r="M35" s="2"/>
      <c r="N35" s="2">
        <v>3</v>
      </c>
      <c r="O35" s="2"/>
      <c r="P35" s="2"/>
      <c r="Q35" s="2"/>
      <c r="R35" s="2">
        <v>6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>
        <v>2</v>
      </c>
      <c r="AH35" s="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>
        <v>4</v>
      </c>
      <c r="AX35" s="22"/>
      <c r="AY35" s="22"/>
      <c r="AZ35" s="22"/>
      <c r="BA35" s="22"/>
      <c r="BB35" s="22">
        <v>3</v>
      </c>
      <c r="BC35" s="22"/>
      <c r="BD35" s="22"/>
      <c r="BE35" s="22"/>
      <c r="BF35" s="22"/>
      <c r="BG35" s="22"/>
      <c r="BH35" s="22"/>
      <c r="BI35" s="99"/>
      <c r="BJ35" s="100"/>
      <c r="BK35" s="100"/>
      <c r="BL35" s="100"/>
      <c r="BM35" s="99"/>
      <c r="BN35" s="99"/>
      <c r="BO35" s="99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0"/>
      <c r="CE35" s="100"/>
      <c r="CF35" s="100"/>
      <c r="CG35" s="99"/>
      <c r="CH35" s="99"/>
      <c r="CI35" s="99"/>
      <c r="CJ35" s="99"/>
      <c r="CK35" s="99"/>
      <c r="CL35" s="99"/>
      <c r="CM35" s="99"/>
      <c r="CN35" s="99"/>
      <c r="CO35" s="100"/>
      <c r="CP35" s="100"/>
      <c r="CQ35" s="100"/>
      <c r="CR35" s="100"/>
      <c r="CS35" s="100"/>
      <c r="CT35" s="100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21"/>
      <c r="EU35" s="221"/>
      <c r="EV35" s="221"/>
      <c r="EW35" s="221"/>
      <c r="EX35" s="221"/>
      <c r="EY35" s="221"/>
      <c r="EZ35" s="221"/>
      <c r="FA35" s="221"/>
      <c r="FB35" s="221"/>
      <c r="FC35" s="221"/>
      <c r="FD35" s="221"/>
      <c r="FE35" s="221"/>
      <c r="FF35" s="221"/>
      <c r="FG35" s="221"/>
      <c r="FH35" s="221"/>
      <c r="FI35" s="221"/>
      <c r="FJ35" s="221"/>
      <c r="FK35" s="221"/>
      <c r="FL35" s="221"/>
      <c r="FM35" s="221"/>
      <c r="FN35" s="221"/>
      <c r="FO35" s="221"/>
      <c r="FP35" s="221"/>
      <c r="FQ35" s="221"/>
      <c r="FR35" s="221"/>
      <c r="FS35" s="221"/>
      <c r="FT35" s="221"/>
      <c r="FU35" s="221"/>
      <c r="FV35" s="221"/>
      <c r="FW35" s="221"/>
      <c r="FX35" s="221"/>
      <c r="FY35" s="221"/>
      <c r="FZ35" s="221"/>
      <c r="GA35" s="221"/>
    </row>
    <row r="36" spans="1:183" ht="18" customHeight="1" x14ac:dyDescent="0.2">
      <c r="A36" s="4"/>
      <c r="B36" s="1" t="s">
        <v>235</v>
      </c>
      <c r="C36" s="100">
        <v>13100</v>
      </c>
      <c r="D36" s="100">
        <v>2021</v>
      </c>
      <c r="E36" s="99" t="s">
        <v>234</v>
      </c>
      <c r="F36" s="100"/>
      <c r="G36" s="100" t="s">
        <v>469</v>
      </c>
      <c r="H36" s="99" t="s">
        <v>82</v>
      </c>
      <c r="I36" s="2">
        <f t="shared" si="1"/>
        <v>0</v>
      </c>
      <c r="J36" s="4">
        <f>'Kôň roka'!$I36+I37</f>
        <v>33</v>
      </c>
      <c r="K36" s="2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99"/>
      <c r="BJ36" s="100"/>
      <c r="BK36" s="100"/>
      <c r="BL36" s="100"/>
      <c r="BM36" s="99"/>
      <c r="BN36" s="99"/>
      <c r="BO36" s="99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99"/>
      <c r="CH36" s="99"/>
      <c r="CI36" s="99"/>
      <c r="CJ36" s="99"/>
      <c r="CK36" s="99"/>
      <c r="CL36" s="99"/>
      <c r="CM36" s="99"/>
      <c r="CN36" s="99"/>
      <c r="CO36" s="100"/>
      <c r="CP36" s="100"/>
      <c r="CQ36" s="100"/>
      <c r="CR36" s="100"/>
      <c r="CS36" s="100"/>
      <c r="CT36" s="100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21"/>
      <c r="EU36" s="221"/>
      <c r="EV36" s="221"/>
      <c r="EW36" s="221"/>
      <c r="EX36" s="221"/>
      <c r="EY36" s="221"/>
      <c r="EZ36" s="221"/>
      <c r="FA36" s="221"/>
      <c r="FB36" s="221"/>
      <c r="FC36" s="221"/>
      <c r="FD36" s="221"/>
      <c r="FE36" s="221"/>
      <c r="FF36" s="221"/>
      <c r="FG36" s="221"/>
      <c r="FH36" s="221"/>
      <c r="FI36" s="221"/>
      <c r="FJ36" s="221"/>
      <c r="FK36" s="221"/>
      <c r="FL36" s="221"/>
      <c r="FM36" s="221"/>
      <c r="FN36" s="221"/>
      <c r="FO36" s="221"/>
      <c r="FP36" s="221"/>
      <c r="FQ36" s="221"/>
      <c r="FR36" s="221"/>
      <c r="FS36" s="221"/>
      <c r="FT36" s="221"/>
      <c r="FU36" s="221"/>
      <c r="FV36" s="221"/>
      <c r="FW36" s="221"/>
      <c r="FX36" s="221"/>
      <c r="FY36" s="221"/>
      <c r="FZ36" s="221"/>
      <c r="GA36" s="221"/>
    </row>
    <row r="37" spans="1:183" ht="18" customHeight="1" x14ac:dyDescent="0.2">
      <c r="A37" s="4"/>
      <c r="B37" s="1"/>
      <c r="C37" s="2"/>
      <c r="D37" s="2"/>
      <c r="E37" s="22" t="s">
        <v>272</v>
      </c>
      <c r="F37" s="2">
        <v>8401</v>
      </c>
      <c r="G37" s="2" t="s">
        <v>466</v>
      </c>
      <c r="H37" s="22" t="s">
        <v>89</v>
      </c>
      <c r="I37" s="2">
        <f t="shared" si="1"/>
        <v>33</v>
      </c>
      <c r="J37" s="4"/>
      <c r="K37" s="22"/>
      <c r="L37" s="2">
        <v>5</v>
      </c>
      <c r="M37" s="2"/>
      <c r="N37" s="2"/>
      <c r="O37" s="2"/>
      <c r="P37" s="2">
        <v>4</v>
      </c>
      <c r="Q37" s="2"/>
      <c r="R37" s="2"/>
      <c r="S37" s="2"/>
      <c r="T37" s="2"/>
      <c r="U37" s="2"/>
      <c r="V37" s="2">
        <v>5</v>
      </c>
      <c r="W37" s="2"/>
      <c r="X37" s="2"/>
      <c r="Y37" s="2"/>
      <c r="Z37" s="2"/>
      <c r="AA37" s="2"/>
      <c r="AB37" s="2"/>
      <c r="AC37" s="2">
        <v>4</v>
      </c>
      <c r="AD37" s="2"/>
      <c r="AE37" s="2"/>
      <c r="AF37" s="2"/>
      <c r="AG37" s="2"/>
      <c r="AH37" s="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>
        <v>2</v>
      </c>
      <c r="AT37" s="22"/>
      <c r="AU37" s="22"/>
      <c r="AV37" s="22"/>
      <c r="AW37" s="22"/>
      <c r="AX37" s="22"/>
      <c r="AY37" s="22">
        <v>13</v>
      </c>
      <c r="AZ37" s="22"/>
      <c r="BA37" s="22"/>
      <c r="BB37" s="22"/>
      <c r="BC37" s="22"/>
      <c r="BD37" s="22"/>
      <c r="BE37" s="22"/>
      <c r="BF37" s="22"/>
      <c r="BG37" s="22"/>
      <c r="BH37" s="22"/>
      <c r="BI37" s="99"/>
      <c r="BJ37" s="100"/>
      <c r="BK37" s="100"/>
      <c r="BL37" s="100"/>
      <c r="BM37" s="99"/>
      <c r="BN37" s="99"/>
      <c r="BO37" s="99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99"/>
      <c r="CH37" s="99"/>
      <c r="CI37" s="99"/>
      <c r="CJ37" s="99"/>
      <c r="CK37" s="99"/>
      <c r="CL37" s="99"/>
      <c r="CM37" s="99"/>
      <c r="CN37" s="99"/>
      <c r="CO37" s="100"/>
      <c r="CP37" s="100"/>
      <c r="CQ37" s="100"/>
      <c r="CR37" s="100"/>
      <c r="CS37" s="100"/>
      <c r="CT37" s="100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21"/>
      <c r="EU37" s="221"/>
      <c r="EV37" s="221"/>
      <c r="EW37" s="221"/>
      <c r="EX37" s="221"/>
      <c r="EY37" s="221"/>
      <c r="EZ37" s="221"/>
      <c r="FA37" s="221"/>
      <c r="FB37" s="221"/>
      <c r="FC37" s="221"/>
      <c r="FD37" s="221"/>
      <c r="FE37" s="221"/>
      <c r="FF37" s="221"/>
      <c r="FG37" s="221"/>
      <c r="FH37" s="221"/>
      <c r="FI37" s="221"/>
      <c r="FJ37" s="221"/>
      <c r="FK37" s="221"/>
      <c r="FL37" s="221"/>
      <c r="FM37" s="221"/>
      <c r="FN37" s="221"/>
      <c r="FO37" s="221"/>
      <c r="FP37" s="221"/>
      <c r="FQ37" s="221"/>
      <c r="FR37" s="221"/>
      <c r="FS37" s="221"/>
      <c r="FT37" s="221"/>
      <c r="FU37" s="221"/>
      <c r="FV37" s="221"/>
      <c r="FW37" s="221"/>
      <c r="FX37" s="221"/>
      <c r="FY37" s="221"/>
      <c r="FZ37" s="221"/>
      <c r="GA37" s="221"/>
    </row>
    <row r="38" spans="1:183" ht="18" customHeight="1" x14ac:dyDescent="0.2">
      <c r="A38" s="4"/>
      <c r="B38" s="1" t="s">
        <v>75</v>
      </c>
      <c r="C38" s="2">
        <v>12871</v>
      </c>
      <c r="D38" s="2">
        <v>2020</v>
      </c>
      <c r="E38" s="22" t="s">
        <v>70</v>
      </c>
      <c r="F38" s="2">
        <v>7749</v>
      </c>
      <c r="G38" s="2" t="s">
        <v>468</v>
      </c>
      <c r="H38" s="22" t="s">
        <v>72</v>
      </c>
      <c r="I38" s="2">
        <f>SUM(K38:YO38)</f>
        <v>33</v>
      </c>
      <c r="J38" s="4">
        <f>'Kôň roka'!$I38</f>
        <v>33</v>
      </c>
      <c r="K38" s="2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>
        <v>4</v>
      </c>
      <c r="AT38" s="22">
        <v>5</v>
      </c>
      <c r="AU38" s="22"/>
      <c r="AV38" s="22"/>
      <c r="AW38" s="22"/>
      <c r="AX38" s="22"/>
      <c r="AY38" s="22">
        <v>11</v>
      </c>
      <c r="AZ38" s="22">
        <v>4</v>
      </c>
      <c r="BA38" s="22"/>
      <c r="BB38" s="22"/>
      <c r="BC38" s="22"/>
      <c r="BD38" s="22"/>
      <c r="BE38" s="22"/>
      <c r="BF38" s="22"/>
      <c r="BG38" s="22"/>
      <c r="BH38" s="22"/>
      <c r="BI38" s="99"/>
      <c r="BJ38" s="100"/>
      <c r="BK38" s="100"/>
      <c r="BL38" s="100">
        <v>6</v>
      </c>
      <c r="BM38" s="99"/>
      <c r="BN38" s="99"/>
      <c r="BO38" s="99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>
        <v>3</v>
      </c>
      <c r="CC38" s="100"/>
      <c r="CD38" s="100"/>
      <c r="CE38" s="100"/>
      <c r="CF38" s="100"/>
      <c r="CG38" s="99"/>
      <c r="CH38" s="99"/>
      <c r="CI38" s="99"/>
      <c r="CJ38" s="99"/>
      <c r="CK38" s="99"/>
      <c r="CL38" s="99"/>
      <c r="CM38" s="99"/>
      <c r="CN38" s="99"/>
      <c r="CO38" s="100"/>
      <c r="CP38" s="100"/>
      <c r="CQ38" s="100"/>
      <c r="CR38" s="100"/>
      <c r="CS38" s="100"/>
      <c r="CT38" s="100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21"/>
      <c r="EU38" s="221"/>
      <c r="EV38" s="221"/>
      <c r="EW38" s="221"/>
      <c r="EX38" s="221"/>
      <c r="EY38" s="221"/>
      <c r="EZ38" s="221"/>
      <c r="FA38" s="221"/>
      <c r="FB38" s="221"/>
      <c r="FC38" s="221"/>
      <c r="FD38" s="221"/>
      <c r="FE38" s="221"/>
      <c r="FF38" s="221"/>
      <c r="FG38" s="221"/>
      <c r="FH38" s="221"/>
      <c r="FI38" s="221"/>
      <c r="FJ38" s="221"/>
      <c r="FK38" s="221"/>
      <c r="FL38" s="221"/>
      <c r="FM38" s="221"/>
      <c r="FN38" s="221"/>
      <c r="FO38" s="221"/>
      <c r="FP38" s="221"/>
      <c r="FQ38" s="221"/>
      <c r="FR38" s="221"/>
      <c r="FS38" s="221"/>
      <c r="FT38" s="221"/>
      <c r="FU38" s="221"/>
      <c r="FV38" s="221"/>
      <c r="FW38" s="221"/>
      <c r="FX38" s="221"/>
      <c r="FY38" s="221"/>
      <c r="FZ38" s="221"/>
      <c r="GA38" s="221"/>
    </row>
    <row r="39" spans="1:183" ht="18" customHeight="1" x14ac:dyDescent="0.2">
      <c r="A39" s="4"/>
      <c r="B39" s="1"/>
      <c r="C39" s="2"/>
      <c r="D39" s="2"/>
      <c r="E39" s="101" t="s">
        <v>397</v>
      </c>
      <c r="F39" s="2">
        <v>9800</v>
      </c>
      <c r="G39" s="2" t="s">
        <v>470</v>
      </c>
      <c r="H39" s="99"/>
      <c r="I39" s="2">
        <f>SUM(K39:YO39)</f>
        <v>0</v>
      </c>
      <c r="J39" s="4"/>
      <c r="K39" s="2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99"/>
      <c r="BJ39" s="100"/>
      <c r="BK39" s="100"/>
      <c r="BL39" s="100"/>
      <c r="BM39" s="99"/>
      <c r="BN39" s="99"/>
      <c r="BO39" s="99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99"/>
      <c r="CH39" s="99"/>
      <c r="CI39" s="99"/>
      <c r="CJ39" s="99"/>
      <c r="CK39" s="99"/>
      <c r="CL39" s="99"/>
      <c r="CM39" s="99"/>
      <c r="CN39" s="99"/>
      <c r="CO39" s="100"/>
      <c r="CP39" s="100"/>
      <c r="CQ39" s="100"/>
      <c r="CR39" s="100"/>
      <c r="CS39" s="100"/>
      <c r="CT39" s="100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21"/>
      <c r="EU39" s="221"/>
      <c r="EV39" s="221"/>
      <c r="EW39" s="221"/>
      <c r="EX39" s="221"/>
      <c r="EY39" s="221"/>
      <c r="EZ39" s="221"/>
      <c r="FA39" s="221"/>
      <c r="FB39" s="221"/>
      <c r="FC39" s="221"/>
      <c r="FD39" s="221"/>
      <c r="FE39" s="221"/>
      <c r="FF39" s="221"/>
      <c r="FG39" s="221"/>
      <c r="FH39" s="221"/>
      <c r="FI39" s="221"/>
      <c r="FJ39" s="221"/>
      <c r="FK39" s="221"/>
      <c r="FL39" s="221"/>
      <c r="FM39" s="221"/>
      <c r="FN39" s="221"/>
      <c r="FO39" s="221"/>
      <c r="FP39" s="221"/>
      <c r="FQ39" s="221"/>
      <c r="FR39" s="221"/>
      <c r="FS39" s="221"/>
      <c r="FT39" s="221"/>
      <c r="FU39" s="221"/>
      <c r="FV39" s="221"/>
      <c r="FW39" s="221"/>
      <c r="FX39" s="221"/>
      <c r="FY39" s="221"/>
      <c r="FZ39" s="221"/>
      <c r="GA39" s="221"/>
    </row>
    <row r="40" spans="1:183" ht="18" customHeight="1" x14ac:dyDescent="0.2">
      <c r="A40" s="4"/>
      <c r="B40" s="1" t="s">
        <v>283</v>
      </c>
      <c r="C40" s="2">
        <v>11921</v>
      </c>
      <c r="D40" s="2"/>
      <c r="E40" s="80" t="s">
        <v>282</v>
      </c>
      <c r="F40" s="2">
        <v>9423</v>
      </c>
      <c r="G40" s="2" t="s">
        <v>466</v>
      </c>
      <c r="H40" s="99" t="s">
        <v>216</v>
      </c>
      <c r="I40" s="2">
        <f>SUM(K40:YO40)</f>
        <v>32</v>
      </c>
      <c r="J40" s="4">
        <f>'Kôň roka'!$I40</f>
        <v>32</v>
      </c>
      <c r="K40" s="2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>
        <v>3</v>
      </c>
      <c r="BG40" s="22"/>
      <c r="BH40" s="22"/>
      <c r="BI40" s="99"/>
      <c r="BJ40" s="100"/>
      <c r="BK40" s="100"/>
      <c r="BL40" s="100"/>
      <c r="BM40" s="99"/>
      <c r="BN40" s="99">
        <v>2</v>
      </c>
      <c r="BO40" s="99"/>
      <c r="BP40" s="100">
        <v>5</v>
      </c>
      <c r="BQ40" s="100"/>
      <c r="BR40" s="100"/>
      <c r="BS40" s="100"/>
      <c r="BT40" s="100"/>
      <c r="BU40" s="100"/>
      <c r="BV40" s="100"/>
      <c r="BW40" s="100"/>
      <c r="BX40" s="100"/>
      <c r="BY40" s="100"/>
      <c r="BZ40" s="100">
        <v>7</v>
      </c>
      <c r="CA40" s="100"/>
      <c r="CB40" s="100"/>
      <c r="CC40" s="100"/>
      <c r="CD40" s="100"/>
      <c r="CE40" s="100"/>
      <c r="CF40" s="100"/>
      <c r="CG40" s="99"/>
      <c r="CH40" s="99"/>
      <c r="CI40" s="99"/>
      <c r="CJ40" s="99"/>
      <c r="CK40" s="99"/>
      <c r="CL40" s="99"/>
      <c r="CM40" s="99"/>
      <c r="CN40" s="99"/>
      <c r="CO40" s="100"/>
      <c r="CP40" s="100"/>
      <c r="CQ40" s="100"/>
      <c r="CR40" s="100"/>
      <c r="CS40" s="100"/>
      <c r="CT40" s="100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>
        <v>1</v>
      </c>
      <c r="DQ40" s="2">
        <v>8</v>
      </c>
      <c r="DR40" s="2"/>
      <c r="DS40" s="2"/>
      <c r="DT40" s="2"/>
      <c r="DU40" s="2"/>
      <c r="DV40" s="2"/>
      <c r="DW40" s="2"/>
      <c r="DX40" s="2"/>
      <c r="DY40" s="2">
        <v>6</v>
      </c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21"/>
      <c r="EU40" s="221"/>
      <c r="EV40" s="221"/>
      <c r="EW40" s="221"/>
      <c r="EX40" s="221"/>
      <c r="EY40" s="221"/>
      <c r="EZ40" s="221"/>
      <c r="FA40" s="221"/>
      <c r="FB40" s="221"/>
      <c r="FC40" s="221"/>
      <c r="FD40" s="221"/>
      <c r="FE40" s="221"/>
      <c r="FF40" s="221"/>
      <c r="FG40" s="221"/>
      <c r="FH40" s="221"/>
      <c r="FI40" s="221"/>
      <c r="FJ40" s="221"/>
      <c r="FK40" s="221"/>
      <c r="FL40" s="221"/>
      <c r="FM40" s="221"/>
      <c r="FN40" s="221"/>
      <c r="FO40" s="221"/>
      <c r="FP40" s="221"/>
      <c r="FQ40" s="221"/>
      <c r="FR40" s="221"/>
      <c r="FS40" s="221"/>
      <c r="FT40" s="221"/>
      <c r="FU40" s="221"/>
      <c r="FV40" s="221"/>
      <c r="FW40" s="221"/>
      <c r="FX40" s="221"/>
      <c r="FY40" s="221"/>
      <c r="FZ40" s="221"/>
      <c r="GA40" s="221"/>
    </row>
    <row r="41" spans="1:183" ht="18" customHeight="1" x14ac:dyDescent="0.2">
      <c r="A41" s="4"/>
      <c r="B41" s="1" t="s">
        <v>472</v>
      </c>
      <c r="C41" s="100">
        <v>10993</v>
      </c>
      <c r="D41" s="100">
        <v>2016</v>
      </c>
      <c r="E41" s="99" t="s">
        <v>275</v>
      </c>
      <c r="F41" s="100">
        <v>9008</v>
      </c>
      <c r="G41" s="100" t="s">
        <v>466</v>
      </c>
      <c r="H41" s="99" t="s">
        <v>277</v>
      </c>
      <c r="I41" s="2">
        <f t="shared" ref="I41:I45" si="2">SUM(K41:YO41)</f>
        <v>29</v>
      </c>
      <c r="J41" s="4">
        <f>'Kôň roka'!$I41</f>
        <v>29</v>
      </c>
      <c r="K41" s="2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99"/>
      <c r="BJ41" s="100"/>
      <c r="BK41" s="100"/>
      <c r="BL41" s="100"/>
      <c r="BM41" s="99"/>
      <c r="BN41" s="99"/>
      <c r="BO41" s="99"/>
      <c r="BP41" s="100">
        <v>4</v>
      </c>
      <c r="BQ41" s="100">
        <v>6</v>
      </c>
      <c r="BR41" s="100"/>
      <c r="BS41" s="100"/>
      <c r="BT41" s="100"/>
      <c r="BU41" s="100"/>
      <c r="BV41" s="100"/>
      <c r="BW41" s="100"/>
      <c r="BX41" s="100">
        <v>9</v>
      </c>
      <c r="BY41" s="100"/>
      <c r="BZ41" s="100">
        <v>10</v>
      </c>
      <c r="CA41" s="100"/>
      <c r="CB41" s="100"/>
      <c r="CC41" s="100"/>
      <c r="CD41" s="100"/>
      <c r="CE41" s="100"/>
      <c r="CF41" s="100"/>
      <c r="CG41" s="99"/>
      <c r="CH41" s="99"/>
      <c r="CI41" s="99"/>
      <c r="CJ41" s="99"/>
      <c r="CK41" s="99"/>
      <c r="CL41" s="99"/>
      <c r="CM41" s="99"/>
      <c r="CN41" s="99"/>
      <c r="CO41" s="100"/>
      <c r="CP41" s="100"/>
      <c r="CQ41" s="100"/>
      <c r="CR41" s="100"/>
      <c r="CS41" s="100"/>
      <c r="CT41" s="100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21"/>
      <c r="EU41" s="221"/>
      <c r="EV41" s="221"/>
      <c r="EW41" s="221"/>
      <c r="EX41" s="221"/>
      <c r="EY41" s="221"/>
      <c r="EZ41" s="221"/>
      <c r="FA41" s="221"/>
      <c r="FB41" s="221"/>
      <c r="FC41" s="221"/>
      <c r="FD41" s="221"/>
      <c r="FE41" s="221"/>
      <c r="FF41" s="221"/>
      <c r="FG41" s="221"/>
      <c r="FH41" s="221"/>
      <c r="FI41" s="221"/>
      <c r="FJ41" s="221"/>
      <c r="FK41" s="221"/>
      <c r="FL41" s="221"/>
      <c r="FM41" s="221"/>
      <c r="FN41" s="221"/>
      <c r="FO41" s="221"/>
      <c r="FP41" s="221"/>
      <c r="FQ41" s="221"/>
      <c r="FR41" s="221"/>
      <c r="FS41" s="221"/>
      <c r="FT41" s="221"/>
      <c r="FU41" s="221"/>
      <c r="FV41" s="221"/>
      <c r="FW41" s="221"/>
      <c r="FX41" s="221"/>
      <c r="FY41" s="221"/>
      <c r="FZ41" s="221"/>
      <c r="GA41" s="221"/>
    </row>
    <row r="42" spans="1:183" ht="18" customHeight="1" x14ac:dyDescent="0.2">
      <c r="A42" s="4"/>
      <c r="B42" s="1" t="s">
        <v>279</v>
      </c>
      <c r="C42" s="100">
        <v>12984</v>
      </c>
      <c r="D42" s="100">
        <v>2019</v>
      </c>
      <c r="E42" s="99" t="s">
        <v>278</v>
      </c>
      <c r="F42" s="100">
        <v>9241</v>
      </c>
      <c r="G42" s="100" t="s">
        <v>466</v>
      </c>
      <c r="H42" s="99" t="s">
        <v>112</v>
      </c>
      <c r="I42" s="2">
        <f>SUM(K42:YO42)</f>
        <v>27</v>
      </c>
      <c r="J42" s="4">
        <f>'Kôň roka'!$I42</f>
        <v>27</v>
      </c>
      <c r="K42" s="2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99"/>
      <c r="BJ42" s="100"/>
      <c r="BK42" s="100"/>
      <c r="BL42" s="100"/>
      <c r="BM42" s="99"/>
      <c r="BN42" s="99"/>
      <c r="BO42" s="99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99"/>
      <c r="CH42" s="99"/>
      <c r="CI42" s="99"/>
      <c r="CJ42" s="99"/>
      <c r="CK42" s="99"/>
      <c r="CL42" s="99"/>
      <c r="CM42" s="99"/>
      <c r="CN42" s="99"/>
      <c r="CO42" s="100"/>
      <c r="CP42" s="100"/>
      <c r="CQ42" s="100"/>
      <c r="CR42" s="100"/>
      <c r="CS42" s="100"/>
      <c r="CT42" s="100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>
        <v>11</v>
      </c>
      <c r="EK42" s="2">
        <v>5</v>
      </c>
      <c r="EL42" s="2"/>
      <c r="EM42" s="2"/>
      <c r="EN42" s="2"/>
      <c r="EO42" s="2"/>
      <c r="EP42" s="2"/>
      <c r="EQ42" s="2"/>
      <c r="ER42" s="2"/>
      <c r="ES42" s="2"/>
      <c r="ET42" s="221"/>
      <c r="EU42" s="221">
        <v>11</v>
      </c>
      <c r="EV42" s="221"/>
      <c r="EW42" s="221"/>
      <c r="EX42" s="221"/>
      <c r="EY42" s="221"/>
      <c r="EZ42" s="221"/>
      <c r="FA42" s="221"/>
      <c r="FB42" s="221"/>
      <c r="FC42" s="221"/>
      <c r="FD42" s="221"/>
      <c r="FE42" s="221"/>
      <c r="FF42" s="221"/>
      <c r="FG42" s="221"/>
      <c r="FH42" s="221"/>
      <c r="FI42" s="221"/>
      <c r="FJ42" s="221"/>
      <c r="FK42" s="221"/>
      <c r="FL42" s="221"/>
      <c r="FM42" s="221"/>
      <c r="FN42" s="221"/>
      <c r="FO42" s="221"/>
      <c r="FP42" s="221"/>
      <c r="FQ42" s="221"/>
      <c r="FR42" s="221"/>
      <c r="FS42" s="221"/>
      <c r="FT42" s="221"/>
      <c r="FU42" s="221"/>
      <c r="FV42" s="221"/>
      <c r="FW42" s="221"/>
      <c r="FX42" s="221"/>
      <c r="FY42" s="221"/>
      <c r="FZ42" s="221"/>
      <c r="GA42" s="221"/>
    </row>
    <row r="43" spans="1:183" ht="18" customHeight="1" x14ac:dyDescent="0.2">
      <c r="A43" s="4"/>
      <c r="B43" s="1" t="s">
        <v>86</v>
      </c>
      <c r="C43" s="2">
        <v>12156</v>
      </c>
      <c r="D43" s="2">
        <v>2019</v>
      </c>
      <c r="E43" s="99" t="s">
        <v>548</v>
      </c>
      <c r="F43" s="2">
        <v>2093</v>
      </c>
      <c r="G43" s="2" t="s">
        <v>468</v>
      </c>
      <c r="H43" s="22" t="s">
        <v>85</v>
      </c>
      <c r="I43" s="2">
        <f>SUM(K43:YO43)</f>
        <v>27</v>
      </c>
      <c r="J43" s="4">
        <f>'Kôň roka'!$I43</f>
        <v>27</v>
      </c>
      <c r="K43" s="2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99"/>
      <c r="BJ43" s="100"/>
      <c r="BK43" s="100"/>
      <c r="BL43" s="100"/>
      <c r="BM43" s="99"/>
      <c r="BN43" s="99"/>
      <c r="BO43" s="99">
        <v>2</v>
      </c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99"/>
      <c r="CH43" s="99"/>
      <c r="CI43" s="99"/>
      <c r="CJ43" s="99"/>
      <c r="CK43" s="99"/>
      <c r="CL43" s="99"/>
      <c r="CM43" s="99"/>
      <c r="CN43" s="99"/>
      <c r="CO43" s="100"/>
      <c r="CP43" s="100"/>
      <c r="CQ43" s="100"/>
      <c r="CR43" s="100"/>
      <c r="CS43" s="100"/>
      <c r="CT43" s="100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21"/>
      <c r="EU43" s="221"/>
      <c r="EV43" s="221"/>
      <c r="EW43" s="221"/>
      <c r="EX43" s="221"/>
      <c r="EY43" s="221"/>
      <c r="EZ43" s="221"/>
      <c r="FA43" s="221">
        <v>12</v>
      </c>
      <c r="FB43" s="221"/>
      <c r="FC43" s="221"/>
      <c r="FD43" s="221"/>
      <c r="FE43" s="221"/>
      <c r="FF43" s="221"/>
      <c r="FG43" s="221">
        <v>13</v>
      </c>
      <c r="FH43" s="221"/>
      <c r="FI43" s="221"/>
      <c r="FJ43" s="221"/>
      <c r="FK43" s="221"/>
      <c r="FL43" s="221"/>
      <c r="FM43" s="221"/>
      <c r="FN43" s="221"/>
      <c r="FO43" s="221"/>
      <c r="FP43" s="221"/>
      <c r="FQ43" s="221"/>
      <c r="FR43" s="221"/>
      <c r="FS43" s="221"/>
      <c r="FT43" s="221"/>
      <c r="FU43" s="221"/>
      <c r="FV43" s="221"/>
      <c r="FW43" s="221"/>
      <c r="FX43" s="221"/>
      <c r="FY43" s="221"/>
      <c r="FZ43" s="221"/>
      <c r="GA43" s="221"/>
    </row>
    <row r="44" spans="1:183" ht="18" customHeight="1" x14ac:dyDescent="0.2">
      <c r="A44" s="4"/>
      <c r="B44" s="1" t="s">
        <v>243</v>
      </c>
      <c r="C44" s="2">
        <v>13031</v>
      </c>
      <c r="D44" s="2">
        <v>2009</v>
      </c>
      <c r="E44" s="99" t="s">
        <v>539</v>
      </c>
      <c r="F44" s="2">
        <v>9570</v>
      </c>
      <c r="G44" s="2" t="s">
        <v>470</v>
      </c>
      <c r="H44" s="99" t="s">
        <v>517</v>
      </c>
      <c r="I44" s="2">
        <f>SUM(K44:YN44)</f>
        <v>26</v>
      </c>
      <c r="J44" s="4">
        <f>'Kôň roka'!$I44</f>
        <v>26</v>
      </c>
      <c r="K44" s="2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>
        <v>1</v>
      </c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99"/>
      <c r="BJ44" s="100">
        <v>1</v>
      </c>
      <c r="BK44" s="100"/>
      <c r="BL44" s="100"/>
      <c r="BM44" s="99"/>
      <c r="BN44" s="99">
        <v>6</v>
      </c>
      <c r="BO44" s="99"/>
      <c r="BP44" s="100"/>
      <c r="BQ44" s="100"/>
      <c r="BR44" s="100"/>
      <c r="BS44" s="100"/>
      <c r="BT44" s="100"/>
      <c r="BU44" s="100"/>
      <c r="BV44" s="100">
        <v>4</v>
      </c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99"/>
      <c r="CH44" s="99"/>
      <c r="CI44" s="99"/>
      <c r="CJ44" s="99"/>
      <c r="CK44" s="99"/>
      <c r="CL44" s="99"/>
      <c r="CM44" s="99"/>
      <c r="CN44" s="99"/>
      <c r="CO44" s="100"/>
      <c r="CP44" s="100"/>
      <c r="CQ44" s="100"/>
      <c r="CR44" s="100"/>
      <c r="CS44" s="100"/>
      <c r="CT44" s="100"/>
      <c r="CU44" s="2"/>
      <c r="CV44" s="2">
        <v>2</v>
      </c>
      <c r="CW44" s="2">
        <v>3</v>
      </c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>
        <v>1</v>
      </c>
      <c r="EI44" s="2">
        <v>2</v>
      </c>
      <c r="EJ44" s="2"/>
      <c r="EK44" s="2"/>
      <c r="EL44" s="2"/>
      <c r="EM44" s="2"/>
      <c r="EN44" s="2"/>
      <c r="EO44" s="2"/>
      <c r="EP44" s="2"/>
      <c r="EQ44" s="2"/>
      <c r="ER44" s="2"/>
      <c r="ES44" s="2">
        <v>2</v>
      </c>
      <c r="ET44" s="221">
        <v>4</v>
      </c>
      <c r="EU44" s="221"/>
      <c r="EV44" s="221"/>
      <c r="EW44" s="221"/>
      <c r="EX44" s="221"/>
      <c r="EY44" s="221"/>
      <c r="EZ44" s="221"/>
      <c r="FA44" s="221"/>
      <c r="FB44" s="221"/>
      <c r="FC44" s="221"/>
      <c r="FD44" s="221"/>
      <c r="FE44" s="221"/>
      <c r="FF44" s="221"/>
      <c r="FG44" s="221"/>
      <c r="FH44" s="221"/>
      <c r="FI44" s="221"/>
      <c r="FJ44" s="221"/>
      <c r="FK44" s="221"/>
      <c r="FL44" s="221"/>
      <c r="FM44" s="221"/>
      <c r="FN44" s="221"/>
      <c r="FO44" s="221"/>
      <c r="FP44" s="221"/>
      <c r="FQ44" s="221"/>
      <c r="FR44" s="221"/>
      <c r="FS44" s="221"/>
      <c r="FT44" s="221"/>
      <c r="FU44" s="221"/>
      <c r="FV44" s="221"/>
      <c r="FW44" s="221"/>
      <c r="FX44" s="221"/>
      <c r="FY44" s="221"/>
      <c r="FZ44" s="221"/>
      <c r="GA44" s="221"/>
    </row>
    <row r="45" spans="1:183" ht="18" customHeight="1" x14ac:dyDescent="0.2">
      <c r="A45" s="4"/>
      <c r="B45" s="1" t="s">
        <v>137</v>
      </c>
      <c r="C45" s="2">
        <v>11793</v>
      </c>
      <c r="D45" s="2"/>
      <c r="E45" s="22" t="s">
        <v>136</v>
      </c>
      <c r="F45" s="2">
        <v>4582</v>
      </c>
      <c r="G45" s="2" t="s">
        <v>468</v>
      </c>
      <c r="H45" s="22" t="s">
        <v>85</v>
      </c>
      <c r="I45" s="2">
        <f t="shared" si="2"/>
        <v>24</v>
      </c>
      <c r="J45" s="4">
        <f>'Kôň roka'!$I45</f>
        <v>24</v>
      </c>
      <c r="K45" s="2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99"/>
      <c r="BJ45" s="100"/>
      <c r="BK45" s="100"/>
      <c r="BL45" s="100"/>
      <c r="BM45" s="99"/>
      <c r="BN45" s="99">
        <v>8</v>
      </c>
      <c r="BO45" s="99"/>
      <c r="BP45" s="100">
        <v>8</v>
      </c>
      <c r="BQ45" s="100"/>
      <c r="BR45" s="100"/>
      <c r="BS45" s="100"/>
      <c r="BT45" s="100"/>
      <c r="BU45" s="100"/>
      <c r="BV45" s="100"/>
      <c r="BW45" s="100">
        <v>8</v>
      </c>
      <c r="BX45" s="100"/>
      <c r="BY45" s="100"/>
      <c r="BZ45" s="100"/>
      <c r="CA45" s="100"/>
      <c r="CB45" s="100"/>
      <c r="CC45" s="100"/>
      <c r="CD45" s="100"/>
      <c r="CE45" s="100"/>
      <c r="CF45" s="100"/>
      <c r="CG45" s="99"/>
      <c r="CH45" s="99"/>
      <c r="CI45" s="99"/>
      <c r="CJ45" s="99"/>
      <c r="CK45" s="99"/>
      <c r="CL45" s="99"/>
      <c r="CM45" s="99"/>
      <c r="CN45" s="99"/>
      <c r="CO45" s="100"/>
      <c r="CP45" s="100"/>
      <c r="CQ45" s="100"/>
      <c r="CR45" s="100"/>
      <c r="CS45" s="100"/>
      <c r="CT45" s="100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21"/>
      <c r="EU45" s="221"/>
      <c r="EV45" s="221"/>
      <c r="EW45" s="221"/>
      <c r="EX45" s="221"/>
      <c r="EY45" s="221"/>
      <c r="EZ45" s="221"/>
      <c r="FA45" s="221"/>
      <c r="FB45" s="221"/>
      <c r="FC45" s="221"/>
      <c r="FD45" s="221"/>
      <c r="FE45" s="221"/>
      <c r="FF45" s="221"/>
      <c r="FG45" s="221"/>
      <c r="FH45" s="221"/>
      <c r="FI45" s="221"/>
      <c r="FJ45" s="221"/>
      <c r="FK45" s="221"/>
      <c r="FL45" s="221"/>
      <c r="FM45" s="221"/>
      <c r="FN45" s="221"/>
      <c r="FO45" s="221"/>
      <c r="FP45" s="221"/>
      <c r="FQ45" s="221"/>
      <c r="FR45" s="221"/>
      <c r="FS45" s="221"/>
      <c r="FT45" s="221"/>
      <c r="FU45" s="221"/>
      <c r="FV45" s="221"/>
      <c r="FW45" s="221"/>
      <c r="FX45" s="221"/>
      <c r="FY45" s="221"/>
      <c r="FZ45" s="221"/>
      <c r="GA45" s="221"/>
    </row>
    <row r="46" spans="1:183" ht="18" customHeight="1" x14ac:dyDescent="0.2">
      <c r="A46" s="4">
        <v>30</v>
      </c>
      <c r="B46" s="104" t="s">
        <v>602</v>
      </c>
      <c r="C46" s="2">
        <v>1388</v>
      </c>
      <c r="D46" s="2">
        <v>2019</v>
      </c>
      <c r="E46" s="101" t="s">
        <v>601</v>
      </c>
      <c r="F46" s="2"/>
      <c r="G46" s="100" t="s">
        <v>468</v>
      </c>
      <c r="H46" s="99" t="s">
        <v>89</v>
      </c>
      <c r="I46" s="2">
        <f>SUM(K46:YO46)</f>
        <v>24</v>
      </c>
      <c r="J46" s="4">
        <f>'Kôň roka'!$I46</f>
        <v>24</v>
      </c>
      <c r="K46" s="22"/>
      <c r="L46" s="2">
        <f>Seniori!L29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99"/>
      <c r="BJ46" s="100">
        <f>Seniori!BJ29</f>
        <v>0</v>
      </c>
      <c r="BK46" s="100"/>
      <c r="BL46" s="100"/>
      <c r="BM46" s="99"/>
      <c r="BN46" s="99"/>
      <c r="BO46" s="99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0"/>
      <c r="CC46" s="100"/>
      <c r="CD46" s="100"/>
      <c r="CE46" s="100"/>
      <c r="CF46" s="100"/>
      <c r="CG46" s="99"/>
      <c r="CH46" s="99"/>
      <c r="CI46" s="99"/>
      <c r="CJ46" s="99"/>
      <c r="CK46" s="99"/>
      <c r="CL46" s="99"/>
      <c r="CM46" s="99"/>
      <c r="CN46" s="99"/>
      <c r="CO46" s="100"/>
      <c r="CP46" s="100"/>
      <c r="CQ46" s="100"/>
      <c r="CR46" s="100"/>
      <c r="CS46" s="100"/>
      <c r="CT46" s="100"/>
      <c r="CU46" s="2"/>
      <c r="CV46" s="2"/>
      <c r="CW46" s="2"/>
      <c r="CX46" s="2"/>
      <c r="CY46" s="2"/>
      <c r="CZ46" s="2"/>
      <c r="DA46" s="2">
        <v>12</v>
      </c>
      <c r="DB46" s="2">
        <v>12</v>
      </c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21"/>
      <c r="EU46" s="221"/>
      <c r="EV46" s="221"/>
      <c r="EW46" s="221"/>
      <c r="EX46" s="221"/>
      <c r="EY46" s="221"/>
      <c r="EZ46" s="221"/>
      <c r="FA46" s="221"/>
      <c r="FB46" s="221"/>
      <c r="FC46" s="221"/>
      <c r="FD46" s="221"/>
      <c r="FE46" s="221"/>
      <c r="FF46" s="221"/>
      <c r="FG46" s="221"/>
      <c r="FH46" s="221"/>
      <c r="FI46" s="221"/>
      <c r="FJ46" s="221"/>
      <c r="FK46" s="221"/>
      <c r="FL46" s="221"/>
      <c r="FM46" s="221"/>
      <c r="FN46" s="221"/>
      <c r="FO46" s="221"/>
      <c r="FP46" s="221"/>
      <c r="FQ46" s="221"/>
      <c r="FR46" s="221"/>
      <c r="FS46" s="221"/>
      <c r="FT46" s="221"/>
      <c r="FU46" s="221"/>
      <c r="FV46" s="221"/>
      <c r="FW46" s="221"/>
      <c r="FX46" s="221"/>
      <c r="FY46" s="221"/>
      <c r="FZ46" s="221"/>
      <c r="GA46" s="221"/>
    </row>
    <row r="47" spans="1:183" ht="18" customHeight="1" x14ac:dyDescent="0.2">
      <c r="A47" s="4"/>
      <c r="B47" s="104" t="s">
        <v>532</v>
      </c>
      <c r="C47" s="2">
        <v>13634</v>
      </c>
      <c r="D47" s="100">
        <v>2022</v>
      </c>
      <c r="E47" s="101" t="s">
        <v>67</v>
      </c>
      <c r="F47" s="2">
        <v>2372</v>
      </c>
      <c r="G47" s="100" t="s">
        <v>468</v>
      </c>
      <c r="H47" s="99" t="s">
        <v>34</v>
      </c>
      <c r="I47" s="2">
        <f>SUM(K47:YO47)</f>
        <v>22</v>
      </c>
      <c r="J47" s="4">
        <f>'Kôň roka'!$I47</f>
        <v>22</v>
      </c>
      <c r="K47" s="2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99"/>
      <c r="BJ47" s="100"/>
      <c r="BK47" s="100">
        <v>5</v>
      </c>
      <c r="BL47" s="100"/>
      <c r="BM47" s="99"/>
      <c r="BN47" s="99"/>
      <c r="BO47" s="99"/>
      <c r="BP47" s="100"/>
      <c r="BQ47" s="100"/>
      <c r="BR47" s="100"/>
      <c r="BS47" s="100"/>
      <c r="BT47" s="100"/>
      <c r="BU47" s="100"/>
      <c r="BV47" s="100">
        <v>3</v>
      </c>
      <c r="BW47" s="100"/>
      <c r="BX47" s="100"/>
      <c r="BY47" s="100"/>
      <c r="BZ47" s="100"/>
      <c r="CA47" s="100">
        <v>4</v>
      </c>
      <c r="CB47" s="100"/>
      <c r="CC47" s="100"/>
      <c r="CD47" s="100"/>
      <c r="CE47" s="100"/>
      <c r="CF47" s="100"/>
      <c r="CG47" s="99"/>
      <c r="CH47" s="99"/>
      <c r="CI47" s="99"/>
      <c r="CJ47" s="99"/>
      <c r="CK47" s="99"/>
      <c r="CL47" s="99"/>
      <c r="CM47" s="99"/>
      <c r="CN47" s="99"/>
      <c r="CO47" s="100"/>
      <c r="CP47" s="100"/>
      <c r="CQ47" s="100"/>
      <c r="CR47" s="100"/>
      <c r="CS47" s="100"/>
      <c r="CT47" s="100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>
        <v>3</v>
      </c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>
        <v>5</v>
      </c>
      <c r="ER47" s="2">
        <v>2</v>
      </c>
      <c r="ES47" s="2"/>
      <c r="ET47" s="221"/>
      <c r="EU47" s="221"/>
      <c r="EV47" s="221"/>
      <c r="EW47" s="221"/>
      <c r="EX47" s="221"/>
      <c r="EY47" s="221"/>
      <c r="EZ47" s="221"/>
      <c r="FA47" s="221"/>
      <c r="FB47" s="221"/>
      <c r="FC47" s="221"/>
      <c r="FD47" s="221"/>
      <c r="FE47" s="221"/>
      <c r="FF47" s="221"/>
      <c r="FG47" s="221"/>
      <c r="FH47" s="221"/>
      <c r="FI47" s="221"/>
      <c r="FJ47" s="221"/>
      <c r="FK47" s="221"/>
      <c r="FL47" s="221"/>
      <c r="FM47" s="221"/>
      <c r="FN47" s="221"/>
      <c r="FO47" s="221"/>
      <c r="FP47" s="221"/>
      <c r="FQ47" s="221"/>
      <c r="FR47" s="221"/>
      <c r="FS47" s="221"/>
      <c r="FT47" s="221"/>
      <c r="FU47" s="221"/>
      <c r="FV47" s="221"/>
      <c r="FW47" s="221"/>
      <c r="FX47" s="221"/>
      <c r="FY47" s="221"/>
      <c r="FZ47" s="221"/>
      <c r="GA47" s="221"/>
    </row>
    <row r="48" spans="1:183" ht="18" customHeight="1" x14ac:dyDescent="0.2">
      <c r="A48" s="4"/>
      <c r="B48" s="81" t="s">
        <v>274</v>
      </c>
      <c r="C48" s="2">
        <v>11682</v>
      </c>
      <c r="D48" s="2">
        <v>2018</v>
      </c>
      <c r="E48" s="22" t="s">
        <v>484</v>
      </c>
      <c r="F48" s="2">
        <v>9317</v>
      </c>
      <c r="G48" s="2" t="s">
        <v>466</v>
      </c>
      <c r="H48" s="22" t="s">
        <v>89</v>
      </c>
      <c r="I48" s="2">
        <f t="shared" si="1"/>
        <v>0</v>
      </c>
      <c r="J48" s="4">
        <f>'Kôň roka'!$I48+I49+I50+I51</f>
        <v>20</v>
      </c>
      <c r="K48" s="2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99"/>
      <c r="BJ48" s="100"/>
      <c r="BK48" s="100"/>
      <c r="BL48" s="100"/>
      <c r="BM48" s="99"/>
      <c r="BN48" s="99"/>
      <c r="BO48" s="99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  <c r="BZ48" s="100"/>
      <c r="CA48" s="100"/>
      <c r="CB48" s="100"/>
      <c r="CC48" s="100"/>
      <c r="CD48" s="100"/>
      <c r="CE48" s="100"/>
      <c r="CF48" s="100"/>
      <c r="CG48" s="99"/>
      <c r="CH48" s="99"/>
      <c r="CI48" s="99"/>
      <c r="CJ48" s="99"/>
      <c r="CK48" s="99"/>
      <c r="CL48" s="99"/>
      <c r="CM48" s="99"/>
      <c r="CN48" s="99"/>
      <c r="CO48" s="100"/>
      <c r="CP48" s="100"/>
      <c r="CQ48" s="100"/>
      <c r="CR48" s="100"/>
      <c r="CS48" s="100"/>
      <c r="CT48" s="100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21"/>
      <c r="EU48" s="221"/>
      <c r="EV48" s="221"/>
      <c r="EW48" s="221"/>
      <c r="EX48" s="221"/>
      <c r="EY48" s="221"/>
      <c r="EZ48" s="221"/>
      <c r="FA48" s="221"/>
      <c r="FB48" s="221"/>
      <c r="FC48" s="221"/>
      <c r="FD48" s="221"/>
      <c r="FE48" s="221"/>
      <c r="FF48" s="221"/>
      <c r="FG48" s="221"/>
      <c r="FH48" s="221"/>
      <c r="FI48" s="221"/>
      <c r="FJ48" s="221"/>
      <c r="FK48" s="221"/>
      <c r="FL48" s="221"/>
      <c r="FM48" s="221"/>
      <c r="FN48" s="221"/>
      <c r="FO48" s="221"/>
      <c r="FP48" s="221"/>
      <c r="FQ48" s="221"/>
      <c r="FR48" s="221"/>
      <c r="FS48" s="221"/>
      <c r="FT48" s="221"/>
      <c r="FU48" s="221"/>
      <c r="FV48" s="221"/>
      <c r="FW48" s="221"/>
      <c r="FX48" s="221"/>
      <c r="FY48" s="221"/>
      <c r="FZ48" s="221"/>
      <c r="GA48" s="221"/>
    </row>
    <row r="49" spans="1:183" ht="18" customHeight="1" x14ac:dyDescent="0.2">
      <c r="A49" s="4"/>
      <c r="B49" s="81"/>
      <c r="C49" s="2"/>
      <c r="D49" s="2"/>
      <c r="E49" s="22" t="s">
        <v>316</v>
      </c>
      <c r="F49" s="2">
        <v>8620</v>
      </c>
      <c r="G49" s="2" t="s">
        <v>466</v>
      </c>
      <c r="H49" s="22"/>
      <c r="I49" s="2">
        <f t="shared" si="1"/>
        <v>5</v>
      </c>
      <c r="J49" s="4"/>
      <c r="K49" s="22"/>
      <c r="L49" s="2"/>
      <c r="M49" s="2">
        <v>2</v>
      </c>
      <c r="N49" s="2"/>
      <c r="O49" s="2"/>
      <c r="P49" s="2"/>
      <c r="Q49" s="2">
        <v>3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99"/>
      <c r="BJ49" s="100"/>
      <c r="BK49" s="100"/>
      <c r="BL49" s="100"/>
      <c r="BM49" s="99"/>
      <c r="BN49" s="99"/>
      <c r="BO49" s="99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  <c r="CE49" s="100"/>
      <c r="CF49" s="100"/>
      <c r="CG49" s="99"/>
      <c r="CH49" s="99"/>
      <c r="CI49" s="99"/>
      <c r="CJ49" s="99"/>
      <c r="CK49" s="99"/>
      <c r="CL49" s="99"/>
      <c r="CM49" s="99"/>
      <c r="CN49" s="99"/>
      <c r="CO49" s="100"/>
      <c r="CP49" s="100"/>
      <c r="CQ49" s="100"/>
      <c r="CR49" s="100"/>
      <c r="CS49" s="100"/>
      <c r="CT49" s="100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21"/>
      <c r="EU49" s="221"/>
      <c r="EV49" s="221"/>
      <c r="EW49" s="221"/>
      <c r="EX49" s="221"/>
      <c r="EY49" s="221"/>
      <c r="EZ49" s="221"/>
      <c r="FA49" s="221"/>
      <c r="FB49" s="221"/>
      <c r="FC49" s="221"/>
      <c r="FD49" s="221"/>
      <c r="FE49" s="221"/>
      <c r="FF49" s="221"/>
      <c r="FG49" s="221"/>
      <c r="FH49" s="221"/>
      <c r="FI49" s="221"/>
      <c r="FJ49" s="221"/>
      <c r="FK49" s="221"/>
      <c r="FL49" s="221"/>
      <c r="FM49" s="221"/>
      <c r="FN49" s="221"/>
      <c r="FO49" s="221"/>
      <c r="FP49" s="221"/>
      <c r="FQ49" s="221"/>
      <c r="FR49" s="221"/>
      <c r="FS49" s="221"/>
      <c r="FT49" s="221"/>
      <c r="FU49" s="221"/>
      <c r="FV49" s="221"/>
      <c r="FW49" s="221"/>
      <c r="FX49" s="221"/>
      <c r="FY49" s="221"/>
      <c r="FZ49" s="221"/>
      <c r="GA49" s="221"/>
    </row>
    <row r="50" spans="1:183" ht="18" customHeight="1" x14ac:dyDescent="0.2">
      <c r="A50" s="4"/>
      <c r="B50" s="81"/>
      <c r="C50" s="2"/>
      <c r="D50" s="2"/>
      <c r="E50" s="99" t="s">
        <v>379</v>
      </c>
      <c r="F50" s="2"/>
      <c r="G50" s="100" t="s">
        <v>470</v>
      </c>
      <c r="H50" s="22"/>
      <c r="I50" s="2">
        <f t="shared" si="1"/>
        <v>15</v>
      </c>
      <c r="J50" s="4"/>
      <c r="K50" s="22"/>
      <c r="L50" s="2"/>
      <c r="M50" s="2"/>
      <c r="N50" s="2">
        <v>5</v>
      </c>
      <c r="O50" s="2"/>
      <c r="P50" s="2"/>
      <c r="Q50" s="2"/>
      <c r="R50" s="2">
        <v>4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>
        <v>6</v>
      </c>
      <c r="AG50" s="2"/>
      <c r="AH50" s="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99"/>
      <c r="BJ50" s="100"/>
      <c r="BK50" s="100"/>
      <c r="BL50" s="100"/>
      <c r="BM50" s="99"/>
      <c r="BN50" s="99"/>
      <c r="BO50" s="99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99"/>
      <c r="CH50" s="99"/>
      <c r="CI50" s="99"/>
      <c r="CJ50" s="99"/>
      <c r="CK50" s="99"/>
      <c r="CL50" s="99"/>
      <c r="CM50" s="99"/>
      <c r="CN50" s="99"/>
      <c r="CO50" s="100"/>
      <c r="CP50" s="100"/>
      <c r="CQ50" s="100"/>
      <c r="CR50" s="100"/>
      <c r="CS50" s="100"/>
      <c r="CT50" s="100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21"/>
      <c r="EU50" s="221"/>
      <c r="EV50" s="221"/>
      <c r="EW50" s="221"/>
      <c r="EX50" s="221"/>
      <c r="EY50" s="221"/>
      <c r="EZ50" s="221"/>
      <c r="FA50" s="221"/>
      <c r="FB50" s="221"/>
      <c r="FC50" s="221"/>
      <c r="FD50" s="221"/>
      <c r="FE50" s="221"/>
      <c r="FF50" s="221"/>
      <c r="FG50" s="221"/>
      <c r="FH50" s="221"/>
      <c r="FI50" s="221"/>
      <c r="FJ50" s="221"/>
      <c r="FK50" s="221"/>
      <c r="FL50" s="221"/>
      <c r="FM50" s="221"/>
      <c r="FN50" s="221"/>
      <c r="FO50" s="221"/>
      <c r="FP50" s="221"/>
      <c r="FQ50" s="221"/>
      <c r="FR50" s="221"/>
      <c r="FS50" s="221"/>
      <c r="FT50" s="221"/>
      <c r="FU50" s="221"/>
      <c r="FV50" s="221"/>
      <c r="FW50" s="221"/>
      <c r="FX50" s="221"/>
      <c r="FY50" s="221"/>
      <c r="FZ50" s="221"/>
      <c r="GA50" s="221"/>
    </row>
    <row r="51" spans="1:183" ht="18" customHeight="1" x14ac:dyDescent="0.2">
      <c r="A51" s="4"/>
      <c r="B51" s="1"/>
      <c r="C51" s="2"/>
      <c r="D51" s="2"/>
      <c r="E51" s="22" t="s">
        <v>272</v>
      </c>
      <c r="F51" s="2">
        <v>8401</v>
      </c>
      <c r="G51" s="2" t="s">
        <v>466</v>
      </c>
      <c r="H51" s="22"/>
      <c r="I51" s="2">
        <f t="shared" si="1"/>
        <v>0</v>
      </c>
      <c r="J51" s="4"/>
      <c r="K51" s="2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99"/>
      <c r="BJ51" s="100"/>
      <c r="BK51" s="100"/>
      <c r="BL51" s="100"/>
      <c r="BM51" s="99"/>
      <c r="BN51" s="99"/>
      <c r="BO51" s="99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/>
      <c r="CA51" s="100"/>
      <c r="CB51" s="100"/>
      <c r="CC51" s="100"/>
      <c r="CD51" s="100"/>
      <c r="CE51" s="100"/>
      <c r="CF51" s="100"/>
      <c r="CG51" s="99"/>
      <c r="CH51" s="99"/>
      <c r="CI51" s="99"/>
      <c r="CJ51" s="99"/>
      <c r="CK51" s="99"/>
      <c r="CL51" s="99"/>
      <c r="CM51" s="99"/>
      <c r="CN51" s="99"/>
      <c r="CO51" s="100"/>
      <c r="CP51" s="100"/>
      <c r="CQ51" s="100"/>
      <c r="CR51" s="100"/>
      <c r="CS51" s="100"/>
      <c r="CT51" s="100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21"/>
      <c r="EU51" s="221"/>
      <c r="EV51" s="221"/>
      <c r="EW51" s="221"/>
      <c r="EX51" s="221"/>
      <c r="EY51" s="221"/>
      <c r="EZ51" s="221"/>
      <c r="FA51" s="221"/>
      <c r="FB51" s="221"/>
      <c r="FC51" s="221"/>
      <c r="FD51" s="221"/>
      <c r="FE51" s="221"/>
      <c r="FF51" s="221"/>
      <c r="FG51" s="221"/>
      <c r="FH51" s="221"/>
      <c r="FI51" s="221"/>
      <c r="FJ51" s="221"/>
      <c r="FK51" s="221"/>
      <c r="FL51" s="221"/>
      <c r="FM51" s="221"/>
      <c r="FN51" s="221"/>
      <c r="FO51" s="221"/>
      <c r="FP51" s="221"/>
      <c r="FQ51" s="221"/>
      <c r="FR51" s="221"/>
      <c r="FS51" s="221"/>
      <c r="FT51" s="221"/>
      <c r="FU51" s="221"/>
      <c r="FV51" s="221"/>
      <c r="FW51" s="221"/>
      <c r="FX51" s="221"/>
      <c r="FY51" s="221"/>
      <c r="FZ51" s="221"/>
      <c r="GA51" s="221"/>
    </row>
    <row r="52" spans="1:183" ht="18" customHeight="1" x14ac:dyDescent="0.2">
      <c r="A52" s="4"/>
      <c r="B52" s="103" t="s">
        <v>501</v>
      </c>
      <c r="C52" s="2">
        <v>13608</v>
      </c>
      <c r="D52" s="2">
        <v>2022</v>
      </c>
      <c r="E52" s="99" t="s">
        <v>272</v>
      </c>
      <c r="F52" s="2">
        <v>8401</v>
      </c>
      <c r="G52" s="100" t="s">
        <v>469</v>
      </c>
      <c r="H52" s="22" t="s">
        <v>89</v>
      </c>
      <c r="I52" s="2">
        <f t="shared" ref="I52:I58" si="3">SUM(K52:YO52)</f>
        <v>19</v>
      </c>
      <c r="J52" s="4">
        <f>'Kôň roka'!$I52</f>
        <v>19</v>
      </c>
      <c r="K52" s="22"/>
      <c r="L52" s="2">
        <v>2</v>
      </c>
      <c r="M52" s="2"/>
      <c r="N52" s="2"/>
      <c r="O52" s="2">
        <v>5</v>
      </c>
      <c r="P52" s="2"/>
      <c r="Q52" s="2"/>
      <c r="R52" s="2"/>
      <c r="S52" s="2"/>
      <c r="T52" s="2"/>
      <c r="U52" s="2">
        <v>4</v>
      </c>
      <c r="V52" s="2"/>
      <c r="W52" s="2"/>
      <c r="X52" s="2"/>
      <c r="Y52" s="2"/>
      <c r="Z52" s="2"/>
      <c r="AA52" s="2"/>
      <c r="AB52" s="2">
        <v>5</v>
      </c>
      <c r="AC52" s="2"/>
      <c r="AD52" s="2"/>
      <c r="AE52" s="2"/>
      <c r="AF52" s="2"/>
      <c r="AG52" s="2"/>
      <c r="AH52" s="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>
        <v>3</v>
      </c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99"/>
      <c r="BJ52" s="100"/>
      <c r="BK52" s="100"/>
      <c r="BL52" s="100"/>
      <c r="BM52" s="99"/>
      <c r="BN52" s="99"/>
      <c r="BO52" s="99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  <c r="BZ52" s="100"/>
      <c r="CA52" s="100"/>
      <c r="CB52" s="100"/>
      <c r="CC52" s="100"/>
      <c r="CD52" s="100"/>
      <c r="CE52" s="100"/>
      <c r="CF52" s="100"/>
      <c r="CG52" s="99"/>
      <c r="CH52" s="99"/>
      <c r="CI52" s="99"/>
      <c r="CJ52" s="99"/>
      <c r="CK52" s="99"/>
      <c r="CL52" s="99"/>
      <c r="CM52" s="99"/>
      <c r="CN52" s="99"/>
      <c r="CO52" s="100"/>
      <c r="CP52" s="100"/>
      <c r="CQ52" s="100"/>
      <c r="CR52" s="100"/>
      <c r="CS52" s="100"/>
      <c r="CT52" s="100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21"/>
      <c r="EU52" s="221"/>
      <c r="EV52" s="221"/>
      <c r="EW52" s="221"/>
      <c r="EX52" s="221"/>
      <c r="EY52" s="221"/>
      <c r="EZ52" s="221"/>
      <c r="FA52" s="221"/>
      <c r="FB52" s="221"/>
      <c r="FC52" s="221"/>
      <c r="FD52" s="221"/>
      <c r="FE52" s="221"/>
      <c r="FF52" s="221"/>
      <c r="FG52" s="221"/>
      <c r="FH52" s="221"/>
      <c r="FI52" s="221"/>
      <c r="FJ52" s="221"/>
      <c r="FK52" s="221"/>
      <c r="FL52" s="221"/>
      <c r="FM52" s="221"/>
      <c r="FN52" s="221"/>
      <c r="FO52" s="221"/>
      <c r="FP52" s="221"/>
      <c r="FQ52" s="221"/>
      <c r="FR52" s="221"/>
      <c r="FS52" s="221"/>
      <c r="FT52" s="221"/>
      <c r="FU52" s="221"/>
      <c r="FV52" s="221"/>
      <c r="FW52" s="221"/>
      <c r="FX52" s="221"/>
      <c r="FY52" s="221"/>
      <c r="FZ52" s="221"/>
      <c r="GA52" s="221"/>
    </row>
    <row r="53" spans="1:183" ht="18" customHeight="1" x14ac:dyDescent="0.2">
      <c r="A53" s="4"/>
      <c r="B53" s="104" t="s">
        <v>580</v>
      </c>
      <c r="C53" s="2">
        <v>12985</v>
      </c>
      <c r="D53" s="2">
        <v>2019</v>
      </c>
      <c r="E53" s="101" t="s">
        <v>578</v>
      </c>
      <c r="F53" s="2">
        <v>3848</v>
      </c>
      <c r="G53" s="100" t="s">
        <v>468</v>
      </c>
      <c r="H53" s="99" t="s">
        <v>474</v>
      </c>
      <c r="I53" s="2">
        <f t="shared" si="3"/>
        <v>16</v>
      </c>
      <c r="J53" s="4">
        <f>'Kôň roka'!$I53</f>
        <v>16</v>
      </c>
      <c r="K53" s="2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99"/>
      <c r="BJ53" s="100"/>
      <c r="BK53" s="100"/>
      <c r="BL53" s="100"/>
      <c r="BM53" s="99"/>
      <c r="BN53" s="99"/>
      <c r="BO53" s="99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  <c r="BZ53" s="100"/>
      <c r="CA53" s="100"/>
      <c r="CB53" s="100"/>
      <c r="CC53" s="100"/>
      <c r="CD53" s="100"/>
      <c r="CE53" s="100"/>
      <c r="CF53" s="100"/>
      <c r="CG53" s="99"/>
      <c r="CH53" s="99"/>
      <c r="CI53" s="99"/>
      <c r="CJ53" s="99"/>
      <c r="CK53" s="99"/>
      <c r="CL53" s="99"/>
      <c r="CM53" s="99"/>
      <c r="CN53" s="99"/>
      <c r="CO53" s="100"/>
      <c r="CP53" s="100"/>
      <c r="CQ53" s="100"/>
      <c r="CR53" s="100"/>
      <c r="CS53" s="100"/>
      <c r="CT53" s="100"/>
      <c r="CU53" s="2"/>
      <c r="CV53" s="2"/>
      <c r="CW53" s="2">
        <v>6</v>
      </c>
      <c r="CX53" s="2">
        <v>10</v>
      </c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21"/>
      <c r="EU53" s="221"/>
      <c r="EV53" s="221"/>
      <c r="EW53" s="221"/>
      <c r="EX53" s="221"/>
      <c r="EY53" s="221"/>
      <c r="EZ53" s="221"/>
      <c r="FA53" s="221"/>
      <c r="FB53" s="221"/>
      <c r="FC53" s="221"/>
      <c r="FD53" s="221"/>
      <c r="FE53" s="221"/>
      <c r="FF53" s="221"/>
      <c r="FG53" s="221"/>
      <c r="FH53" s="221"/>
      <c r="FI53" s="221"/>
      <c r="FJ53" s="221"/>
      <c r="FK53" s="221"/>
      <c r="FL53" s="221"/>
      <c r="FM53" s="221"/>
      <c r="FN53" s="221"/>
      <c r="FO53" s="221"/>
      <c r="FP53" s="221"/>
      <c r="FQ53" s="221"/>
      <c r="FR53" s="221"/>
      <c r="FS53" s="221"/>
      <c r="FT53" s="221"/>
      <c r="FU53" s="221"/>
      <c r="FV53" s="221"/>
      <c r="FW53" s="221"/>
      <c r="FX53" s="221"/>
      <c r="FY53" s="221"/>
      <c r="FZ53" s="221"/>
      <c r="GA53" s="221"/>
    </row>
    <row r="54" spans="1:183" ht="18" customHeight="1" x14ac:dyDescent="0.2">
      <c r="A54" s="4"/>
      <c r="B54" s="1" t="s">
        <v>286</v>
      </c>
      <c r="C54" s="2">
        <v>12362</v>
      </c>
      <c r="D54" s="2"/>
      <c r="E54" s="99" t="s">
        <v>284</v>
      </c>
      <c r="F54" s="2">
        <v>8575</v>
      </c>
      <c r="G54" s="2" t="s">
        <v>470</v>
      </c>
      <c r="H54" s="99" t="s">
        <v>29</v>
      </c>
      <c r="I54" s="2">
        <f>SUM(K54:YO54)</f>
        <v>15</v>
      </c>
      <c r="J54" s="4">
        <f>'Kôň roka'!$I54</f>
        <v>15</v>
      </c>
      <c r="K54" s="2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99"/>
      <c r="BJ54" s="100"/>
      <c r="BK54" s="100"/>
      <c r="BL54" s="100"/>
      <c r="BM54" s="99"/>
      <c r="BN54" s="99"/>
      <c r="BO54" s="99"/>
      <c r="BP54" s="100"/>
      <c r="BQ54" s="100">
        <v>3</v>
      </c>
      <c r="BR54" s="100"/>
      <c r="BS54" s="100"/>
      <c r="BT54" s="100"/>
      <c r="BU54" s="100"/>
      <c r="BV54" s="100"/>
      <c r="BW54" s="100">
        <v>1</v>
      </c>
      <c r="BX54" s="100"/>
      <c r="BY54" s="100"/>
      <c r="BZ54" s="100"/>
      <c r="CA54" s="100"/>
      <c r="CB54" s="100"/>
      <c r="CC54" s="100"/>
      <c r="CD54" s="100"/>
      <c r="CE54" s="100"/>
      <c r="CF54" s="100"/>
      <c r="CG54" s="99"/>
      <c r="CH54" s="99"/>
      <c r="CI54" s="99"/>
      <c r="CJ54" s="99"/>
      <c r="CK54" s="99"/>
      <c r="CL54" s="99"/>
      <c r="CM54" s="99"/>
      <c r="CN54" s="99"/>
      <c r="CO54" s="100"/>
      <c r="CP54" s="100"/>
      <c r="CQ54" s="100"/>
      <c r="CR54" s="100"/>
      <c r="CS54" s="100"/>
      <c r="CT54" s="100"/>
      <c r="CU54" s="2"/>
      <c r="CV54" s="2"/>
      <c r="CW54" s="2"/>
      <c r="CX54" s="2"/>
      <c r="CY54" s="2"/>
      <c r="CZ54" s="2"/>
      <c r="DA54" s="2"/>
      <c r="DB54" s="2"/>
      <c r="DC54" s="2"/>
      <c r="DD54" s="2">
        <v>5</v>
      </c>
      <c r="DE54" s="2">
        <v>3</v>
      </c>
      <c r="DF54" s="2"/>
      <c r="DG54" s="2"/>
      <c r="DH54" s="2"/>
      <c r="DI54" s="2">
        <v>3</v>
      </c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21"/>
      <c r="EU54" s="221"/>
      <c r="EV54" s="221"/>
      <c r="EW54" s="221"/>
      <c r="EX54" s="221"/>
      <c r="EY54" s="221"/>
      <c r="EZ54" s="221"/>
      <c r="FA54" s="221"/>
      <c r="FB54" s="221"/>
      <c r="FC54" s="221"/>
      <c r="FD54" s="221"/>
      <c r="FE54" s="221"/>
      <c r="FF54" s="221"/>
      <c r="FG54" s="221"/>
      <c r="FH54" s="221"/>
      <c r="FI54" s="221"/>
      <c r="FJ54" s="221"/>
      <c r="FK54" s="221"/>
      <c r="FL54" s="221"/>
      <c r="FM54" s="221"/>
      <c r="FN54" s="221"/>
      <c r="FO54" s="221"/>
      <c r="FP54" s="221"/>
      <c r="FQ54" s="221"/>
      <c r="FR54" s="221"/>
      <c r="FS54" s="221"/>
      <c r="FT54" s="221"/>
      <c r="FU54" s="221"/>
      <c r="FV54" s="221"/>
      <c r="FW54" s="221"/>
      <c r="FX54" s="221"/>
      <c r="FY54" s="221"/>
      <c r="FZ54" s="221"/>
      <c r="GA54" s="221"/>
    </row>
    <row r="55" spans="1:183" ht="18" customHeight="1" x14ac:dyDescent="0.2">
      <c r="A55" s="4"/>
      <c r="B55" s="103" t="s">
        <v>503</v>
      </c>
      <c r="C55" s="2">
        <v>13607</v>
      </c>
      <c r="D55" s="2">
        <v>2022</v>
      </c>
      <c r="E55" s="22" t="s">
        <v>206</v>
      </c>
      <c r="F55" s="2">
        <v>6761</v>
      </c>
      <c r="G55" s="2" t="s">
        <v>469</v>
      </c>
      <c r="H55" s="22" t="s">
        <v>89</v>
      </c>
      <c r="I55" s="2">
        <f>SUM(K55:YO55)</f>
        <v>13</v>
      </c>
      <c r="J55" s="4">
        <f>'Kôň roka'!$I55+I56</f>
        <v>15</v>
      </c>
      <c r="K55" s="22"/>
      <c r="L55" s="2">
        <v>6</v>
      </c>
      <c r="M55" s="2"/>
      <c r="N55" s="2"/>
      <c r="O55" s="2">
        <v>7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99"/>
      <c r="BJ55" s="100"/>
      <c r="BK55" s="100"/>
      <c r="BL55" s="100"/>
      <c r="BM55" s="99"/>
      <c r="BN55" s="99"/>
      <c r="BO55" s="99"/>
      <c r="BP55" s="100"/>
      <c r="BQ55" s="100"/>
      <c r="BR55" s="100"/>
      <c r="BS55" s="100"/>
      <c r="BT55" s="100"/>
      <c r="BU55" s="100"/>
      <c r="BV55" s="100"/>
      <c r="BW55" s="100"/>
      <c r="BX55" s="100"/>
      <c r="BY55" s="100"/>
      <c r="BZ55" s="100"/>
      <c r="CA55" s="100"/>
      <c r="CB55" s="100"/>
      <c r="CC55" s="100"/>
      <c r="CD55" s="100"/>
      <c r="CE55" s="100"/>
      <c r="CF55" s="100"/>
      <c r="CG55" s="99"/>
      <c r="CH55" s="99"/>
      <c r="CI55" s="99"/>
      <c r="CJ55" s="99"/>
      <c r="CK55" s="99"/>
      <c r="CL55" s="99"/>
      <c r="CM55" s="99"/>
      <c r="CN55" s="99"/>
      <c r="CO55" s="100"/>
      <c r="CP55" s="100"/>
      <c r="CQ55" s="100"/>
      <c r="CR55" s="100"/>
      <c r="CS55" s="100"/>
      <c r="CT55" s="100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21"/>
      <c r="EU55" s="221"/>
      <c r="EV55" s="221"/>
      <c r="EW55" s="221"/>
      <c r="EX55" s="221"/>
      <c r="EY55" s="221"/>
      <c r="EZ55" s="221"/>
      <c r="FA55" s="221"/>
      <c r="FB55" s="221"/>
      <c r="FC55" s="221"/>
      <c r="FD55" s="221"/>
      <c r="FE55" s="221"/>
      <c r="FF55" s="221"/>
      <c r="FG55" s="221"/>
      <c r="FH55" s="221"/>
      <c r="FI55" s="221"/>
      <c r="FJ55" s="221"/>
      <c r="FK55" s="221"/>
      <c r="FL55" s="221"/>
      <c r="FM55" s="221"/>
      <c r="FN55" s="221"/>
      <c r="FO55" s="221"/>
      <c r="FP55" s="221"/>
      <c r="FQ55" s="221"/>
      <c r="FR55" s="221"/>
      <c r="FS55" s="221"/>
      <c r="FT55" s="221"/>
      <c r="FU55" s="221"/>
      <c r="FV55" s="221"/>
      <c r="FW55" s="221"/>
      <c r="FX55" s="221"/>
      <c r="FY55" s="221"/>
      <c r="FZ55" s="221"/>
      <c r="GA55" s="221"/>
    </row>
    <row r="56" spans="1:183" ht="18" customHeight="1" x14ac:dyDescent="0.2">
      <c r="A56" s="4"/>
      <c r="B56" s="103"/>
      <c r="C56" s="2"/>
      <c r="D56" s="2"/>
      <c r="E56" s="99" t="s">
        <v>87</v>
      </c>
      <c r="F56" s="2">
        <v>4589</v>
      </c>
      <c r="G56" s="100" t="s">
        <v>468</v>
      </c>
      <c r="H56" s="22"/>
      <c r="I56" s="2">
        <f>SUM(K56:YO56)</f>
        <v>2</v>
      </c>
      <c r="J56" s="4"/>
      <c r="K56" s="2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99"/>
      <c r="BJ56" s="100"/>
      <c r="BK56" s="100"/>
      <c r="BL56" s="100"/>
      <c r="BM56" s="99"/>
      <c r="BN56" s="99"/>
      <c r="BO56" s="99"/>
      <c r="BP56" s="100"/>
      <c r="BQ56" s="100"/>
      <c r="BR56" s="100"/>
      <c r="BS56" s="100"/>
      <c r="BT56" s="100"/>
      <c r="BU56" s="100"/>
      <c r="BV56" s="100"/>
      <c r="BW56" s="100"/>
      <c r="BX56" s="100"/>
      <c r="BY56" s="100"/>
      <c r="BZ56" s="100"/>
      <c r="CA56" s="100"/>
      <c r="CB56" s="100"/>
      <c r="CC56" s="100"/>
      <c r="CD56" s="100"/>
      <c r="CE56" s="100"/>
      <c r="CF56" s="100"/>
      <c r="CG56" s="99"/>
      <c r="CH56" s="99"/>
      <c r="CI56" s="99"/>
      <c r="CJ56" s="99"/>
      <c r="CK56" s="99"/>
      <c r="CL56" s="99"/>
      <c r="CM56" s="99"/>
      <c r="CN56" s="99"/>
      <c r="CO56" s="100"/>
      <c r="CP56" s="100"/>
      <c r="CQ56" s="100"/>
      <c r="CR56" s="100"/>
      <c r="CS56" s="100"/>
      <c r="CT56" s="100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>
        <v>2</v>
      </c>
      <c r="EQ56" s="2"/>
      <c r="ER56" s="2"/>
      <c r="ES56" s="2"/>
      <c r="ET56" s="221"/>
      <c r="EU56" s="221"/>
      <c r="EV56" s="221"/>
      <c r="EW56" s="221"/>
      <c r="EX56" s="221"/>
      <c r="EY56" s="221"/>
      <c r="EZ56" s="221"/>
      <c r="FA56" s="221"/>
      <c r="FB56" s="221"/>
      <c r="FC56" s="221"/>
      <c r="FD56" s="221"/>
      <c r="FE56" s="221"/>
      <c r="FF56" s="221"/>
      <c r="FG56" s="221"/>
      <c r="FH56" s="221"/>
      <c r="FI56" s="221"/>
      <c r="FJ56" s="221"/>
      <c r="FK56" s="221"/>
      <c r="FL56" s="221"/>
      <c r="FM56" s="221"/>
      <c r="FN56" s="221"/>
      <c r="FO56" s="221"/>
      <c r="FP56" s="221"/>
      <c r="FQ56" s="221"/>
      <c r="FR56" s="221"/>
      <c r="FS56" s="221"/>
      <c r="FT56" s="221"/>
      <c r="FU56" s="221"/>
      <c r="FV56" s="221"/>
      <c r="FW56" s="221"/>
      <c r="FX56" s="221"/>
      <c r="FY56" s="221"/>
      <c r="FZ56" s="221"/>
      <c r="GA56" s="221"/>
    </row>
    <row r="57" spans="1:183" ht="18" customHeight="1" x14ac:dyDescent="0.2">
      <c r="A57" s="4"/>
      <c r="B57" s="104" t="s">
        <v>407</v>
      </c>
      <c r="C57" s="2">
        <v>12432</v>
      </c>
      <c r="D57" s="2"/>
      <c r="E57" s="22" t="s">
        <v>405</v>
      </c>
      <c r="F57" s="2">
        <v>9607</v>
      </c>
      <c r="G57" s="2" t="s">
        <v>470</v>
      </c>
      <c r="H57" s="22" t="s">
        <v>78</v>
      </c>
      <c r="I57" s="2">
        <f>SUM(K57:YO57)</f>
        <v>15</v>
      </c>
      <c r="J57" s="4">
        <f>'Kôň roka'!$I57</f>
        <v>15</v>
      </c>
      <c r="K57" s="2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99">
        <v>3</v>
      </c>
      <c r="BJ57" s="100"/>
      <c r="BK57" s="100"/>
      <c r="BL57" s="100"/>
      <c r="BM57" s="99"/>
      <c r="BN57" s="99"/>
      <c r="BO57" s="99"/>
      <c r="BP57" s="100"/>
      <c r="BQ57" s="100"/>
      <c r="BR57" s="100"/>
      <c r="BS57" s="100"/>
      <c r="BT57" s="100"/>
      <c r="BU57" s="100">
        <v>3</v>
      </c>
      <c r="BV57" s="100"/>
      <c r="BW57" s="100"/>
      <c r="BX57" s="100"/>
      <c r="BY57" s="100"/>
      <c r="BZ57" s="100"/>
      <c r="CA57" s="100"/>
      <c r="CB57" s="100"/>
      <c r="CC57" s="100"/>
      <c r="CD57" s="100"/>
      <c r="CE57" s="100"/>
      <c r="CF57" s="100"/>
      <c r="CG57" s="99"/>
      <c r="CH57" s="99"/>
      <c r="CI57" s="99"/>
      <c r="CJ57" s="99"/>
      <c r="CK57" s="99"/>
      <c r="CL57" s="99"/>
      <c r="CM57" s="99"/>
      <c r="CN57" s="99"/>
      <c r="CO57" s="100"/>
      <c r="CP57" s="100"/>
      <c r="CQ57" s="100"/>
      <c r="CR57" s="100">
        <v>5</v>
      </c>
      <c r="CS57" s="100"/>
      <c r="CT57" s="100"/>
      <c r="CU57" s="2">
        <v>4</v>
      </c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21"/>
      <c r="EU57" s="221"/>
      <c r="EV57" s="221"/>
      <c r="EW57" s="221"/>
      <c r="EX57" s="221"/>
      <c r="EY57" s="221"/>
      <c r="EZ57" s="221"/>
      <c r="FA57" s="221"/>
      <c r="FB57" s="221"/>
      <c r="FC57" s="221"/>
      <c r="FD57" s="221"/>
      <c r="FE57" s="221"/>
      <c r="FF57" s="221"/>
      <c r="FG57" s="221"/>
      <c r="FH57" s="221"/>
      <c r="FI57" s="221"/>
      <c r="FJ57" s="221"/>
      <c r="FK57" s="221"/>
      <c r="FL57" s="221"/>
      <c r="FM57" s="221"/>
      <c r="FN57" s="221"/>
      <c r="FO57" s="221"/>
      <c r="FP57" s="221"/>
      <c r="FQ57" s="221"/>
      <c r="FR57" s="221"/>
      <c r="FS57" s="221"/>
      <c r="FT57" s="221"/>
      <c r="FU57" s="221"/>
      <c r="FV57" s="221"/>
      <c r="FW57" s="221"/>
      <c r="FX57" s="221"/>
      <c r="FY57" s="221"/>
      <c r="FZ57" s="221"/>
      <c r="GA57" s="221"/>
    </row>
    <row r="58" spans="1:183" ht="18" customHeight="1" x14ac:dyDescent="0.2">
      <c r="A58" s="4"/>
      <c r="B58" s="1" t="s">
        <v>31</v>
      </c>
      <c r="C58" s="2">
        <v>13278</v>
      </c>
      <c r="D58" s="2"/>
      <c r="E58" s="99" t="s">
        <v>27</v>
      </c>
      <c r="F58" s="2">
        <v>4920</v>
      </c>
      <c r="G58" s="2" t="s">
        <v>468</v>
      </c>
      <c r="H58" s="99" t="s">
        <v>29</v>
      </c>
      <c r="I58" s="2">
        <f t="shared" si="3"/>
        <v>14</v>
      </c>
      <c r="J58" s="4">
        <f>'Kôň roka'!$I58</f>
        <v>14</v>
      </c>
      <c r="K58" s="2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99"/>
      <c r="BJ58" s="100"/>
      <c r="BK58" s="100"/>
      <c r="BL58" s="100">
        <v>6</v>
      </c>
      <c r="BM58" s="99"/>
      <c r="BN58" s="99"/>
      <c r="BO58" s="99"/>
      <c r="BP58" s="100"/>
      <c r="BQ58" s="100"/>
      <c r="BR58" s="100"/>
      <c r="BS58" s="100"/>
      <c r="BT58" s="100"/>
      <c r="BU58" s="100"/>
      <c r="BV58" s="100">
        <v>8</v>
      </c>
      <c r="BW58" s="100"/>
      <c r="BX58" s="100"/>
      <c r="BY58" s="100"/>
      <c r="BZ58" s="100"/>
      <c r="CA58" s="100"/>
      <c r="CB58" s="100"/>
      <c r="CC58" s="100"/>
      <c r="CD58" s="100"/>
      <c r="CE58" s="100"/>
      <c r="CF58" s="100"/>
      <c r="CG58" s="99"/>
      <c r="CH58" s="99"/>
      <c r="CI58" s="99"/>
      <c r="CJ58" s="99"/>
      <c r="CK58" s="99"/>
      <c r="CL58" s="99"/>
      <c r="CM58" s="99"/>
      <c r="CN58" s="99"/>
      <c r="CO58" s="100"/>
      <c r="CP58" s="100"/>
      <c r="CQ58" s="100"/>
      <c r="CR58" s="100"/>
      <c r="CS58" s="100"/>
      <c r="CT58" s="100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21"/>
      <c r="EU58" s="221"/>
      <c r="EV58" s="221"/>
      <c r="EW58" s="221"/>
      <c r="EX58" s="221"/>
      <c r="EY58" s="221"/>
      <c r="EZ58" s="221"/>
      <c r="FA58" s="221"/>
      <c r="FB58" s="221"/>
      <c r="FC58" s="221"/>
      <c r="FD58" s="221"/>
      <c r="FE58" s="221"/>
      <c r="FF58" s="221"/>
      <c r="FG58" s="221"/>
      <c r="FH58" s="221"/>
      <c r="FI58" s="221"/>
      <c r="FJ58" s="221"/>
      <c r="FK58" s="221"/>
      <c r="FL58" s="221"/>
      <c r="FM58" s="221"/>
      <c r="FN58" s="221"/>
      <c r="FO58" s="221"/>
      <c r="FP58" s="221"/>
      <c r="FQ58" s="221"/>
      <c r="FR58" s="221"/>
      <c r="FS58" s="221"/>
      <c r="FT58" s="221"/>
      <c r="FU58" s="221"/>
      <c r="FV58" s="221"/>
      <c r="FW58" s="221"/>
      <c r="FX58" s="221"/>
      <c r="FY58" s="221"/>
      <c r="FZ58" s="221"/>
      <c r="GA58" s="221"/>
    </row>
    <row r="59" spans="1:183" ht="18" customHeight="1" x14ac:dyDescent="0.2">
      <c r="A59" s="4"/>
      <c r="B59" s="1" t="s">
        <v>73</v>
      </c>
      <c r="C59" s="2">
        <v>13316</v>
      </c>
      <c r="D59" s="2">
        <v>2017</v>
      </c>
      <c r="E59" s="22" t="s">
        <v>70</v>
      </c>
      <c r="F59" s="2">
        <v>7749</v>
      </c>
      <c r="G59" s="2" t="s">
        <v>468</v>
      </c>
      <c r="H59" s="99" t="s">
        <v>72</v>
      </c>
      <c r="I59" s="2">
        <f>SUM(K59:YO59)</f>
        <v>13</v>
      </c>
      <c r="J59" s="4">
        <f>'Kôň roka'!$I59</f>
        <v>13</v>
      </c>
      <c r="K59" s="2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>
        <v>1</v>
      </c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99"/>
      <c r="BJ59" s="100"/>
      <c r="BK59" s="100"/>
      <c r="BL59" s="100"/>
      <c r="BM59" s="99"/>
      <c r="BN59" s="99"/>
      <c r="BO59" s="99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  <c r="BZ59" s="100"/>
      <c r="CA59" s="100"/>
      <c r="CB59" s="100"/>
      <c r="CC59" s="100"/>
      <c r="CD59" s="100"/>
      <c r="CE59" s="100"/>
      <c r="CF59" s="100"/>
      <c r="CG59" s="99"/>
      <c r="CH59" s="99"/>
      <c r="CI59" s="99"/>
      <c r="CJ59" s="99"/>
      <c r="CK59" s="99"/>
      <c r="CL59" s="99"/>
      <c r="CM59" s="99"/>
      <c r="CN59" s="99"/>
      <c r="CO59" s="100"/>
      <c r="CP59" s="100"/>
      <c r="CQ59" s="100"/>
      <c r="CR59" s="100"/>
      <c r="CS59" s="100"/>
      <c r="CT59" s="100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>
        <v>4</v>
      </c>
      <c r="EJ59" s="2"/>
      <c r="EK59" s="2"/>
      <c r="EL59" s="2"/>
      <c r="EM59" s="2"/>
      <c r="EN59" s="2"/>
      <c r="EO59" s="2"/>
      <c r="EP59" s="2"/>
      <c r="EQ59" s="2"/>
      <c r="ER59" s="2"/>
      <c r="ES59" s="2">
        <v>6</v>
      </c>
      <c r="ET59" s="221">
        <v>2</v>
      </c>
      <c r="EU59" s="221"/>
      <c r="EV59" s="221"/>
      <c r="EW59" s="221"/>
      <c r="EX59" s="221"/>
      <c r="EY59" s="221"/>
      <c r="EZ59" s="221"/>
      <c r="FA59" s="221"/>
      <c r="FB59" s="221"/>
      <c r="FC59" s="221"/>
      <c r="FD59" s="221"/>
      <c r="FE59" s="221"/>
      <c r="FF59" s="221"/>
      <c r="FG59" s="221"/>
      <c r="FH59" s="221"/>
      <c r="FI59" s="221"/>
      <c r="FJ59" s="221"/>
      <c r="FK59" s="221"/>
      <c r="FL59" s="221"/>
      <c r="FM59" s="221"/>
      <c r="FN59" s="221"/>
      <c r="FO59" s="221"/>
      <c r="FP59" s="221"/>
      <c r="FQ59" s="221"/>
      <c r="FR59" s="221"/>
      <c r="FS59" s="221"/>
      <c r="FT59" s="221"/>
      <c r="FU59" s="221"/>
      <c r="FV59" s="221"/>
      <c r="FW59" s="221"/>
      <c r="FX59" s="221"/>
      <c r="FY59" s="221"/>
      <c r="FZ59" s="221"/>
      <c r="GA59" s="221"/>
    </row>
    <row r="60" spans="1:183" ht="18" customHeight="1" x14ac:dyDescent="0.2">
      <c r="A60" s="4">
        <v>40</v>
      </c>
      <c r="B60" s="1" t="s">
        <v>208</v>
      </c>
      <c r="C60" s="2">
        <v>12751</v>
      </c>
      <c r="D60" s="2">
        <v>2020</v>
      </c>
      <c r="E60" s="80" t="s">
        <v>206</v>
      </c>
      <c r="F60" s="2">
        <v>6761</v>
      </c>
      <c r="G60" s="100" t="s">
        <v>469</v>
      </c>
      <c r="H60" s="22" t="s">
        <v>89</v>
      </c>
      <c r="I60" s="2">
        <f t="shared" ref="I60:I65" si="4">SUM(K60:YO60)</f>
        <v>11</v>
      </c>
      <c r="J60" s="4">
        <f>'Kôň roka'!$I60+I39</f>
        <v>11</v>
      </c>
      <c r="K60" s="22"/>
      <c r="L60" s="2">
        <v>3</v>
      </c>
      <c r="M60" s="2"/>
      <c r="N60" s="2"/>
      <c r="O60" s="2"/>
      <c r="P60" s="2">
        <v>1</v>
      </c>
      <c r="Q60" s="2"/>
      <c r="R60" s="2">
        <v>1</v>
      </c>
      <c r="S60" s="100"/>
      <c r="T60" s="2"/>
      <c r="U60" s="2">
        <v>3</v>
      </c>
      <c r="V60" s="2"/>
      <c r="W60" s="2"/>
      <c r="X60" s="2"/>
      <c r="Y60" s="2"/>
      <c r="Z60" s="2"/>
      <c r="AA60" s="2"/>
      <c r="AB60" s="2">
        <v>3</v>
      </c>
      <c r="AC60" s="2"/>
      <c r="AD60" s="2"/>
      <c r="AE60" s="2"/>
      <c r="AF60" s="2"/>
      <c r="AG60" s="2"/>
      <c r="AH60" s="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99"/>
      <c r="BJ60" s="100"/>
      <c r="BK60" s="100"/>
      <c r="BL60" s="100"/>
      <c r="BM60" s="99"/>
      <c r="BN60" s="99"/>
      <c r="BO60" s="99"/>
      <c r="BP60" s="100"/>
      <c r="BQ60" s="100"/>
      <c r="BR60" s="100"/>
      <c r="BS60" s="100"/>
      <c r="BT60" s="100"/>
      <c r="BU60" s="100"/>
      <c r="BV60" s="100"/>
      <c r="BW60" s="100"/>
      <c r="BX60" s="100"/>
      <c r="BY60" s="100"/>
      <c r="BZ60" s="100"/>
      <c r="CA60" s="100"/>
      <c r="CB60" s="100"/>
      <c r="CC60" s="100"/>
      <c r="CD60" s="100"/>
      <c r="CE60" s="100"/>
      <c r="CF60" s="100"/>
      <c r="CG60" s="99"/>
      <c r="CH60" s="99"/>
      <c r="CI60" s="99"/>
      <c r="CJ60" s="99"/>
      <c r="CK60" s="99"/>
      <c r="CL60" s="99"/>
      <c r="CM60" s="99"/>
      <c r="CN60" s="99"/>
      <c r="CO60" s="100"/>
      <c r="CP60" s="100"/>
      <c r="CQ60" s="100"/>
      <c r="CR60" s="100"/>
      <c r="CS60" s="100"/>
      <c r="CT60" s="100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21"/>
      <c r="EU60" s="221"/>
      <c r="EV60" s="221"/>
      <c r="EW60" s="221"/>
      <c r="EX60" s="221"/>
      <c r="EY60" s="221"/>
      <c r="EZ60" s="221"/>
      <c r="FA60" s="221"/>
      <c r="FB60" s="221"/>
      <c r="FC60" s="221"/>
      <c r="FD60" s="221"/>
      <c r="FE60" s="221"/>
      <c r="FF60" s="221"/>
      <c r="FG60" s="221"/>
      <c r="FH60" s="221"/>
      <c r="FI60" s="221"/>
      <c r="FJ60" s="221"/>
      <c r="FK60" s="221"/>
      <c r="FL60" s="221"/>
      <c r="FM60" s="221"/>
      <c r="FN60" s="221"/>
      <c r="FO60" s="221"/>
      <c r="FP60" s="221"/>
      <c r="FQ60" s="221"/>
      <c r="FR60" s="221"/>
      <c r="FS60" s="221"/>
      <c r="FT60" s="221"/>
      <c r="FU60" s="221"/>
      <c r="FV60" s="221"/>
      <c r="FW60" s="221"/>
      <c r="FX60" s="221"/>
      <c r="FY60" s="221"/>
      <c r="FZ60" s="221"/>
      <c r="GA60" s="221"/>
    </row>
    <row r="61" spans="1:183" ht="17.45" customHeight="1" x14ac:dyDescent="0.2">
      <c r="A61" s="4"/>
      <c r="B61" s="1" t="s">
        <v>387</v>
      </c>
      <c r="C61" s="2">
        <v>13101</v>
      </c>
      <c r="D61" s="2"/>
      <c r="E61" s="22" t="s">
        <v>386</v>
      </c>
      <c r="F61" s="2">
        <v>9452</v>
      </c>
      <c r="G61" s="2" t="s">
        <v>470</v>
      </c>
      <c r="H61" s="22" t="s">
        <v>89</v>
      </c>
      <c r="I61" s="2">
        <f t="shared" si="4"/>
        <v>11</v>
      </c>
      <c r="J61" s="4">
        <f>'Kôň roka'!$I61</f>
        <v>11</v>
      </c>
      <c r="K61" s="22"/>
      <c r="L61" s="2">
        <v>1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2"/>
      <c r="AJ61" s="22"/>
      <c r="AK61" s="22"/>
      <c r="AL61" s="22"/>
      <c r="AM61" s="22"/>
      <c r="AN61" s="22"/>
      <c r="AO61" s="22"/>
      <c r="AP61" s="22"/>
      <c r="AQ61" s="22"/>
      <c r="AR61" s="22">
        <v>3</v>
      </c>
      <c r="AS61" s="22"/>
      <c r="AT61" s="22"/>
      <c r="AU61" s="22"/>
      <c r="AV61" s="22"/>
      <c r="AW61" s="22"/>
      <c r="AX61" s="22"/>
      <c r="AY61" s="22">
        <v>7</v>
      </c>
      <c r="AZ61" s="22"/>
      <c r="BA61" s="22"/>
      <c r="BB61" s="22"/>
      <c r="BC61" s="22"/>
      <c r="BD61" s="22"/>
      <c r="BE61" s="22"/>
      <c r="BF61" s="22"/>
      <c r="BG61" s="22"/>
      <c r="BH61" s="22"/>
      <c r="BI61" s="99"/>
      <c r="BJ61" s="100"/>
      <c r="BK61" s="100"/>
      <c r="BL61" s="100"/>
      <c r="BM61" s="99"/>
      <c r="BN61" s="99"/>
      <c r="BO61" s="99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100"/>
      <c r="CC61" s="100"/>
      <c r="CD61" s="100"/>
      <c r="CE61" s="100"/>
      <c r="CF61" s="100"/>
      <c r="CG61" s="99"/>
      <c r="CH61" s="99"/>
      <c r="CI61" s="99"/>
      <c r="CJ61" s="99"/>
      <c r="CK61" s="99"/>
      <c r="CL61" s="99"/>
      <c r="CM61" s="99"/>
      <c r="CN61" s="99"/>
      <c r="CO61" s="100"/>
      <c r="CP61" s="100"/>
      <c r="CQ61" s="100"/>
      <c r="CR61" s="100"/>
      <c r="CS61" s="100"/>
      <c r="CT61" s="100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21"/>
      <c r="EU61" s="221"/>
      <c r="EV61" s="221"/>
      <c r="EW61" s="221"/>
      <c r="EX61" s="221"/>
      <c r="EY61" s="221"/>
      <c r="EZ61" s="221"/>
      <c r="FA61" s="221"/>
      <c r="FB61" s="221"/>
      <c r="FC61" s="221"/>
      <c r="FD61" s="221"/>
      <c r="FE61" s="221"/>
      <c r="FF61" s="221"/>
      <c r="FG61" s="221"/>
      <c r="FH61" s="221"/>
      <c r="FI61" s="221"/>
      <c r="FJ61" s="221"/>
      <c r="FK61" s="221"/>
      <c r="FL61" s="221"/>
      <c r="FM61" s="221"/>
      <c r="FN61" s="221"/>
      <c r="FO61" s="221"/>
      <c r="FP61" s="221"/>
      <c r="FQ61" s="221"/>
      <c r="FR61" s="221"/>
      <c r="FS61" s="221"/>
      <c r="FT61" s="221"/>
      <c r="FU61" s="221"/>
      <c r="FV61" s="221"/>
      <c r="FW61" s="221"/>
      <c r="FX61" s="221"/>
      <c r="FY61" s="221"/>
      <c r="FZ61" s="221"/>
      <c r="GA61" s="221"/>
    </row>
    <row r="62" spans="1:183" ht="18" customHeight="1" x14ac:dyDescent="0.2">
      <c r="A62" s="4"/>
      <c r="B62" s="104" t="s">
        <v>240</v>
      </c>
      <c r="C62" s="2">
        <v>8371</v>
      </c>
      <c r="D62" s="2"/>
      <c r="E62" s="22" t="s">
        <v>238</v>
      </c>
      <c r="F62" s="2">
        <v>7553</v>
      </c>
      <c r="G62" s="2" t="s">
        <v>469</v>
      </c>
      <c r="H62" s="22" t="s">
        <v>177</v>
      </c>
      <c r="I62" s="2">
        <f t="shared" si="4"/>
        <v>11</v>
      </c>
      <c r="J62" s="4">
        <f>'Kôň roka'!$I62</f>
        <v>11</v>
      </c>
      <c r="K62" s="2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99"/>
      <c r="BJ62" s="100"/>
      <c r="BK62" s="100"/>
      <c r="BL62" s="100"/>
      <c r="BM62" s="99"/>
      <c r="BN62" s="99"/>
      <c r="BO62" s="99"/>
      <c r="BP62" s="100"/>
      <c r="BQ62" s="100"/>
      <c r="BR62" s="100"/>
      <c r="BS62" s="100"/>
      <c r="BT62" s="100"/>
      <c r="BU62" s="100"/>
      <c r="BV62" s="100"/>
      <c r="BW62" s="100">
        <v>4</v>
      </c>
      <c r="BX62" s="100"/>
      <c r="BY62" s="100"/>
      <c r="BZ62" s="100">
        <v>6</v>
      </c>
      <c r="CA62" s="100"/>
      <c r="CB62" s="100"/>
      <c r="CC62" s="100"/>
      <c r="CD62" s="100"/>
      <c r="CE62" s="100"/>
      <c r="CF62" s="100"/>
      <c r="CG62" s="99"/>
      <c r="CH62" s="99"/>
      <c r="CI62" s="99"/>
      <c r="CJ62" s="99"/>
      <c r="CK62" s="99"/>
      <c r="CL62" s="99"/>
      <c r="CM62" s="99"/>
      <c r="CN62" s="99"/>
      <c r="CO62" s="100"/>
      <c r="CP62" s="100"/>
      <c r="CQ62" s="100"/>
      <c r="CR62" s="100"/>
      <c r="CS62" s="100"/>
      <c r="CT62" s="100"/>
      <c r="CU62" s="2"/>
      <c r="CV62" s="2"/>
      <c r="CW62" s="2"/>
      <c r="CX62" s="2">
        <v>1</v>
      </c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21"/>
      <c r="EU62" s="221"/>
      <c r="EV62" s="221"/>
      <c r="EW62" s="221"/>
      <c r="EX62" s="221"/>
      <c r="EY62" s="221"/>
      <c r="EZ62" s="221"/>
      <c r="FA62" s="221"/>
      <c r="FB62" s="221"/>
      <c r="FC62" s="221"/>
      <c r="FD62" s="221"/>
      <c r="FE62" s="221"/>
      <c r="FF62" s="221"/>
      <c r="FG62" s="221"/>
      <c r="FH62" s="221"/>
      <c r="FI62" s="221"/>
      <c r="FJ62" s="221"/>
      <c r="FK62" s="221"/>
      <c r="FL62" s="221"/>
      <c r="FM62" s="221"/>
      <c r="FN62" s="221"/>
      <c r="FO62" s="221"/>
      <c r="FP62" s="221"/>
      <c r="FQ62" s="221"/>
      <c r="FR62" s="221"/>
      <c r="FS62" s="221"/>
      <c r="FT62" s="221"/>
      <c r="FU62" s="221"/>
      <c r="FV62" s="221"/>
      <c r="FW62" s="221"/>
      <c r="FX62" s="221"/>
      <c r="FY62" s="221"/>
      <c r="FZ62" s="221"/>
      <c r="GA62" s="221"/>
    </row>
    <row r="63" spans="1:183" ht="18" customHeight="1" x14ac:dyDescent="0.2">
      <c r="A63" s="4"/>
      <c r="B63" s="1" t="s">
        <v>396</v>
      </c>
      <c r="C63" s="2">
        <v>10506</v>
      </c>
      <c r="D63" s="2">
        <v>2012</v>
      </c>
      <c r="E63" s="22" t="s">
        <v>392</v>
      </c>
      <c r="F63" s="2">
        <v>9377</v>
      </c>
      <c r="G63" s="2" t="s">
        <v>470</v>
      </c>
      <c r="H63" s="22" t="s">
        <v>89</v>
      </c>
      <c r="I63" s="2">
        <f>SUM(K63:YO63)</f>
        <v>10</v>
      </c>
      <c r="J63" s="4">
        <f>'Kôň roka'!$I63</f>
        <v>10</v>
      </c>
      <c r="K63" s="22"/>
      <c r="L63" s="2"/>
      <c r="M63" s="2"/>
      <c r="N63" s="2"/>
      <c r="O63" s="2"/>
      <c r="P63" s="2"/>
      <c r="Q63" s="2">
        <v>4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99"/>
      <c r="BJ63" s="100"/>
      <c r="BK63" s="100"/>
      <c r="BL63" s="100"/>
      <c r="BM63" s="99"/>
      <c r="BN63" s="99"/>
      <c r="BO63" s="99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  <c r="BZ63" s="100"/>
      <c r="CA63" s="100"/>
      <c r="CB63" s="100"/>
      <c r="CC63" s="100"/>
      <c r="CD63" s="100"/>
      <c r="CE63" s="100"/>
      <c r="CF63" s="100"/>
      <c r="CG63" s="99"/>
      <c r="CH63" s="99"/>
      <c r="CI63" s="99"/>
      <c r="CJ63" s="99"/>
      <c r="CK63" s="99"/>
      <c r="CL63" s="99"/>
      <c r="CM63" s="99"/>
      <c r="CN63" s="99"/>
      <c r="CO63" s="100"/>
      <c r="CP63" s="100"/>
      <c r="CQ63" s="100"/>
      <c r="CR63" s="100"/>
      <c r="CS63" s="100"/>
      <c r="CT63" s="100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>
        <v>5</v>
      </c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>
        <v>1</v>
      </c>
      <c r="ES63" s="2"/>
      <c r="ET63" s="221"/>
      <c r="EU63" s="221"/>
      <c r="EV63" s="221"/>
      <c r="EW63" s="221"/>
      <c r="EX63" s="221"/>
      <c r="EY63" s="221"/>
      <c r="EZ63" s="221"/>
      <c r="FA63" s="221"/>
      <c r="FB63" s="221"/>
      <c r="FC63" s="221"/>
      <c r="FD63" s="221"/>
      <c r="FE63" s="221"/>
      <c r="FF63" s="221"/>
      <c r="FG63" s="221"/>
      <c r="FH63" s="221"/>
      <c r="FI63" s="221"/>
      <c r="FJ63" s="221"/>
      <c r="FK63" s="221"/>
      <c r="FL63" s="221"/>
      <c r="FM63" s="221"/>
      <c r="FN63" s="221"/>
      <c r="FO63" s="221"/>
      <c r="FP63" s="221"/>
      <c r="FQ63" s="221"/>
      <c r="FR63" s="221"/>
      <c r="FS63" s="221"/>
      <c r="FT63" s="221"/>
      <c r="FU63" s="221"/>
      <c r="FV63" s="221"/>
      <c r="FW63" s="221"/>
      <c r="FX63" s="221"/>
      <c r="FY63" s="221"/>
      <c r="FZ63" s="221"/>
      <c r="GA63" s="221"/>
    </row>
    <row r="64" spans="1:183" ht="18" customHeight="1" x14ac:dyDescent="0.2">
      <c r="A64" s="4"/>
      <c r="B64" s="1" t="s">
        <v>383</v>
      </c>
      <c r="C64" s="2">
        <v>10208</v>
      </c>
      <c r="D64" s="2">
        <v>2007</v>
      </c>
      <c r="E64" s="99" t="s">
        <v>382</v>
      </c>
      <c r="F64" s="2">
        <v>9424</v>
      </c>
      <c r="G64" s="2" t="s">
        <v>470</v>
      </c>
      <c r="H64" s="99" t="s">
        <v>129</v>
      </c>
      <c r="I64" s="2">
        <f>SUM(K64:YO64)</f>
        <v>9</v>
      </c>
      <c r="J64" s="4">
        <f>'Kôň roka'!$I64</f>
        <v>9</v>
      </c>
      <c r="K64" s="2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99"/>
      <c r="BJ64" s="100"/>
      <c r="BK64" s="100"/>
      <c r="BL64" s="100"/>
      <c r="BM64" s="99"/>
      <c r="BN64" s="99"/>
      <c r="BO64" s="99"/>
      <c r="BP64" s="100"/>
      <c r="BQ64" s="100"/>
      <c r="BR64" s="100"/>
      <c r="BS64" s="100"/>
      <c r="BT64" s="100"/>
      <c r="BU64" s="100"/>
      <c r="BV64" s="100"/>
      <c r="BW64" s="100"/>
      <c r="BX64" s="100"/>
      <c r="BY64" s="100"/>
      <c r="BZ64" s="100"/>
      <c r="CA64" s="100"/>
      <c r="CB64" s="100"/>
      <c r="CC64" s="100"/>
      <c r="CD64" s="100"/>
      <c r="CE64" s="100"/>
      <c r="CF64" s="100"/>
      <c r="CG64" s="99"/>
      <c r="CH64" s="99"/>
      <c r="CI64" s="99"/>
      <c r="CJ64" s="99"/>
      <c r="CK64" s="99"/>
      <c r="CL64" s="99"/>
      <c r="CM64" s="99"/>
      <c r="CN64" s="99"/>
      <c r="CO64" s="100"/>
      <c r="CP64" s="100"/>
      <c r="CQ64" s="100"/>
      <c r="CR64" s="100"/>
      <c r="CS64" s="100"/>
      <c r="CT64" s="100"/>
      <c r="CU64" s="2"/>
      <c r="CV64" s="2">
        <v>4</v>
      </c>
      <c r="CW64" s="2">
        <v>5</v>
      </c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21"/>
      <c r="EU64" s="221"/>
      <c r="EV64" s="221"/>
      <c r="EW64" s="221"/>
      <c r="EX64" s="221"/>
      <c r="EY64" s="221"/>
      <c r="EZ64" s="221"/>
      <c r="FA64" s="221"/>
      <c r="FB64" s="221"/>
      <c r="FC64" s="221"/>
      <c r="FD64" s="221"/>
      <c r="FE64" s="221"/>
      <c r="FF64" s="221"/>
      <c r="FG64" s="221"/>
      <c r="FH64" s="221"/>
      <c r="FI64" s="221"/>
      <c r="FJ64" s="221"/>
      <c r="FK64" s="221"/>
      <c r="FL64" s="221"/>
      <c r="FM64" s="221"/>
      <c r="FN64" s="221"/>
      <c r="FO64" s="221"/>
      <c r="FP64" s="221"/>
      <c r="FQ64" s="221"/>
      <c r="FR64" s="221"/>
      <c r="FS64" s="221"/>
      <c r="FT64" s="221"/>
      <c r="FU64" s="221"/>
      <c r="FV64" s="221"/>
      <c r="FW64" s="221"/>
      <c r="FX64" s="221"/>
      <c r="FY64" s="221"/>
      <c r="FZ64" s="221"/>
      <c r="GA64" s="221"/>
    </row>
    <row r="65" spans="1:183" ht="18" customHeight="1" x14ac:dyDescent="0.2">
      <c r="A65" s="4"/>
      <c r="B65" s="104" t="s">
        <v>119</v>
      </c>
      <c r="C65" s="2">
        <v>12971</v>
      </c>
      <c r="D65" s="2">
        <v>2018</v>
      </c>
      <c r="E65" s="22" t="s">
        <v>118</v>
      </c>
      <c r="F65" s="2">
        <v>2165</v>
      </c>
      <c r="G65" s="2" t="s">
        <v>468</v>
      </c>
      <c r="H65" s="22" t="s">
        <v>78</v>
      </c>
      <c r="I65" s="2">
        <f t="shared" si="4"/>
        <v>8</v>
      </c>
      <c r="J65" s="4">
        <f>'Kôň roka'!$I65</f>
        <v>8</v>
      </c>
      <c r="K65" s="2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99"/>
      <c r="BJ65" s="100">
        <v>2</v>
      </c>
      <c r="BK65" s="100"/>
      <c r="BL65" s="100"/>
      <c r="BM65" s="99"/>
      <c r="BN65" s="99">
        <v>2</v>
      </c>
      <c r="BO65" s="99"/>
      <c r="BP65" s="100"/>
      <c r="BQ65" s="100"/>
      <c r="BR65" s="100"/>
      <c r="BS65" s="100"/>
      <c r="BT65" s="100"/>
      <c r="BU65" s="100"/>
      <c r="BV65" s="100">
        <v>4</v>
      </c>
      <c r="BW65" s="100"/>
      <c r="BX65" s="100"/>
      <c r="BY65" s="100"/>
      <c r="BZ65" s="100"/>
      <c r="CA65" s="100"/>
      <c r="CB65" s="100"/>
      <c r="CC65" s="100"/>
      <c r="CD65" s="100"/>
      <c r="CE65" s="100"/>
      <c r="CF65" s="100"/>
      <c r="CG65" s="99"/>
      <c r="CH65" s="99"/>
      <c r="CI65" s="99"/>
      <c r="CJ65" s="99"/>
      <c r="CK65" s="99"/>
      <c r="CL65" s="99"/>
      <c r="CM65" s="99"/>
      <c r="CN65" s="99"/>
      <c r="CO65" s="100"/>
      <c r="CP65" s="100"/>
      <c r="CQ65" s="100"/>
      <c r="CR65" s="100"/>
      <c r="CS65" s="100"/>
      <c r="CT65" s="100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21"/>
      <c r="EU65" s="221"/>
      <c r="EV65" s="221"/>
      <c r="EW65" s="221"/>
      <c r="EX65" s="221"/>
      <c r="EY65" s="221"/>
      <c r="EZ65" s="221"/>
      <c r="FA65" s="221"/>
      <c r="FB65" s="221"/>
      <c r="FC65" s="221"/>
      <c r="FD65" s="221"/>
      <c r="FE65" s="221"/>
      <c r="FF65" s="221"/>
      <c r="FG65" s="221"/>
      <c r="FH65" s="221"/>
      <c r="FI65" s="221"/>
      <c r="FJ65" s="221"/>
      <c r="FK65" s="221"/>
      <c r="FL65" s="221"/>
      <c r="FM65" s="221"/>
      <c r="FN65" s="221"/>
      <c r="FO65" s="221"/>
      <c r="FP65" s="221"/>
      <c r="FQ65" s="221"/>
      <c r="FR65" s="221"/>
      <c r="FS65" s="221"/>
      <c r="FT65" s="221"/>
      <c r="FU65" s="221"/>
      <c r="FV65" s="221"/>
      <c r="FW65" s="221"/>
      <c r="FX65" s="221"/>
      <c r="FY65" s="221"/>
      <c r="FZ65" s="221"/>
      <c r="GA65" s="221"/>
    </row>
    <row r="66" spans="1:183" ht="18" customHeight="1" x14ac:dyDescent="0.2">
      <c r="A66" s="4"/>
      <c r="B66" s="104" t="s">
        <v>207</v>
      </c>
      <c r="C66" s="2">
        <v>12143</v>
      </c>
      <c r="D66" s="2"/>
      <c r="E66" s="22" t="s">
        <v>206</v>
      </c>
      <c r="F66" s="2">
        <v>6761</v>
      </c>
      <c r="G66" s="2" t="s">
        <v>469</v>
      </c>
      <c r="H66" s="22" t="s">
        <v>89</v>
      </c>
      <c r="I66" s="2">
        <f t="shared" si="1"/>
        <v>8</v>
      </c>
      <c r="J66" s="4">
        <f>'Kôň roka'!$I66</f>
        <v>8</v>
      </c>
      <c r="K66" s="2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>
        <v>3</v>
      </c>
      <c r="X66" s="2"/>
      <c r="Y66" s="2"/>
      <c r="Z66" s="2"/>
      <c r="AA66" s="2"/>
      <c r="AB66" s="2"/>
      <c r="AC66" s="2"/>
      <c r="AD66" s="2">
        <v>5</v>
      </c>
      <c r="AE66" s="2"/>
      <c r="AF66" s="2"/>
      <c r="AG66" s="2"/>
      <c r="AH66" s="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99"/>
      <c r="BJ66" s="100"/>
      <c r="BK66" s="100"/>
      <c r="BL66" s="100"/>
      <c r="BM66" s="99"/>
      <c r="BN66" s="99"/>
      <c r="BO66" s="99"/>
      <c r="BP66" s="100"/>
      <c r="BQ66" s="100"/>
      <c r="BR66" s="100"/>
      <c r="BS66" s="100"/>
      <c r="BT66" s="100"/>
      <c r="BU66" s="100"/>
      <c r="BV66" s="100"/>
      <c r="BW66" s="100"/>
      <c r="BX66" s="100"/>
      <c r="BY66" s="100"/>
      <c r="BZ66" s="100"/>
      <c r="CA66" s="100"/>
      <c r="CB66" s="100"/>
      <c r="CC66" s="100"/>
      <c r="CD66" s="100"/>
      <c r="CE66" s="100"/>
      <c r="CF66" s="100"/>
      <c r="CG66" s="99"/>
      <c r="CH66" s="99"/>
      <c r="CI66" s="99"/>
      <c r="CJ66" s="99"/>
      <c r="CK66" s="99"/>
      <c r="CL66" s="99"/>
      <c r="CM66" s="99"/>
      <c r="CN66" s="99"/>
      <c r="CO66" s="100"/>
      <c r="CP66" s="100"/>
      <c r="CQ66" s="100"/>
      <c r="CR66" s="100"/>
      <c r="CS66" s="100"/>
      <c r="CT66" s="100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21"/>
      <c r="EU66" s="221"/>
      <c r="EV66" s="221"/>
      <c r="EW66" s="221"/>
      <c r="EX66" s="221"/>
      <c r="EY66" s="221"/>
      <c r="EZ66" s="221"/>
      <c r="FA66" s="221"/>
      <c r="FB66" s="221"/>
      <c r="FC66" s="221"/>
      <c r="FD66" s="221"/>
      <c r="FE66" s="221"/>
      <c r="FF66" s="221"/>
      <c r="FG66" s="221"/>
      <c r="FH66" s="221"/>
      <c r="FI66" s="221"/>
      <c r="FJ66" s="221"/>
      <c r="FK66" s="221"/>
      <c r="FL66" s="221"/>
      <c r="FM66" s="221"/>
      <c r="FN66" s="221"/>
      <c r="FO66" s="221"/>
      <c r="FP66" s="221"/>
      <c r="FQ66" s="221"/>
      <c r="FR66" s="221"/>
      <c r="FS66" s="221"/>
      <c r="FT66" s="221"/>
      <c r="FU66" s="221"/>
      <c r="FV66" s="221"/>
      <c r="FW66" s="221"/>
      <c r="FX66" s="221"/>
      <c r="FY66" s="221"/>
      <c r="FZ66" s="221"/>
      <c r="GA66" s="221"/>
    </row>
    <row r="67" spans="1:183" ht="18" customHeight="1" x14ac:dyDescent="0.2">
      <c r="A67" s="4"/>
      <c r="B67" s="104" t="s">
        <v>502</v>
      </c>
      <c r="C67" s="2">
        <v>13611</v>
      </c>
      <c r="D67" s="2">
        <v>2022</v>
      </c>
      <c r="E67" s="99" t="s">
        <v>120</v>
      </c>
      <c r="F67" s="2">
        <v>6693</v>
      </c>
      <c r="G67" s="100" t="s">
        <v>468</v>
      </c>
      <c r="H67" s="99" t="s">
        <v>122</v>
      </c>
      <c r="I67" s="2">
        <f t="shared" si="1"/>
        <v>8</v>
      </c>
      <c r="J67" s="4">
        <f>'Kôň roka'!$I67</f>
        <v>8</v>
      </c>
      <c r="K67" s="22"/>
      <c r="L67" s="2">
        <v>1</v>
      </c>
      <c r="M67" s="2"/>
      <c r="N67" s="2"/>
      <c r="O67" s="2">
        <v>1</v>
      </c>
      <c r="P67" s="2"/>
      <c r="Q67" s="2"/>
      <c r="R67" s="2"/>
      <c r="S67" s="2"/>
      <c r="T67" s="2"/>
      <c r="U67" s="2">
        <v>5</v>
      </c>
      <c r="V67" s="2"/>
      <c r="W67" s="2"/>
      <c r="X67" s="2"/>
      <c r="Y67" s="2"/>
      <c r="Z67" s="2"/>
      <c r="AA67" s="2"/>
      <c r="AB67" s="2">
        <v>1</v>
      </c>
      <c r="AC67" s="2"/>
      <c r="AD67" s="2"/>
      <c r="AE67" s="2"/>
      <c r="AF67" s="2"/>
      <c r="AG67" s="2"/>
      <c r="AH67" s="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99"/>
      <c r="BJ67" s="100"/>
      <c r="BK67" s="100"/>
      <c r="BL67" s="100"/>
      <c r="BM67" s="99"/>
      <c r="BN67" s="99"/>
      <c r="BO67" s="99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  <c r="CD67" s="100"/>
      <c r="CE67" s="100"/>
      <c r="CF67" s="100"/>
      <c r="CG67" s="99"/>
      <c r="CH67" s="99"/>
      <c r="CI67" s="99"/>
      <c r="CJ67" s="99"/>
      <c r="CK67" s="99"/>
      <c r="CL67" s="99"/>
      <c r="CM67" s="99"/>
      <c r="CN67" s="99"/>
      <c r="CO67" s="100"/>
      <c r="CP67" s="100"/>
      <c r="CQ67" s="100"/>
      <c r="CR67" s="100"/>
      <c r="CS67" s="100"/>
      <c r="CT67" s="100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21"/>
      <c r="EU67" s="221"/>
      <c r="EV67" s="221"/>
      <c r="EW67" s="221"/>
      <c r="EX67" s="221"/>
      <c r="EY67" s="221"/>
      <c r="EZ67" s="221"/>
      <c r="FA67" s="221"/>
      <c r="FB67" s="221"/>
      <c r="FC67" s="221"/>
      <c r="FD67" s="221"/>
      <c r="FE67" s="221"/>
      <c r="FF67" s="221"/>
      <c r="FG67" s="221"/>
      <c r="FH67" s="221"/>
      <c r="FI67" s="221"/>
      <c r="FJ67" s="221"/>
      <c r="FK67" s="221"/>
      <c r="FL67" s="221"/>
      <c r="FM67" s="221"/>
      <c r="FN67" s="221"/>
      <c r="FO67" s="221"/>
      <c r="FP67" s="221"/>
      <c r="FQ67" s="221"/>
      <c r="FR67" s="221"/>
      <c r="FS67" s="221"/>
      <c r="FT67" s="221"/>
      <c r="FU67" s="221"/>
      <c r="FV67" s="221"/>
      <c r="FW67" s="221"/>
      <c r="FX67" s="221"/>
      <c r="FY67" s="221"/>
      <c r="FZ67" s="221"/>
      <c r="GA67" s="221"/>
    </row>
    <row r="68" spans="1:183" ht="18" customHeight="1" x14ac:dyDescent="0.2">
      <c r="A68" s="4"/>
      <c r="B68" s="1" t="s">
        <v>213</v>
      </c>
      <c r="C68" s="2">
        <v>13103</v>
      </c>
      <c r="D68" s="2">
        <v>2021</v>
      </c>
      <c r="E68" s="80" t="s">
        <v>211</v>
      </c>
      <c r="F68" s="2">
        <v>8828</v>
      </c>
      <c r="G68" s="2" t="s">
        <v>469</v>
      </c>
      <c r="H68" s="22" t="s">
        <v>89</v>
      </c>
      <c r="I68" s="2">
        <f t="shared" ref="I68:I74" si="5">SUM(K68:YO68)</f>
        <v>0</v>
      </c>
      <c r="J68" s="4">
        <f>'Kôň roka'!$I68+I69</f>
        <v>8</v>
      </c>
      <c r="K68" s="22"/>
      <c r="L68" s="2"/>
      <c r="M68" s="2"/>
      <c r="N68" s="2"/>
      <c r="O68" s="2"/>
      <c r="P68" s="2"/>
      <c r="Q68" s="2"/>
      <c r="R68" s="100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99"/>
      <c r="BJ68" s="100"/>
      <c r="BK68" s="100"/>
      <c r="BL68" s="100"/>
      <c r="BM68" s="99"/>
      <c r="BN68" s="99"/>
      <c r="BO68" s="99"/>
      <c r="BP68" s="100"/>
      <c r="BQ68" s="100"/>
      <c r="BR68" s="100"/>
      <c r="BS68" s="100"/>
      <c r="BT68" s="100"/>
      <c r="BU68" s="100"/>
      <c r="BV68" s="100"/>
      <c r="BW68" s="100"/>
      <c r="BX68" s="100"/>
      <c r="BY68" s="100"/>
      <c r="BZ68" s="100"/>
      <c r="CA68" s="100"/>
      <c r="CB68" s="100"/>
      <c r="CC68" s="100"/>
      <c r="CD68" s="100"/>
      <c r="CE68" s="100"/>
      <c r="CF68" s="100"/>
      <c r="CG68" s="99"/>
      <c r="CH68" s="99"/>
      <c r="CI68" s="99"/>
      <c r="CJ68" s="99"/>
      <c r="CK68" s="99"/>
      <c r="CL68" s="99"/>
      <c r="CM68" s="99"/>
      <c r="CN68" s="99"/>
      <c r="CO68" s="100"/>
      <c r="CP68" s="100"/>
      <c r="CQ68" s="100"/>
      <c r="CR68" s="100"/>
      <c r="CS68" s="100"/>
      <c r="CT68" s="100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21"/>
      <c r="EU68" s="221"/>
      <c r="EV68" s="221"/>
      <c r="EW68" s="221"/>
      <c r="EX68" s="221"/>
      <c r="EY68" s="221"/>
      <c r="EZ68" s="221"/>
      <c r="FA68" s="221"/>
      <c r="FB68" s="221"/>
      <c r="FC68" s="221"/>
      <c r="FD68" s="221"/>
      <c r="FE68" s="221"/>
      <c r="FF68" s="221"/>
      <c r="FG68" s="221"/>
      <c r="FH68" s="221"/>
      <c r="FI68" s="221"/>
      <c r="FJ68" s="221"/>
      <c r="FK68" s="221"/>
      <c r="FL68" s="221"/>
      <c r="FM68" s="221"/>
      <c r="FN68" s="221"/>
      <c r="FO68" s="221"/>
      <c r="FP68" s="221"/>
      <c r="FQ68" s="221"/>
      <c r="FR68" s="221"/>
      <c r="FS68" s="221"/>
      <c r="FT68" s="221"/>
      <c r="FU68" s="221"/>
      <c r="FV68" s="221"/>
      <c r="FW68" s="221"/>
      <c r="FX68" s="221"/>
      <c r="FY68" s="221"/>
      <c r="FZ68" s="221"/>
      <c r="GA68" s="221"/>
    </row>
    <row r="69" spans="1:183" ht="18" customHeight="1" x14ac:dyDescent="0.2">
      <c r="A69" s="4"/>
      <c r="B69" s="1"/>
      <c r="C69" s="2"/>
      <c r="D69" s="2"/>
      <c r="E69" s="101" t="s">
        <v>507</v>
      </c>
      <c r="F69" s="2">
        <v>10986</v>
      </c>
      <c r="G69" s="100" t="s">
        <v>470</v>
      </c>
      <c r="H69" s="22"/>
      <c r="I69" s="2">
        <f t="shared" si="5"/>
        <v>8</v>
      </c>
      <c r="J69" s="4"/>
      <c r="K69" s="22"/>
      <c r="L69" s="2"/>
      <c r="M69" s="2"/>
      <c r="N69" s="2"/>
      <c r="O69" s="2"/>
      <c r="P69" s="2"/>
      <c r="Q69" s="2"/>
      <c r="R69" s="2"/>
      <c r="S69" s="2"/>
      <c r="T69" s="2"/>
      <c r="U69" s="2">
        <v>3</v>
      </c>
      <c r="V69" s="2"/>
      <c r="W69" s="2"/>
      <c r="X69" s="2"/>
      <c r="Y69" s="2"/>
      <c r="Z69" s="2"/>
      <c r="AA69" s="2"/>
      <c r="AB69" s="2">
        <v>3</v>
      </c>
      <c r="AC69" s="2"/>
      <c r="AD69" s="2"/>
      <c r="AE69" s="2"/>
      <c r="AF69" s="2"/>
      <c r="AG69" s="2"/>
      <c r="AH69" s="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99"/>
      <c r="BJ69" s="100"/>
      <c r="BK69" s="100"/>
      <c r="BL69" s="100"/>
      <c r="BM69" s="99"/>
      <c r="BN69" s="99"/>
      <c r="BO69" s="99"/>
      <c r="BP69" s="100"/>
      <c r="BQ69" s="100"/>
      <c r="BR69" s="100"/>
      <c r="BS69" s="100"/>
      <c r="BT69" s="100"/>
      <c r="BU69" s="100"/>
      <c r="BV69" s="100"/>
      <c r="BW69" s="100"/>
      <c r="BX69" s="100"/>
      <c r="BY69" s="100"/>
      <c r="BZ69" s="100"/>
      <c r="CA69" s="100"/>
      <c r="CB69" s="100"/>
      <c r="CC69" s="100"/>
      <c r="CD69" s="100"/>
      <c r="CE69" s="100"/>
      <c r="CF69" s="100"/>
      <c r="CG69" s="99"/>
      <c r="CH69" s="99"/>
      <c r="CI69" s="99"/>
      <c r="CJ69" s="99"/>
      <c r="CK69" s="99"/>
      <c r="CL69" s="99"/>
      <c r="CM69" s="99"/>
      <c r="CN69" s="99"/>
      <c r="CO69" s="100"/>
      <c r="CP69" s="100"/>
      <c r="CQ69" s="100"/>
      <c r="CR69" s="100"/>
      <c r="CS69" s="100"/>
      <c r="CT69" s="100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>
        <v>2</v>
      </c>
      <c r="EQ69" s="2"/>
      <c r="ER69" s="2"/>
      <c r="ES69" s="2"/>
      <c r="ET69" s="221"/>
      <c r="EU69" s="221"/>
      <c r="EV69" s="221"/>
      <c r="EW69" s="221"/>
      <c r="EX69" s="221"/>
      <c r="EY69" s="221"/>
      <c r="EZ69" s="221"/>
      <c r="FA69" s="221"/>
      <c r="FB69" s="221"/>
      <c r="FC69" s="221"/>
      <c r="FD69" s="221"/>
      <c r="FE69" s="221"/>
      <c r="FF69" s="221"/>
      <c r="FG69" s="221"/>
      <c r="FH69" s="221"/>
      <c r="FI69" s="221"/>
      <c r="FJ69" s="221"/>
      <c r="FK69" s="221"/>
      <c r="FL69" s="221"/>
      <c r="FM69" s="221"/>
      <c r="FN69" s="221"/>
      <c r="FO69" s="221"/>
      <c r="FP69" s="221"/>
      <c r="FQ69" s="221"/>
      <c r="FR69" s="221"/>
      <c r="FS69" s="221"/>
      <c r="FT69" s="221"/>
      <c r="FU69" s="221"/>
      <c r="FV69" s="221"/>
      <c r="FW69" s="221"/>
      <c r="FX69" s="221"/>
      <c r="FY69" s="221"/>
      <c r="FZ69" s="221"/>
      <c r="GA69" s="221"/>
    </row>
    <row r="70" spans="1:183" ht="18" customHeight="1" x14ac:dyDescent="0.2">
      <c r="A70" s="4"/>
      <c r="B70" s="1" t="s">
        <v>298</v>
      </c>
      <c r="C70" s="2">
        <v>13045</v>
      </c>
      <c r="D70" s="2"/>
      <c r="E70" s="22" t="s">
        <v>297</v>
      </c>
      <c r="F70" s="2">
        <v>10332</v>
      </c>
      <c r="G70" s="2" t="s">
        <v>466</v>
      </c>
      <c r="H70" s="22" t="s">
        <v>52</v>
      </c>
      <c r="I70" s="2">
        <f t="shared" si="5"/>
        <v>0</v>
      </c>
      <c r="J70" s="4">
        <f>'Kôň roka'!$I70+I71</f>
        <v>8</v>
      </c>
      <c r="K70" s="2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99"/>
      <c r="BJ70" s="100"/>
      <c r="BK70" s="100"/>
      <c r="BL70" s="100"/>
      <c r="BM70" s="99"/>
      <c r="BN70" s="99"/>
      <c r="BO70" s="99"/>
      <c r="BP70" s="100"/>
      <c r="BQ70" s="100"/>
      <c r="BR70" s="100"/>
      <c r="BS70" s="100"/>
      <c r="BT70" s="100"/>
      <c r="BU70" s="100"/>
      <c r="BV70" s="100"/>
      <c r="BW70" s="100"/>
      <c r="BX70" s="100"/>
      <c r="BY70" s="100"/>
      <c r="BZ70" s="100"/>
      <c r="CA70" s="100"/>
      <c r="CB70" s="100"/>
      <c r="CC70" s="100"/>
      <c r="CD70" s="100"/>
      <c r="CE70" s="100"/>
      <c r="CF70" s="100"/>
      <c r="CG70" s="99"/>
      <c r="CH70" s="99"/>
      <c r="CI70" s="99"/>
      <c r="CJ70" s="99"/>
      <c r="CK70" s="99"/>
      <c r="CL70" s="99"/>
      <c r="CM70" s="99"/>
      <c r="CN70" s="99"/>
      <c r="CO70" s="100"/>
      <c r="CP70" s="100"/>
      <c r="CQ70" s="100"/>
      <c r="CR70" s="100"/>
      <c r="CS70" s="100"/>
      <c r="CT70" s="100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21"/>
      <c r="EU70" s="221"/>
      <c r="EV70" s="221"/>
      <c r="EW70" s="221"/>
      <c r="EX70" s="221"/>
      <c r="EY70" s="221"/>
      <c r="EZ70" s="221"/>
      <c r="FA70" s="221"/>
      <c r="FB70" s="221"/>
      <c r="FC70" s="221"/>
      <c r="FD70" s="221"/>
      <c r="FE70" s="221"/>
      <c r="FF70" s="221"/>
      <c r="FG70" s="221"/>
      <c r="FH70" s="221"/>
      <c r="FI70" s="221"/>
      <c r="FJ70" s="221"/>
      <c r="FK70" s="221"/>
      <c r="FL70" s="221"/>
      <c r="FM70" s="221"/>
      <c r="FN70" s="221"/>
      <c r="FO70" s="221"/>
      <c r="FP70" s="221"/>
      <c r="FQ70" s="221"/>
      <c r="FR70" s="221"/>
      <c r="FS70" s="221"/>
      <c r="FT70" s="221"/>
      <c r="FU70" s="221"/>
      <c r="FV70" s="221"/>
      <c r="FW70" s="221"/>
      <c r="FX70" s="221"/>
      <c r="FY70" s="221"/>
      <c r="FZ70" s="221"/>
      <c r="GA70" s="221"/>
    </row>
    <row r="71" spans="1:183" ht="18" customHeight="1" x14ac:dyDescent="0.2">
      <c r="A71" s="4"/>
      <c r="B71" s="1"/>
      <c r="C71" s="2"/>
      <c r="D71" s="2"/>
      <c r="E71" s="99" t="s">
        <v>534</v>
      </c>
      <c r="F71" s="2">
        <v>10331</v>
      </c>
      <c r="G71" s="100" t="s">
        <v>466</v>
      </c>
      <c r="H71" s="22"/>
      <c r="I71" s="2">
        <f t="shared" si="5"/>
        <v>8</v>
      </c>
      <c r="J71" s="4"/>
      <c r="K71" s="2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99"/>
      <c r="BJ71" s="100"/>
      <c r="BK71" s="100"/>
      <c r="BL71" s="100"/>
      <c r="BM71" s="99"/>
      <c r="BN71" s="99"/>
      <c r="BO71" s="99"/>
      <c r="BP71" s="100"/>
      <c r="BQ71" s="100"/>
      <c r="BR71" s="100"/>
      <c r="BS71" s="100"/>
      <c r="BT71" s="100"/>
      <c r="BU71" s="100">
        <v>1</v>
      </c>
      <c r="BV71" s="100">
        <v>3</v>
      </c>
      <c r="BW71" s="100"/>
      <c r="BX71" s="100"/>
      <c r="BY71" s="100"/>
      <c r="BZ71" s="100"/>
      <c r="CA71" s="100"/>
      <c r="CB71" s="100"/>
      <c r="CC71" s="100"/>
      <c r="CD71" s="100"/>
      <c r="CE71" s="100"/>
      <c r="CF71" s="100"/>
      <c r="CG71" s="99"/>
      <c r="CH71" s="99"/>
      <c r="CI71" s="99"/>
      <c r="CJ71" s="99"/>
      <c r="CK71" s="99"/>
      <c r="CL71" s="99"/>
      <c r="CM71" s="99"/>
      <c r="CN71" s="99"/>
      <c r="CO71" s="100"/>
      <c r="CP71" s="100"/>
      <c r="CQ71" s="100"/>
      <c r="CR71" s="100"/>
      <c r="CS71" s="100"/>
      <c r="CT71" s="100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>
        <v>4</v>
      </c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21"/>
      <c r="EU71" s="221"/>
      <c r="EV71" s="221"/>
      <c r="EW71" s="221"/>
      <c r="EX71" s="221"/>
      <c r="EY71" s="221"/>
      <c r="EZ71" s="221"/>
      <c r="FA71" s="221"/>
      <c r="FB71" s="221"/>
      <c r="FC71" s="221"/>
      <c r="FD71" s="221"/>
      <c r="FE71" s="221"/>
      <c r="FF71" s="221"/>
      <c r="FG71" s="221"/>
      <c r="FH71" s="221"/>
      <c r="FI71" s="221"/>
      <c r="FJ71" s="221"/>
      <c r="FK71" s="221"/>
      <c r="FL71" s="221"/>
      <c r="FM71" s="221"/>
      <c r="FN71" s="221"/>
      <c r="FO71" s="221"/>
      <c r="FP71" s="221"/>
      <c r="FQ71" s="221"/>
      <c r="FR71" s="221"/>
      <c r="FS71" s="221"/>
      <c r="FT71" s="221"/>
      <c r="FU71" s="221"/>
      <c r="FV71" s="221"/>
      <c r="FW71" s="221"/>
      <c r="FX71" s="221"/>
      <c r="FY71" s="221"/>
      <c r="FZ71" s="221"/>
      <c r="GA71" s="221"/>
    </row>
    <row r="72" spans="1:183" ht="18" customHeight="1" x14ac:dyDescent="0.2">
      <c r="A72" s="4">
        <v>50</v>
      </c>
      <c r="B72" s="104" t="s">
        <v>632</v>
      </c>
      <c r="C72" s="2">
        <v>11141</v>
      </c>
      <c r="D72" s="2">
        <v>2016</v>
      </c>
      <c r="E72" s="99" t="s">
        <v>631</v>
      </c>
      <c r="F72" s="2">
        <v>9980</v>
      </c>
      <c r="G72" s="100" t="s">
        <v>466</v>
      </c>
      <c r="H72" s="99" t="s">
        <v>159</v>
      </c>
      <c r="I72" s="2">
        <f t="shared" si="5"/>
        <v>7</v>
      </c>
      <c r="J72" s="4">
        <f>'Kôň roka'!$I72</f>
        <v>7</v>
      </c>
      <c r="K72" s="22"/>
      <c r="L72" s="2">
        <f>Seniori!L101</f>
        <v>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99"/>
      <c r="BJ72" s="100">
        <f>Seniori!BJ101</f>
        <v>0</v>
      </c>
      <c r="BK72" s="100"/>
      <c r="BL72" s="100"/>
      <c r="BM72" s="99"/>
      <c r="BN72" s="99"/>
      <c r="BO72" s="99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100"/>
      <c r="CF72" s="100"/>
      <c r="CG72" s="99"/>
      <c r="CH72" s="99"/>
      <c r="CI72" s="99"/>
      <c r="CJ72" s="99"/>
      <c r="CK72" s="99"/>
      <c r="CL72" s="99"/>
      <c r="CM72" s="99"/>
      <c r="CN72" s="99"/>
      <c r="CO72" s="100"/>
      <c r="CP72" s="100"/>
      <c r="CQ72" s="100"/>
      <c r="CR72" s="100"/>
      <c r="CS72" s="100"/>
      <c r="CT72" s="100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>
        <v>4</v>
      </c>
      <c r="EN72" s="2"/>
      <c r="EO72" s="2"/>
      <c r="EP72" s="2"/>
      <c r="EQ72" s="2"/>
      <c r="ER72" s="2"/>
      <c r="ES72" s="2"/>
      <c r="ET72" s="221"/>
      <c r="EU72" s="221"/>
      <c r="EV72" s="221"/>
      <c r="EW72" s="221">
        <v>3</v>
      </c>
      <c r="EX72" s="221"/>
      <c r="EY72" s="221"/>
      <c r="EZ72" s="221"/>
      <c r="FA72" s="221"/>
      <c r="FB72" s="221"/>
      <c r="FC72" s="221"/>
      <c r="FD72" s="221"/>
      <c r="FE72" s="221"/>
      <c r="FF72" s="221"/>
      <c r="FG72" s="221"/>
      <c r="FH72" s="221"/>
      <c r="FI72" s="221"/>
      <c r="FJ72" s="221"/>
      <c r="FK72" s="221"/>
      <c r="FL72" s="221"/>
      <c r="FM72" s="221"/>
      <c r="FN72" s="221"/>
      <c r="FO72" s="221"/>
      <c r="FP72" s="221"/>
      <c r="FQ72" s="221"/>
      <c r="FR72" s="221"/>
      <c r="FS72" s="221"/>
      <c r="FT72" s="221"/>
      <c r="FU72" s="221"/>
      <c r="FV72" s="221"/>
      <c r="FW72" s="221"/>
      <c r="FX72" s="221"/>
      <c r="FY72" s="221"/>
      <c r="FZ72" s="221"/>
      <c r="GA72" s="221"/>
    </row>
    <row r="73" spans="1:183" ht="18" customHeight="1" x14ac:dyDescent="0.2">
      <c r="A73" s="4"/>
      <c r="B73" s="1" t="s">
        <v>135</v>
      </c>
      <c r="C73" s="2">
        <v>11709</v>
      </c>
      <c r="D73" s="2">
        <v>2018</v>
      </c>
      <c r="E73" s="23" t="s">
        <v>134</v>
      </c>
      <c r="F73" s="2">
        <v>3057</v>
      </c>
      <c r="G73" s="2" t="s">
        <v>468</v>
      </c>
      <c r="H73" s="109" t="s">
        <v>581</v>
      </c>
      <c r="I73" s="2">
        <f t="shared" si="5"/>
        <v>7</v>
      </c>
      <c r="J73" s="4">
        <f>'Kôň roka'!$I73</f>
        <v>7</v>
      </c>
      <c r="K73" s="2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99"/>
      <c r="BJ73" s="100"/>
      <c r="BK73" s="100"/>
      <c r="BL73" s="100"/>
      <c r="BM73" s="99"/>
      <c r="BN73" s="99"/>
      <c r="BO73" s="99"/>
      <c r="BP73" s="100"/>
      <c r="BQ73" s="100"/>
      <c r="BR73" s="100"/>
      <c r="BS73" s="100"/>
      <c r="BT73" s="100"/>
      <c r="BU73" s="100"/>
      <c r="BV73" s="100"/>
      <c r="BW73" s="100"/>
      <c r="BX73" s="100"/>
      <c r="BY73" s="100"/>
      <c r="BZ73" s="100"/>
      <c r="CA73" s="100"/>
      <c r="CB73" s="100"/>
      <c r="CC73" s="100"/>
      <c r="CD73" s="100"/>
      <c r="CE73" s="100"/>
      <c r="CF73" s="100"/>
      <c r="CG73" s="99"/>
      <c r="CH73" s="99"/>
      <c r="CI73" s="99"/>
      <c r="CJ73" s="99"/>
      <c r="CK73" s="99"/>
      <c r="CL73" s="99"/>
      <c r="CM73" s="99"/>
      <c r="CN73" s="99"/>
      <c r="CO73" s="100"/>
      <c r="CP73" s="100"/>
      <c r="CQ73" s="100"/>
      <c r="CR73" s="100"/>
      <c r="CS73" s="100"/>
      <c r="CT73" s="100"/>
      <c r="CU73" s="2"/>
      <c r="CV73" s="2"/>
      <c r="CW73" s="2"/>
      <c r="CX73" s="2">
        <v>7</v>
      </c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21"/>
      <c r="EU73" s="221"/>
      <c r="EV73" s="221"/>
      <c r="EW73" s="221"/>
      <c r="EX73" s="221"/>
      <c r="EY73" s="221"/>
      <c r="EZ73" s="221"/>
      <c r="FA73" s="221"/>
      <c r="FB73" s="221"/>
      <c r="FC73" s="221"/>
      <c r="FD73" s="221"/>
      <c r="FE73" s="221"/>
      <c r="FF73" s="221"/>
      <c r="FG73" s="221"/>
      <c r="FH73" s="221"/>
      <c r="FI73" s="221"/>
      <c r="FJ73" s="221"/>
      <c r="FK73" s="221"/>
      <c r="FL73" s="221"/>
      <c r="FM73" s="221"/>
      <c r="FN73" s="221"/>
      <c r="FO73" s="221"/>
      <c r="FP73" s="221"/>
      <c r="FQ73" s="221"/>
      <c r="FR73" s="221"/>
      <c r="FS73" s="221"/>
      <c r="FT73" s="221"/>
      <c r="FU73" s="221"/>
      <c r="FV73" s="221"/>
      <c r="FW73" s="221"/>
      <c r="FX73" s="221"/>
      <c r="FY73" s="221"/>
      <c r="FZ73" s="221"/>
      <c r="GA73" s="221"/>
    </row>
    <row r="74" spans="1:183" ht="18" customHeight="1" x14ac:dyDescent="0.2">
      <c r="A74" s="4"/>
      <c r="B74" s="104" t="s">
        <v>573</v>
      </c>
      <c r="C74" s="2">
        <v>10202</v>
      </c>
      <c r="D74" s="2">
        <v>2014</v>
      </c>
      <c r="E74" s="99" t="s">
        <v>574</v>
      </c>
      <c r="F74" s="2">
        <v>9725</v>
      </c>
      <c r="G74" s="100" t="s">
        <v>470</v>
      </c>
      <c r="H74" s="99" t="s">
        <v>78</v>
      </c>
      <c r="I74" s="2">
        <f t="shared" si="5"/>
        <v>7</v>
      </c>
      <c r="J74" s="4">
        <f>'Kôň roka'!$I74</f>
        <v>7</v>
      </c>
      <c r="K74" s="2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99"/>
      <c r="BJ74" s="100"/>
      <c r="BK74" s="100"/>
      <c r="BL74" s="100"/>
      <c r="BM74" s="99"/>
      <c r="BN74" s="99"/>
      <c r="BO74" s="99"/>
      <c r="BP74" s="100"/>
      <c r="BQ74" s="100"/>
      <c r="BR74" s="100"/>
      <c r="BS74" s="100"/>
      <c r="BT74" s="100"/>
      <c r="BU74" s="100"/>
      <c r="BV74" s="100"/>
      <c r="BW74" s="100"/>
      <c r="BX74" s="100"/>
      <c r="BY74" s="100"/>
      <c r="BZ74" s="100"/>
      <c r="CA74" s="100"/>
      <c r="CB74" s="100"/>
      <c r="CC74" s="100"/>
      <c r="CD74" s="100"/>
      <c r="CE74" s="100"/>
      <c r="CF74" s="100"/>
      <c r="CG74" s="99"/>
      <c r="CH74" s="99"/>
      <c r="CI74" s="99"/>
      <c r="CJ74" s="99"/>
      <c r="CK74" s="99"/>
      <c r="CL74" s="99"/>
      <c r="CM74" s="99"/>
      <c r="CN74" s="99"/>
      <c r="CO74" s="100"/>
      <c r="CP74" s="100"/>
      <c r="CQ74" s="100"/>
      <c r="CR74" s="100"/>
      <c r="CS74" s="100"/>
      <c r="CT74" s="100"/>
      <c r="CU74" s="2">
        <v>2</v>
      </c>
      <c r="CV74" s="2">
        <v>5</v>
      </c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21"/>
      <c r="EU74" s="221"/>
      <c r="EV74" s="221"/>
      <c r="EW74" s="221"/>
      <c r="EX74" s="221"/>
      <c r="EY74" s="221"/>
      <c r="EZ74" s="221"/>
      <c r="FA74" s="221"/>
      <c r="FB74" s="221"/>
      <c r="FC74" s="221"/>
      <c r="FD74" s="221"/>
      <c r="FE74" s="221"/>
      <c r="FF74" s="221"/>
      <c r="FG74" s="221"/>
      <c r="FH74" s="221"/>
      <c r="FI74" s="221"/>
      <c r="FJ74" s="221"/>
      <c r="FK74" s="221"/>
      <c r="FL74" s="221"/>
      <c r="FM74" s="221"/>
      <c r="FN74" s="221"/>
      <c r="FO74" s="221"/>
      <c r="FP74" s="221"/>
      <c r="FQ74" s="221"/>
      <c r="FR74" s="221"/>
      <c r="FS74" s="221"/>
      <c r="FT74" s="221"/>
      <c r="FU74" s="221"/>
      <c r="FV74" s="221"/>
      <c r="FW74" s="221"/>
      <c r="FX74" s="221"/>
      <c r="FY74" s="221"/>
      <c r="FZ74" s="221"/>
      <c r="GA74" s="221"/>
    </row>
    <row r="75" spans="1:183" ht="18" customHeight="1" x14ac:dyDescent="0.2">
      <c r="A75" s="4"/>
      <c r="B75" s="104" t="s">
        <v>513</v>
      </c>
      <c r="C75" s="2">
        <v>13609</v>
      </c>
      <c r="D75" s="2">
        <v>2022</v>
      </c>
      <c r="E75" s="99" t="s">
        <v>120</v>
      </c>
      <c r="F75" s="2">
        <v>6693</v>
      </c>
      <c r="G75" s="100" t="s">
        <v>468</v>
      </c>
      <c r="H75" s="99" t="s">
        <v>122</v>
      </c>
      <c r="I75" s="2">
        <f t="shared" si="1"/>
        <v>7</v>
      </c>
      <c r="J75" s="4">
        <f>'Kôň roka'!$I75</f>
        <v>7</v>
      </c>
      <c r="K75" s="22"/>
      <c r="L75" s="2"/>
      <c r="M75" s="2"/>
      <c r="N75" s="2"/>
      <c r="O75" s="2"/>
      <c r="P75" s="2"/>
      <c r="Q75" s="2"/>
      <c r="R75" s="2"/>
      <c r="S75" s="2"/>
      <c r="T75" s="2"/>
      <c r="U75" s="2">
        <v>3</v>
      </c>
      <c r="V75" s="2"/>
      <c r="W75" s="2"/>
      <c r="X75" s="2"/>
      <c r="Y75" s="2"/>
      <c r="Z75" s="2"/>
      <c r="AA75" s="2"/>
      <c r="AB75" s="2">
        <v>4</v>
      </c>
      <c r="AC75" s="2"/>
      <c r="AD75" s="2"/>
      <c r="AE75" s="2"/>
      <c r="AF75" s="2"/>
      <c r="AG75" s="2"/>
      <c r="AH75" s="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99"/>
      <c r="BJ75" s="100"/>
      <c r="BK75" s="100"/>
      <c r="BL75" s="100"/>
      <c r="BM75" s="99"/>
      <c r="BN75" s="99"/>
      <c r="BO75" s="99"/>
      <c r="BP75" s="100"/>
      <c r="BQ75" s="100"/>
      <c r="BR75" s="100"/>
      <c r="BS75" s="100"/>
      <c r="BT75" s="100"/>
      <c r="BU75" s="100"/>
      <c r="BV75" s="100"/>
      <c r="BW75" s="100"/>
      <c r="BX75" s="100"/>
      <c r="BY75" s="100"/>
      <c r="BZ75" s="100"/>
      <c r="CA75" s="100"/>
      <c r="CB75" s="100"/>
      <c r="CC75" s="100"/>
      <c r="CD75" s="100"/>
      <c r="CE75" s="100"/>
      <c r="CF75" s="100"/>
      <c r="CG75" s="99"/>
      <c r="CH75" s="99"/>
      <c r="CI75" s="99"/>
      <c r="CJ75" s="99"/>
      <c r="CK75" s="99"/>
      <c r="CL75" s="99"/>
      <c r="CM75" s="99"/>
      <c r="CN75" s="99"/>
      <c r="CO75" s="100"/>
      <c r="CP75" s="100"/>
      <c r="CQ75" s="100"/>
      <c r="CR75" s="100"/>
      <c r="CS75" s="100"/>
      <c r="CT75" s="100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21"/>
      <c r="EU75" s="221"/>
      <c r="EV75" s="221"/>
      <c r="EW75" s="221"/>
      <c r="EX75" s="221"/>
      <c r="EY75" s="221"/>
      <c r="EZ75" s="221"/>
      <c r="FA75" s="221"/>
      <c r="FB75" s="221"/>
      <c r="FC75" s="221"/>
      <c r="FD75" s="221"/>
      <c r="FE75" s="221"/>
      <c r="FF75" s="221"/>
      <c r="FG75" s="221"/>
      <c r="FH75" s="221"/>
      <c r="FI75" s="221"/>
      <c r="FJ75" s="221"/>
      <c r="FK75" s="221"/>
      <c r="FL75" s="221"/>
      <c r="FM75" s="221"/>
      <c r="FN75" s="221"/>
      <c r="FO75" s="221"/>
      <c r="FP75" s="221"/>
      <c r="FQ75" s="221"/>
      <c r="FR75" s="221"/>
      <c r="FS75" s="221"/>
      <c r="FT75" s="221"/>
      <c r="FU75" s="221"/>
      <c r="FV75" s="221"/>
      <c r="FW75" s="221"/>
      <c r="FX75" s="221"/>
      <c r="FY75" s="221"/>
      <c r="FZ75" s="221"/>
      <c r="GA75" s="221"/>
    </row>
    <row r="76" spans="1:183" ht="18" customHeight="1" x14ac:dyDescent="0.2">
      <c r="A76" s="4"/>
      <c r="B76" s="1" t="s">
        <v>403</v>
      </c>
      <c r="C76" s="2">
        <v>12845</v>
      </c>
      <c r="D76" s="2">
        <v>2018</v>
      </c>
      <c r="E76" s="80" t="s">
        <v>402</v>
      </c>
      <c r="F76" s="2">
        <v>10275</v>
      </c>
      <c r="G76" s="2" t="s">
        <v>470</v>
      </c>
      <c r="H76" s="80" t="s">
        <v>216</v>
      </c>
      <c r="I76" s="2">
        <f t="shared" ref="I76:I81" si="6">SUM(K76:YO76)</f>
        <v>7</v>
      </c>
      <c r="J76" s="4">
        <f>'Kôň roka'!$I76</f>
        <v>7</v>
      </c>
      <c r="K76" s="2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99">
        <v>2</v>
      </c>
      <c r="BJ76" s="100"/>
      <c r="BK76" s="100"/>
      <c r="BL76" s="100"/>
      <c r="BM76" s="99"/>
      <c r="BN76" s="99"/>
      <c r="BO76" s="99"/>
      <c r="BP76" s="100"/>
      <c r="BQ76" s="100"/>
      <c r="BR76" s="100"/>
      <c r="BS76" s="100"/>
      <c r="BT76" s="100"/>
      <c r="BU76" s="100">
        <v>2</v>
      </c>
      <c r="BV76" s="100"/>
      <c r="BW76" s="100"/>
      <c r="BX76" s="100"/>
      <c r="BY76" s="100"/>
      <c r="BZ76" s="100"/>
      <c r="CA76" s="100"/>
      <c r="CB76" s="100"/>
      <c r="CC76" s="100"/>
      <c r="CD76" s="100"/>
      <c r="CE76" s="100"/>
      <c r="CF76" s="100"/>
      <c r="CG76" s="99"/>
      <c r="CH76" s="99"/>
      <c r="CI76" s="99"/>
      <c r="CJ76" s="99"/>
      <c r="CK76" s="99"/>
      <c r="CL76" s="99"/>
      <c r="CM76" s="99"/>
      <c r="CN76" s="99"/>
      <c r="CO76" s="100"/>
      <c r="CP76" s="100"/>
      <c r="CQ76" s="100"/>
      <c r="CR76" s="100"/>
      <c r="CS76" s="100"/>
      <c r="CT76" s="100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>
        <v>2</v>
      </c>
      <c r="EF76" s="2"/>
      <c r="EG76" s="2"/>
      <c r="EH76" s="2"/>
      <c r="EI76" s="2"/>
      <c r="EJ76" s="2"/>
      <c r="EK76" s="2"/>
      <c r="EL76" s="2"/>
      <c r="EM76" s="2"/>
      <c r="EN76" s="2"/>
      <c r="EO76" s="2">
        <v>1</v>
      </c>
      <c r="EP76" s="2"/>
      <c r="EQ76" s="2"/>
      <c r="ER76" s="2"/>
      <c r="ES76" s="2"/>
      <c r="ET76" s="221"/>
      <c r="EU76" s="221"/>
      <c r="EV76" s="221"/>
      <c r="EW76" s="221"/>
      <c r="EX76" s="221"/>
      <c r="EY76" s="221"/>
      <c r="EZ76" s="221"/>
      <c r="FA76" s="221"/>
      <c r="FB76" s="221"/>
      <c r="FC76" s="221"/>
      <c r="FD76" s="221"/>
      <c r="FE76" s="221"/>
      <c r="FF76" s="221"/>
      <c r="FG76" s="221"/>
      <c r="FH76" s="221"/>
      <c r="FI76" s="221"/>
      <c r="FJ76" s="221"/>
      <c r="FK76" s="221"/>
      <c r="FL76" s="221"/>
      <c r="FM76" s="221"/>
      <c r="FN76" s="221"/>
      <c r="FO76" s="221"/>
      <c r="FP76" s="221"/>
      <c r="FQ76" s="221"/>
      <c r="FR76" s="221"/>
      <c r="FS76" s="221"/>
      <c r="FT76" s="221"/>
      <c r="FU76" s="221"/>
      <c r="FV76" s="221"/>
      <c r="FW76" s="221"/>
      <c r="FX76" s="221"/>
      <c r="FY76" s="221"/>
      <c r="FZ76" s="221"/>
      <c r="GA76" s="221"/>
    </row>
    <row r="77" spans="1:183" ht="18" customHeight="1" x14ac:dyDescent="0.2">
      <c r="A77" s="4"/>
      <c r="B77" s="104" t="s">
        <v>533</v>
      </c>
      <c r="C77" s="2">
        <v>13079</v>
      </c>
      <c r="D77" s="100">
        <v>2020</v>
      </c>
      <c r="E77" s="101" t="s">
        <v>362</v>
      </c>
      <c r="F77" s="2">
        <v>5943</v>
      </c>
      <c r="G77" s="100" t="s">
        <v>466</v>
      </c>
      <c r="H77" s="99" t="s">
        <v>351</v>
      </c>
      <c r="I77" s="2">
        <f t="shared" si="6"/>
        <v>6</v>
      </c>
      <c r="J77" s="4">
        <f>'Kôň roka'!$I77</f>
        <v>6</v>
      </c>
      <c r="K77" s="2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99"/>
      <c r="BJ77" s="100"/>
      <c r="BK77" s="100"/>
      <c r="BL77" s="100">
        <v>2</v>
      </c>
      <c r="BM77" s="99"/>
      <c r="BN77" s="99"/>
      <c r="BO77" s="99"/>
      <c r="BP77" s="100"/>
      <c r="BQ77" s="100"/>
      <c r="BR77" s="100"/>
      <c r="BS77" s="100"/>
      <c r="BT77" s="100"/>
      <c r="BU77" s="100"/>
      <c r="BV77" s="100"/>
      <c r="BW77" s="100"/>
      <c r="BX77" s="100"/>
      <c r="BY77" s="100"/>
      <c r="BZ77" s="100"/>
      <c r="CA77" s="100"/>
      <c r="CB77" s="100">
        <v>2</v>
      </c>
      <c r="CC77" s="100"/>
      <c r="CD77" s="100"/>
      <c r="CE77" s="100"/>
      <c r="CF77" s="100"/>
      <c r="CG77" s="99"/>
      <c r="CH77" s="99"/>
      <c r="CI77" s="99"/>
      <c r="CJ77" s="99"/>
      <c r="CK77" s="99"/>
      <c r="CL77" s="99"/>
      <c r="CM77" s="99"/>
      <c r="CN77" s="99"/>
      <c r="CO77" s="100"/>
      <c r="CP77" s="100"/>
      <c r="CQ77" s="100"/>
      <c r="CR77" s="100"/>
      <c r="CS77" s="100"/>
      <c r="CT77" s="100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>
        <v>1</v>
      </c>
      <c r="EJ77" s="2"/>
      <c r="EK77" s="2"/>
      <c r="EL77" s="2"/>
      <c r="EM77" s="2"/>
      <c r="EN77" s="2"/>
      <c r="EO77" s="2"/>
      <c r="EP77" s="2"/>
      <c r="EQ77" s="2">
        <v>1</v>
      </c>
      <c r="ER77" s="2"/>
      <c r="ES77" s="2"/>
      <c r="ET77" s="221"/>
      <c r="EU77" s="221"/>
      <c r="EV77" s="221"/>
      <c r="EW77" s="221"/>
      <c r="EX77" s="221"/>
      <c r="EY77" s="221"/>
      <c r="EZ77" s="221"/>
      <c r="FA77" s="221"/>
      <c r="FB77" s="221"/>
      <c r="FC77" s="221"/>
      <c r="FD77" s="221"/>
      <c r="FE77" s="221"/>
      <c r="FF77" s="221"/>
      <c r="FG77" s="221"/>
      <c r="FH77" s="221"/>
      <c r="FI77" s="221"/>
      <c r="FJ77" s="221"/>
      <c r="FK77" s="221"/>
      <c r="FL77" s="221"/>
      <c r="FM77" s="221"/>
      <c r="FN77" s="221"/>
      <c r="FO77" s="221"/>
      <c r="FP77" s="221"/>
      <c r="FQ77" s="221"/>
      <c r="FR77" s="221"/>
      <c r="FS77" s="221"/>
      <c r="FT77" s="221"/>
      <c r="FU77" s="221"/>
      <c r="FV77" s="221"/>
      <c r="FW77" s="221"/>
      <c r="FX77" s="221"/>
      <c r="FY77" s="221"/>
      <c r="FZ77" s="221"/>
      <c r="GA77" s="221"/>
    </row>
    <row r="78" spans="1:183" ht="18" customHeight="1" x14ac:dyDescent="0.2">
      <c r="A78" s="4"/>
      <c r="B78" s="104" t="s">
        <v>546</v>
      </c>
      <c r="C78" s="2">
        <v>13853</v>
      </c>
      <c r="D78" s="2">
        <v>2020</v>
      </c>
      <c r="E78" s="99" t="s">
        <v>402</v>
      </c>
      <c r="F78" s="2">
        <v>10275</v>
      </c>
      <c r="G78" s="100" t="s">
        <v>470</v>
      </c>
      <c r="H78" s="99" t="s">
        <v>216</v>
      </c>
      <c r="I78" s="2">
        <f t="shared" si="6"/>
        <v>6</v>
      </c>
      <c r="J78" s="4">
        <f>'Kôň roka'!$I78</f>
        <v>6</v>
      </c>
      <c r="K78" s="2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99"/>
      <c r="BJ78" s="100">
        <v>4</v>
      </c>
      <c r="BK78" s="100"/>
      <c r="BL78" s="100"/>
      <c r="BM78" s="99"/>
      <c r="BN78" s="99"/>
      <c r="BO78" s="99"/>
      <c r="BP78" s="100"/>
      <c r="BQ78" s="100"/>
      <c r="BR78" s="100"/>
      <c r="BS78" s="100"/>
      <c r="BT78" s="100"/>
      <c r="BU78" s="100"/>
      <c r="BV78" s="100">
        <v>2</v>
      </c>
      <c r="BW78" s="100"/>
      <c r="BX78" s="100"/>
      <c r="BY78" s="100"/>
      <c r="BZ78" s="100"/>
      <c r="CA78" s="100"/>
      <c r="CB78" s="100"/>
      <c r="CC78" s="100"/>
      <c r="CD78" s="100"/>
      <c r="CE78" s="100"/>
      <c r="CF78" s="100"/>
      <c r="CG78" s="99"/>
      <c r="CH78" s="99"/>
      <c r="CI78" s="99"/>
      <c r="CJ78" s="99"/>
      <c r="CK78" s="99"/>
      <c r="CL78" s="99"/>
      <c r="CM78" s="99"/>
      <c r="CN78" s="99"/>
      <c r="CO78" s="100"/>
      <c r="CP78" s="100"/>
      <c r="CQ78" s="100"/>
      <c r="CR78" s="100"/>
      <c r="CS78" s="100"/>
      <c r="CT78" s="100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21"/>
      <c r="EU78" s="221"/>
      <c r="EV78" s="221"/>
      <c r="EW78" s="221"/>
      <c r="EX78" s="221"/>
      <c r="EY78" s="221"/>
      <c r="EZ78" s="221"/>
      <c r="FA78" s="221"/>
      <c r="FB78" s="221"/>
      <c r="FC78" s="221"/>
      <c r="FD78" s="221"/>
      <c r="FE78" s="221"/>
      <c r="FF78" s="221"/>
      <c r="FG78" s="221"/>
      <c r="FH78" s="221"/>
      <c r="FI78" s="221"/>
      <c r="FJ78" s="221"/>
      <c r="FK78" s="221"/>
      <c r="FL78" s="221"/>
      <c r="FM78" s="221"/>
      <c r="FN78" s="221"/>
      <c r="FO78" s="221"/>
      <c r="FP78" s="221"/>
      <c r="FQ78" s="221"/>
      <c r="FR78" s="221"/>
      <c r="FS78" s="221"/>
      <c r="FT78" s="221"/>
      <c r="FU78" s="221"/>
      <c r="FV78" s="221"/>
      <c r="FW78" s="221"/>
      <c r="FX78" s="221"/>
      <c r="FY78" s="221"/>
      <c r="FZ78" s="221"/>
      <c r="GA78" s="221"/>
    </row>
    <row r="79" spans="1:183" ht="18" customHeight="1" x14ac:dyDescent="0.2">
      <c r="A79" s="4"/>
      <c r="B79" s="1" t="s">
        <v>125</v>
      </c>
      <c r="C79" s="2">
        <v>10998</v>
      </c>
      <c r="D79" s="2">
        <v>2013</v>
      </c>
      <c r="E79" s="22" t="s">
        <v>241</v>
      </c>
      <c r="F79" s="2">
        <v>8891</v>
      </c>
      <c r="G79" s="2" t="s">
        <v>469</v>
      </c>
      <c r="H79" s="22" t="s">
        <v>242</v>
      </c>
      <c r="I79" s="2">
        <f t="shared" si="6"/>
        <v>0</v>
      </c>
      <c r="J79" s="4">
        <f>'Kôň roka'!$I79+I80</f>
        <v>5</v>
      </c>
      <c r="K79" s="2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99"/>
      <c r="BJ79" s="100"/>
      <c r="BK79" s="100"/>
      <c r="BL79" s="100"/>
      <c r="BM79" s="99"/>
      <c r="BN79" s="99"/>
      <c r="BO79" s="99"/>
      <c r="BP79" s="100"/>
      <c r="BQ79" s="100"/>
      <c r="BR79" s="100"/>
      <c r="BS79" s="100"/>
      <c r="BT79" s="100"/>
      <c r="BU79" s="100"/>
      <c r="BV79" s="100"/>
      <c r="BW79" s="100"/>
      <c r="BX79" s="100"/>
      <c r="BY79" s="100"/>
      <c r="BZ79" s="100"/>
      <c r="CA79" s="100"/>
      <c r="CB79" s="100"/>
      <c r="CC79" s="100"/>
      <c r="CD79" s="100"/>
      <c r="CE79" s="100"/>
      <c r="CF79" s="100"/>
      <c r="CG79" s="99"/>
      <c r="CH79" s="99"/>
      <c r="CI79" s="99"/>
      <c r="CJ79" s="99"/>
      <c r="CK79" s="99"/>
      <c r="CL79" s="99"/>
      <c r="CM79" s="99"/>
      <c r="CN79" s="99"/>
      <c r="CO79" s="100"/>
      <c r="CP79" s="100"/>
      <c r="CQ79" s="100"/>
      <c r="CR79" s="100"/>
      <c r="CS79" s="100"/>
      <c r="CT79" s="100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21"/>
      <c r="EU79" s="221"/>
      <c r="EV79" s="221"/>
      <c r="EW79" s="221"/>
      <c r="EX79" s="221"/>
      <c r="EY79" s="221"/>
      <c r="EZ79" s="221"/>
      <c r="FA79" s="221"/>
      <c r="FB79" s="221"/>
      <c r="FC79" s="221"/>
      <c r="FD79" s="221"/>
      <c r="FE79" s="221"/>
      <c r="FF79" s="221"/>
      <c r="FG79" s="221"/>
      <c r="FH79" s="221"/>
      <c r="FI79" s="221"/>
      <c r="FJ79" s="221"/>
      <c r="FK79" s="221"/>
      <c r="FL79" s="221"/>
      <c r="FM79" s="221"/>
      <c r="FN79" s="221"/>
      <c r="FO79" s="221"/>
      <c r="FP79" s="221"/>
      <c r="FQ79" s="221"/>
      <c r="FR79" s="221"/>
      <c r="FS79" s="221"/>
      <c r="FT79" s="221"/>
      <c r="FU79" s="221"/>
      <c r="FV79" s="221"/>
      <c r="FW79" s="221"/>
      <c r="FX79" s="221"/>
      <c r="FY79" s="221"/>
      <c r="FZ79" s="221"/>
      <c r="GA79" s="221"/>
    </row>
    <row r="80" spans="1:183" ht="18.600000000000001" customHeight="1" x14ac:dyDescent="0.2">
      <c r="A80" s="4"/>
      <c r="B80" s="1"/>
      <c r="C80" s="2"/>
      <c r="D80" s="2"/>
      <c r="E80" s="22" t="s">
        <v>451</v>
      </c>
      <c r="F80" s="2"/>
      <c r="G80" s="2" t="s">
        <v>470</v>
      </c>
      <c r="H80" s="22"/>
      <c r="I80" s="2">
        <f t="shared" si="6"/>
        <v>5</v>
      </c>
      <c r="J80" s="4"/>
      <c r="K80" s="2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99"/>
      <c r="BJ80" s="100"/>
      <c r="BK80" s="100"/>
      <c r="BL80" s="100"/>
      <c r="BM80" s="99"/>
      <c r="BN80" s="99"/>
      <c r="BO80" s="99"/>
      <c r="BP80" s="100"/>
      <c r="BQ80" s="100"/>
      <c r="BR80" s="100"/>
      <c r="BS80" s="100"/>
      <c r="BT80" s="100"/>
      <c r="BU80" s="100"/>
      <c r="BV80" s="100">
        <v>2</v>
      </c>
      <c r="BW80" s="100"/>
      <c r="BX80" s="100"/>
      <c r="BY80" s="100"/>
      <c r="BZ80" s="100"/>
      <c r="CA80" s="100"/>
      <c r="CB80" s="100"/>
      <c r="CC80" s="100"/>
      <c r="CD80" s="100"/>
      <c r="CE80" s="100"/>
      <c r="CF80" s="100"/>
      <c r="CG80" s="99"/>
      <c r="CH80" s="99"/>
      <c r="CI80" s="99"/>
      <c r="CJ80" s="99"/>
      <c r="CK80" s="99"/>
      <c r="CL80" s="99"/>
      <c r="CM80" s="99"/>
      <c r="CN80" s="99"/>
      <c r="CO80" s="100"/>
      <c r="CP80" s="100"/>
      <c r="CQ80" s="100"/>
      <c r="CR80" s="100"/>
      <c r="CS80" s="100"/>
      <c r="CT80" s="100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21">
        <v>3</v>
      </c>
      <c r="EU80" s="221"/>
      <c r="EV80" s="221"/>
      <c r="EW80" s="221"/>
      <c r="EX80" s="221"/>
      <c r="EY80" s="221"/>
      <c r="EZ80" s="221"/>
      <c r="FA80" s="221"/>
      <c r="FB80" s="221"/>
      <c r="FC80" s="221"/>
      <c r="FD80" s="221"/>
      <c r="FE80" s="221"/>
      <c r="FF80" s="221"/>
      <c r="FG80" s="221"/>
      <c r="FH80" s="221"/>
      <c r="FI80" s="221"/>
      <c r="FJ80" s="221"/>
      <c r="FK80" s="221"/>
      <c r="FL80" s="221"/>
      <c r="FM80" s="221"/>
      <c r="FN80" s="221"/>
      <c r="FO80" s="221"/>
      <c r="FP80" s="221"/>
      <c r="FQ80" s="221"/>
      <c r="FR80" s="221"/>
      <c r="FS80" s="221"/>
      <c r="FT80" s="221"/>
      <c r="FU80" s="221"/>
      <c r="FV80" s="221"/>
      <c r="FW80" s="221"/>
      <c r="FX80" s="221"/>
      <c r="FY80" s="221"/>
      <c r="FZ80" s="221"/>
      <c r="GA80" s="221"/>
    </row>
    <row r="81" spans="1:183" ht="18" customHeight="1" x14ac:dyDescent="0.2">
      <c r="A81" s="4"/>
      <c r="B81" s="1" t="s">
        <v>448</v>
      </c>
      <c r="C81" s="2">
        <v>12298</v>
      </c>
      <c r="D81" s="2"/>
      <c r="E81" s="99" t="s">
        <v>565</v>
      </c>
      <c r="F81" s="2">
        <v>10820</v>
      </c>
      <c r="G81" s="2" t="s">
        <v>470</v>
      </c>
      <c r="H81" s="22" t="s">
        <v>182</v>
      </c>
      <c r="I81" s="2">
        <f t="shared" si="6"/>
        <v>5</v>
      </c>
      <c r="J81" s="4">
        <f>'Kôň roka'!$I81</f>
        <v>5</v>
      </c>
      <c r="K81" s="2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99"/>
      <c r="BJ81" s="100"/>
      <c r="BK81" s="100"/>
      <c r="BL81" s="100"/>
      <c r="BM81" s="99"/>
      <c r="BN81" s="99"/>
      <c r="BO81" s="99"/>
      <c r="BP81" s="100"/>
      <c r="BQ81" s="100"/>
      <c r="BR81" s="100"/>
      <c r="BS81" s="100"/>
      <c r="BT81" s="100"/>
      <c r="BU81" s="100"/>
      <c r="BV81" s="100"/>
      <c r="BW81" s="100"/>
      <c r="BX81" s="100"/>
      <c r="BY81" s="100"/>
      <c r="BZ81" s="100"/>
      <c r="CA81" s="100"/>
      <c r="CB81" s="100"/>
      <c r="CC81" s="100"/>
      <c r="CD81" s="100"/>
      <c r="CE81" s="100"/>
      <c r="CF81" s="100"/>
      <c r="CG81" s="99"/>
      <c r="CH81" s="99"/>
      <c r="CI81" s="99"/>
      <c r="CJ81" s="99"/>
      <c r="CK81" s="99"/>
      <c r="CL81" s="99"/>
      <c r="CM81" s="99"/>
      <c r="CN81" s="99"/>
      <c r="CO81" s="100"/>
      <c r="CP81" s="100"/>
      <c r="CQ81" s="100"/>
      <c r="CR81" s="100">
        <v>2</v>
      </c>
      <c r="CS81" s="100">
        <v>3</v>
      </c>
      <c r="CT81" s="100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21"/>
      <c r="EU81" s="221"/>
      <c r="EV81" s="221"/>
      <c r="EW81" s="221"/>
      <c r="EX81" s="221"/>
      <c r="EY81" s="221"/>
      <c r="EZ81" s="221"/>
      <c r="FA81" s="221"/>
      <c r="FB81" s="221"/>
      <c r="FC81" s="221"/>
      <c r="FD81" s="221"/>
      <c r="FE81" s="221"/>
      <c r="FF81" s="221"/>
      <c r="FG81" s="221"/>
      <c r="FH81" s="221"/>
      <c r="FI81" s="221"/>
      <c r="FJ81" s="221"/>
      <c r="FK81" s="221"/>
      <c r="FL81" s="221"/>
      <c r="FM81" s="221"/>
      <c r="FN81" s="221"/>
      <c r="FO81" s="221"/>
      <c r="FP81" s="221"/>
      <c r="FQ81" s="221"/>
      <c r="FR81" s="221"/>
      <c r="FS81" s="221"/>
      <c r="FT81" s="221"/>
      <c r="FU81" s="221"/>
      <c r="FV81" s="221"/>
      <c r="FW81" s="221"/>
      <c r="FX81" s="221"/>
      <c r="FY81" s="221"/>
      <c r="FZ81" s="221"/>
      <c r="GA81" s="221"/>
    </row>
    <row r="82" spans="1:183" ht="15" customHeight="1" x14ac:dyDescent="0.2">
      <c r="A82" s="4"/>
      <c r="B82" s="1" t="s">
        <v>123</v>
      </c>
      <c r="C82" s="2">
        <v>13439</v>
      </c>
      <c r="D82" s="2">
        <v>2021</v>
      </c>
      <c r="E82" s="22" t="s">
        <v>272</v>
      </c>
      <c r="F82" s="2">
        <v>8401</v>
      </c>
      <c r="G82" s="2" t="s">
        <v>466</v>
      </c>
      <c r="H82" s="22" t="s">
        <v>89</v>
      </c>
      <c r="I82" s="2">
        <f t="shared" si="1"/>
        <v>5</v>
      </c>
      <c r="J82" s="4">
        <f>'Kôň roka'!$I82+I83</f>
        <v>5</v>
      </c>
      <c r="K82" s="2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>
        <v>2</v>
      </c>
      <c r="X82" s="2"/>
      <c r="Y82" s="2"/>
      <c r="Z82" s="2"/>
      <c r="AA82" s="2"/>
      <c r="AB82" s="2"/>
      <c r="AC82" s="2"/>
      <c r="AD82" s="2">
        <v>3</v>
      </c>
      <c r="AE82" s="2"/>
      <c r="AF82" s="2"/>
      <c r="AG82" s="2"/>
      <c r="AH82" s="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99"/>
      <c r="BJ82" s="100"/>
      <c r="BK82" s="100"/>
      <c r="BL82" s="100"/>
      <c r="BM82" s="99"/>
      <c r="BN82" s="99"/>
      <c r="BO82" s="99"/>
      <c r="BP82" s="100"/>
      <c r="BQ82" s="100"/>
      <c r="BR82" s="100"/>
      <c r="BS82" s="100"/>
      <c r="BT82" s="100"/>
      <c r="BU82" s="100"/>
      <c r="BV82" s="100"/>
      <c r="BW82" s="100"/>
      <c r="BX82" s="100"/>
      <c r="BY82" s="100"/>
      <c r="BZ82" s="100"/>
      <c r="CA82" s="100"/>
      <c r="CB82" s="100"/>
      <c r="CC82" s="100"/>
      <c r="CD82" s="100"/>
      <c r="CE82" s="100"/>
      <c r="CF82" s="100"/>
      <c r="CG82" s="99"/>
      <c r="CH82" s="99"/>
      <c r="CI82" s="99"/>
      <c r="CJ82" s="99"/>
      <c r="CK82" s="99"/>
      <c r="CL82" s="99"/>
      <c r="CM82" s="99"/>
      <c r="CN82" s="99"/>
      <c r="CO82" s="100"/>
      <c r="CP82" s="100"/>
      <c r="CQ82" s="100"/>
      <c r="CR82" s="100"/>
      <c r="CS82" s="100"/>
      <c r="CT82" s="100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21"/>
      <c r="EU82" s="221"/>
      <c r="EV82" s="221"/>
      <c r="EW82" s="221"/>
      <c r="EX82" s="221"/>
      <c r="EY82" s="221"/>
      <c r="EZ82" s="221"/>
      <c r="FA82" s="221"/>
      <c r="FB82" s="221"/>
      <c r="FC82" s="221"/>
      <c r="FD82" s="221"/>
      <c r="FE82" s="221"/>
      <c r="FF82" s="221"/>
      <c r="FG82" s="221"/>
      <c r="FH82" s="221"/>
      <c r="FI82" s="221"/>
      <c r="FJ82" s="221"/>
      <c r="FK82" s="221"/>
      <c r="FL82" s="221"/>
      <c r="FM82" s="221"/>
      <c r="FN82" s="221"/>
      <c r="FO82" s="221"/>
      <c r="FP82" s="221"/>
      <c r="FQ82" s="221"/>
      <c r="FR82" s="221"/>
      <c r="FS82" s="221"/>
      <c r="FT82" s="221"/>
      <c r="FU82" s="221"/>
      <c r="FV82" s="221"/>
      <c r="FW82" s="221"/>
      <c r="FX82" s="221"/>
      <c r="FY82" s="221"/>
      <c r="FZ82" s="221"/>
      <c r="GA82" s="221"/>
    </row>
    <row r="83" spans="1:183" ht="18" customHeight="1" x14ac:dyDescent="0.2">
      <c r="A83" s="4"/>
      <c r="B83" s="1"/>
      <c r="C83" s="2"/>
      <c r="D83" s="2"/>
      <c r="E83" s="22" t="s">
        <v>120</v>
      </c>
      <c r="F83" s="2">
        <v>6693</v>
      </c>
      <c r="G83" s="2" t="s">
        <v>468</v>
      </c>
      <c r="H83" s="22"/>
      <c r="I83" s="2">
        <f t="shared" si="1"/>
        <v>0</v>
      </c>
      <c r="J83" s="4"/>
      <c r="K83" s="2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99"/>
      <c r="BJ83" s="100"/>
      <c r="BK83" s="100"/>
      <c r="BL83" s="100"/>
      <c r="BM83" s="99"/>
      <c r="BN83" s="99"/>
      <c r="BO83" s="99"/>
      <c r="BP83" s="100"/>
      <c r="BQ83" s="100"/>
      <c r="BR83" s="100"/>
      <c r="BS83" s="100"/>
      <c r="BT83" s="100"/>
      <c r="BU83" s="100"/>
      <c r="BV83" s="100"/>
      <c r="BW83" s="100"/>
      <c r="BX83" s="100"/>
      <c r="BY83" s="100"/>
      <c r="BZ83" s="100"/>
      <c r="CA83" s="100"/>
      <c r="CB83" s="100"/>
      <c r="CC83" s="100"/>
      <c r="CD83" s="100"/>
      <c r="CE83" s="100"/>
      <c r="CF83" s="100"/>
      <c r="CG83" s="99"/>
      <c r="CH83" s="99"/>
      <c r="CI83" s="99"/>
      <c r="CJ83" s="99"/>
      <c r="CK83" s="99"/>
      <c r="CL83" s="99"/>
      <c r="CM83" s="99"/>
      <c r="CN83" s="99"/>
      <c r="CO83" s="100"/>
      <c r="CP83" s="100"/>
      <c r="CQ83" s="100"/>
      <c r="CR83" s="100"/>
      <c r="CS83" s="100"/>
      <c r="CT83" s="100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21"/>
      <c r="EU83" s="221"/>
      <c r="EV83" s="221"/>
      <c r="EW83" s="221"/>
      <c r="EX83" s="221"/>
      <c r="EY83" s="221"/>
      <c r="EZ83" s="221"/>
      <c r="FA83" s="221"/>
      <c r="FB83" s="221"/>
      <c r="FC83" s="221"/>
      <c r="FD83" s="221"/>
      <c r="FE83" s="221"/>
      <c r="FF83" s="221"/>
      <c r="FG83" s="221"/>
      <c r="FH83" s="221"/>
      <c r="FI83" s="221"/>
      <c r="FJ83" s="221"/>
      <c r="FK83" s="221"/>
      <c r="FL83" s="221"/>
      <c r="FM83" s="221"/>
      <c r="FN83" s="221"/>
      <c r="FO83" s="221"/>
      <c r="FP83" s="221"/>
      <c r="FQ83" s="221"/>
      <c r="FR83" s="221"/>
      <c r="FS83" s="221"/>
      <c r="FT83" s="221"/>
      <c r="FU83" s="221"/>
      <c r="FV83" s="221"/>
      <c r="FW83" s="221"/>
      <c r="FX83" s="221"/>
      <c r="FY83" s="221"/>
      <c r="FZ83" s="221"/>
      <c r="GA83" s="221"/>
    </row>
    <row r="84" spans="1:183" ht="18" customHeight="1" x14ac:dyDescent="0.25">
      <c r="A84" s="4"/>
      <c r="B84" s="110" t="s">
        <v>505</v>
      </c>
      <c r="C84" s="2">
        <v>11681</v>
      </c>
      <c r="D84" s="2">
        <v>2018</v>
      </c>
      <c r="E84" s="99" t="s">
        <v>392</v>
      </c>
      <c r="F84" s="100">
        <v>9377</v>
      </c>
      <c r="G84" s="100" t="s">
        <v>470</v>
      </c>
      <c r="H84" s="99" t="s">
        <v>89</v>
      </c>
      <c r="I84" s="2">
        <f t="shared" si="1"/>
        <v>5</v>
      </c>
      <c r="J84" s="4">
        <f>'Kôň roka'!$I84</f>
        <v>5</v>
      </c>
      <c r="K84" s="22"/>
      <c r="L84" s="2"/>
      <c r="M84" s="2">
        <v>1</v>
      </c>
      <c r="N84" s="2"/>
      <c r="O84" s="2"/>
      <c r="P84" s="2"/>
      <c r="Q84" s="2">
        <v>1</v>
      </c>
      <c r="R84" s="2"/>
      <c r="S84" s="2"/>
      <c r="T84" s="2"/>
      <c r="U84" s="2"/>
      <c r="V84" s="2"/>
      <c r="W84" s="2">
        <v>1</v>
      </c>
      <c r="X84" s="2"/>
      <c r="Y84" s="2"/>
      <c r="Z84" s="2"/>
      <c r="AA84" s="2"/>
      <c r="AB84" s="2"/>
      <c r="AC84" s="2"/>
      <c r="AD84" s="2">
        <v>2</v>
      </c>
      <c r="AE84" s="2"/>
      <c r="AF84" s="2"/>
      <c r="AG84" s="2"/>
      <c r="AH84" s="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99"/>
      <c r="BJ84" s="100"/>
      <c r="BK84" s="100"/>
      <c r="BL84" s="100"/>
      <c r="BM84" s="99"/>
      <c r="BN84" s="99"/>
      <c r="BO84" s="99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99"/>
      <c r="CH84" s="99"/>
      <c r="CI84" s="99"/>
      <c r="CJ84" s="99"/>
      <c r="CK84" s="99"/>
      <c r="CL84" s="99"/>
      <c r="CM84" s="99"/>
      <c r="CN84" s="99"/>
      <c r="CO84" s="100"/>
      <c r="CP84" s="100"/>
      <c r="CQ84" s="100"/>
      <c r="CR84" s="100"/>
      <c r="CS84" s="100"/>
      <c r="CT84" s="100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21"/>
      <c r="EU84" s="221"/>
      <c r="EV84" s="221"/>
      <c r="EW84" s="221"/>
      <c r="EX84" s="221"/>
      <c r="EY84" s="221"/>
      <c r="EZ84" s="221"/>
      <c r="FA84" s="221"/>
      <c r="FB84" s="221"/>
      <c r="FC84" s="221"/>
      <c r="FD84" s="221"/>
      <c r="FE84" s="221"/>
      <c r="FF84" s="221"/>
      <c r="FG84" s="221"/>
      <c r="FH84" s="221"/>
      <c r="FI84" s="221"/>
      <c r="FJ84" s="221"/>
      <c r="FK84" s="221"/>
      <c r="FL84" s="221"/>
      <c r="FM84" s="221"/>
      <c r="FN84" s="221"/>
      <c r="FO84" s="221"/>
      <c r="FP84" s="221"/>
      <c r="FQ84" s="221"/>
      <c r="FR84" s="221"/>
      <c r="FS84" s="221"/>
      <c r="FT84" s="221"/>
      <c r="FU84" s="221"/>
      <c r="FV84" s="221"/>
      <c r="FW84" s="221"/>
      <c r="FX84" s="221"/>
      <c r="FY84" s="221"/>
      <c r="FZ84" s="221"/>
      <c r="GA84" s="221"/>
    </row>
    <row r="85" spans="1:183" ht="18" customHeight="1" x14ac:dyDescent="0.2">
      <c r="A85" s="4"/>
      <c r="B85" s="104" t="s">
        <v>634</v>
      </c>
      <c r="C85" s="2">
        <v>12063</v>
      </c>
      <c r="D85" s="2">
        <v>2015</v>
      </c>
      <c r="E85" s="99" t="s">
        <v>633</v>
      </c>
      <c r="F85" s="2"/>
      <c r="G85" s="100" t="s">
        <v>468</v>
      </c>
      <c r="H85" s="99" t="s">
        <v>196</v>
      </c>
      <c r="I85" s="2">
        <f>SUM(K85:YO85)</f>
        <v>4</v>
      </c>
      <c r="J85" s="4">
        <f>'Kôň roka'!$I85</f>
        <v>4</v>
      </c>
      <c r="K85" s="22"/>
      <c r="L85" s="2">
        <f>Seniori!L79</f>
        <v>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99"/>
      <c r="BJ85" s="100">
        <f>Seniori!BJ79</f>
        <v>0</v>
      </c>
      <c r="BK85" s="100"/>
      <c r="BL85" s="100"/>
      <c r="BM85" s="99"/>
      <c r="BN85" s="99"/>
      <c r="BO85" s="99"/>
      <c r="BP85" s="100"/>
      <c r="BQ85" s="100"/>
      <c r="BR85" s="100"/>
      <c r="BS85" s="100"/>
      <c r="BT85" s="100"/>
      <c r="BU85" s="100"/>
      <c r="BV85" s="100"/>
      <c r="BW85" s="100"/>
      <c r="BX85" s="100"/>
      <c r="BY85" s="100"/>
      <c r="BZ85" s="100"/>
      <c r="CA85" s="100"/>
      <c r="CB85" s="100"/>
      <c r="CC85" s="100"/>
      <c r="CD85" s="100"/>
      <c r="CE85" s="100"/>
      <c r="CF85" s="100"/>
      <c r="CG85" s="99"/>
      <c r="CH85" s="99"/>
      <c r="CI85" s="99"/>
      <c r="CJ85" s="99"/>
      <c r="CK85" s="99"/>
      <c r="CL85" s="99"/>
      <c r="CM85" s="99"/>
      <c r="CN85" s="99"/>
      <c r="CO85" s="100"/>
      <c r="CP85" s="100"/>
      <c r="CQ85" s="100"/>
      <c r="CR85" s="100"/>
      <c r="CS85" s="100"/>
      <c r="CT85" s="100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>
        <v>4</v>
      </c>
      <c r="EK85" s="2"/>
      <c r="EL85" s="2"/>
      <c r="EM85" s="2"/>
      <c r="EN85" s="2"/>
      <c r="EO85" s="2"/>
      <c r="EP85" s="2"/>
      <c r="EQ85" s="2"/>
      <c r="ER85" s="2"/>
      <c r="ES85" s="2"/>
      <c r="ET85" s="221"/>
      <c r="EU85" s="221"/>
      <c r="EV85" s="221"/>
      <c r="EW85" s="221"/>
      <c r="EX85" s="221"/>
      <c r="EY85" s="221"/>
      <c r="EZ85" s="221"/>
      <c r="FA85" s="221"/>
      <c r="FB85" s="221"/>
      <c r="FC85" s="221"/>
      <c r="FD85" s="221"/>
      <c r="FE85" s="221"/>
      <c r="FF85" s="221"/>
      <c r="FG85" s="221"/>
      <c r="FH85" s="221"/>
      <c r="FI85" s="221"/>
      <c r="FJ85" s="221"/>
      <c r="FK85" s="221"/>
      <c r="FL85" s="221"/>
      <c r="FM85" s="221"/>
      <c r="FN85" s="221"/>
      <c r="FO85" s="221"/>
      <c r="FP85" s="221"/>
      <c r="FQ85" s="221"/>
      <c r="FR85" s="221"/>
      <c r="FS85" s="221"/>
      <c r="FT85" s="221"/>
      <c r="FU85" s="221"/>
      <c r="FV85" s="221"/>
      <c r="FW85" s="221"/>
      <c r="FX85" s="221"/>
      <c r="FY85" s="221"/>
      <c r="FZ85" s="221"/>
      <c r="GA85" s="221"/>
    </row>
    <row r="86" spans="1:183" ht="18" customHeight="1" x14ac:dyDescent="0.2">
      <c r="A86" s="4"/>
      <c r="B86" s="104" t="s">
        <v>637</v>
      </c>
      <c r="C86" s="2">
        <v>11863</v>
      </c>
      <c r="D86" s="2">
        <v>2011</v>
      </c>
      <c r="E86" s="99" t="s">
        <v>636</v>
      </c>
      <c r="F86" s="2">
        <v>9131</v>
      </c>
      <c r="G86" s="100" t="s">
        <v>468</v>
      </c>
      <c r="H86" s="99" t="s">
        <v>196</v>
      </c>
      <c r="I86" s="2">
        <f>SUM(K86:YO86)</f>
        <v>3</v>
      </c>
      <c r="J86" s="4">
        <f>'Kôň roka'!$I86</f>
        <v>3</v>
      </c>
      <c r="K86" s="22"/>
      <c r="L86" s="2">
        <f>Seniori!L79</f>
        <v>0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99"/>
      <c r="BJ86" s="100">
        <f>Seniori!BJ79</f>
        <v>0</v>
      </c>
      <c r="BK86" s="100"/>
      <c r="BL86" s="100"/>
      <c r="BM86" s="99"/>
      <c r="BN86" s="99"/>
      <c r="BO86" s="99"/>
      <c r="BP86" s="100"/>
      <c r="BQ86" s="100"/>
      <c r="BR86" s="100"/>
      <c r="BS86" s="100"/>
      <c r="BT86" s="100"/>
      <c r="BU86" s="100"/>
      <c r="BV86" s="100"/>
      <c r="BW86" s="100"/>
      <c r="BX86" s="100"/>
      <c r="BY86" s="100"/>
      <c r="BZ86" s="100"/>
      <c r="CA86" s="100"/>
      <c r="CB86" s="100"/>
      <c r="CC86" s="100"/>
      <c r="CD86" s="100"/>
      <c r="CE86" s="100"/>
      <c r="CF86" s="100"/>
      <c r="CG86" s="99"/>
      <c r="CH86" s="99"/>
      <c r="CI86" s="99"/>
      <c r="CJ86" s="99"/>
      <c r="CK86" s="99"/>
      <c r="CL86" s="99"/>
      <c r="CM86" s="99"/>
      <c r="CN86" s="99"/>
      <c r="CO86" s="100"/>
      <c r="CP86" s="100"/>
      <c r="CQ86" s="100"/>
      <c r="CR86" s="100"/>
      <c r="CS86" s="100"/>
      <c r="CT86" s="100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>
        <v>3</v>
      </c>
      <c r="EK86" s="2"/>
      <c r="EL86" s="2"/>
      <c r="EM86" s="2"/>
      <c r="EN86" s="2"/>
      <c r="EO86" s="2"/>
      <c r="EP86" s="2"/>
      <c r="EQ86" s="2"/>
      <c r="ER86" s="2"/>
      <c r="ES86" s="2"/>
      <c r="ET86" s="221"/>
      <c r="EU86" s="221"/>
      <c r="EV86" s="221"/>
      <c r="EW86" s="221"/>
      <c r="EX86" s="221"/>
      <c r="EY86" s="221"/>
      <c r="EZ86" s="221"/>
      <c r="FA86" s="221"/>
      <c r="FB86" s="221"/>
      <c r="FC86" s="221"/>
      <c r="FD86" s="221"/>
      <c r="FE86" s="221"/>
      <c r="FF86" s="221"/>
      <c r="FG86" s="221"/>
      <c r="FH86" s="221"/>
      <c r="FI86" s="221"/>
      <c r="FJ86" s="221"/>
      <c r="FK86" s="221"/>
      <c r="FL86" s="221"/>
      <c r="FM86" s="221"/>
      <c r="FN86" s="221"/>
      <c r="FO86" s="221"/>
      <c r="FP86" s="221"/>
      <c r="FQ86" s="221"/>
      <c r="FR86" s="221"/>
      <c r="FS86" s="221"/>
      <c r="FT86" s="221"/>
      <c r="FU86" s="221"/>
      <c r="FV86" s="221"/>
      <c r="FW86" s="221"/>
      <c r="FX86" s="221"/>
      <c r="FY86" s="221"/>
      <c r="FZ86" s="221"/>
      <c r="GA86" s="221"/>
    </row>
    <row r="87" spans="1:183" ht="18" customHeight="1" x14ac:dyDescent="0.2">
      <c r="A87" s="4"/>
      <c r="B87" s="104" t="s">
        <v>570</v>
      </c>
      <c r="C87" s="2">
        <v>13910</v>
      </c>
      <c r="D87" s="2">
        <v>2021</v>
      </c>
      <c r="E87" s="99" t="s">
        <v>571</v>
      </c>
      <c r="F87" s="2">
        <v>110</v>
      </c>
      <c r="G87" s="100" t="s">
        <v>468</v>
      </c>
      <c r="H87" s="99" t="s">
        <v>177</v>
      </c>
      <c r="I87" s="2">
        <f>SUM(K87:YO87)</f>
        <v>3</v>
      </c>
      <c r="J87" s="4">
        <f>'Kôň roka'!$I87</f>
        <v>3</v>
      </c>
      <c r="K87" s="2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99"/>
      <c r="BJ87" s="100"/>
      <c r="BK87" s="100"/>
      <c r="BL87" s="100"/>
      <c r="BM87" s="99"/>
      <c r="BN87" s="99"/>
      <c r="BO87" s="99"/>
      <c r="BP87" s="100"/>
      <c r="BQ87" s="100"/>
      <c r="BR87" s="100"/>
      <c r="BS87" s="100"/>
      <c r="BT87" s="100"/>
      <c r="BU87" s="100"/>
      <c r="BV87" s="100"/>
      <c r="BW87" s="100"/>
      <c r="BX87" s="100"/>
      <c r="BY87" s="100"/>
      <c r="BZ87" s="100"/>
      <c r="CA87" s="100"/>
      <c r="CB87" s="100"/>
      <c r="CC87" s="100"/>
      <c r="CD87" s="100"/>
      <c r="CE87" s="100"/>
      <c r="CF87" s="100"/>
      <c r="CG87" s="99"/>
      <c r="CH87" s="99"/>
      <c r="CI87" s="99"/>
      <c r="CJ87" s="99"/>
      <c r="CK87" s="99"/>
      <c r="CL87" s="99"/>
      <c r="CM87" s="99"/>
      <c r="CN87" s="99"/>
      <c r="CO87" s="100"/>
      <c r="CP87" s="100"/>
      <c r="CQ87" s="100"/>
      <c r="CR87" s="100"/>
      <c r="CS87" s="100"/>
      <c r="CT87" s="100">
        <v>3</v>
      </c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21"/>
      <c r="EU87" s="221"/>
      <c r="EV87" s="221"/>
      <c r="EW87" s="221"/>
      <c r="EX87" s="221"/>
      <c r="EY87" s="221"/>
      <c r="EZ87" s="221"/>
      <c r="FA87" s="221"/>
      <c r="FB87" s="221"/>
      <c r="FC87" s="221"/>
      <c r="FD87" s="221"/>
      <c r="FE87" s="221"/>
      <c r="FF87" s="221"/>
      <c r="FG87" s="221"/>
      <c r="FH87" s="221"/>
      <c r="FI87" s="221"/>
      <c r="FJ87" s="221"/>
      <c r="FK87" s="221"/>
      <c r="FL87" s="221"/>
      <c r="FM87" s="221"/>
      <c r="FN87" s="221"/>
      <c r="FO87" s="221"/>
      <c r="FP87" s="221"/>
      <c r="FQ87" s="221"/>
      <c r="FR87" s="221"/>
      <c r="FS87" s="221"/>
      <c r="FT87" s="221"/>
      <c r="FU87" s="221"/>
      <c r="FV87" s="221"/>
      <c r="FW87" s="221"/>
      <c r="FX87" s="221"/>
      <c r="FY87" s="221"/>
      <c r="FZ87" s="221"/>
      <c r="GA87" s="221"/>
    </row>
    <row r="88" spans="1:183" ht="17.25" customHeight="1" x14ac:dyDescent="0.2">
      <c r="A88" s="4"/>
      <c r="B88" s="1" t="s">
        <v>385</v>
      </c>
      <c r="C88" s="2">
        <v>9679</v>
      </c>
      <c r="D88" s="2">
        <v>2003</v>
      </c>
      <c r="E88" s="99" t="s">
        <v>382</v>
      </c>
      <c r="F88" s="2">
        <v>9424</v>
      </c>
      <c r="G88" s="2" t="s">
        <v>470</v>
      </c>
      <c r="H88" s="99" t="s">
        <v>474</v>
      </c>
      <c r="I88" s="2">
        <f t="shared" ref="I88" si="7">SUM(K88:YO88)</f>
        <v>3</v>
      </c>
      <c r="J88" s="4">
        <f>'Kôň roka'!$I88</f>
        <v>3</v>
      </c>
      <c r="K88" s="2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99"/>
      <c r="BJ88" s="100"/>
      <c r="BK88" s="100"/>
      <c r="BL88" s="100"/>
      <c r="BM88" s="99"/>
      <c r="BN88" s="99"/>
      <c r="BO88" s="99"/>
      <c r="BP88" s="100"/>
      <c r="BQ88" s="100"/>
      <c r="BR88" s="100"/>
      <c r="BS88" s="100"/>
      <c r="BT88" s="100"/>
      <c r="BU88" s="100"/>
      <c r="BV88" s="100">
        <v>2</v>
      </c>
      <c r="BW88" s="100">
        <v>1</v>
      </c>
      <c r="BX88" s="100"/>
      <c r="BY88" s="100"/>
      <c r="BZ88" s="100"/>
      <c r="CA88" s="100"/>
      <c r="CB88" s="100"/>
      <c r="CC88" s="100"/>
      <c r="CD88" s="100"/>
      <c r="CE88" s="100"/>
      <c r="CF88" s="100"/>
      <c r="CG88" s="99"/>
      <c r="CH88" s="99"/>
      <c r="CI88" s="99"/>
      <c r="CJ88" s="99"/>
      <c r="CK88" s="99"/>
      <c r="CL88" s="99"/>
      <c r="CM88" s="99"/>
      <c r="CN88" s="99"/>
      <c r="CO88" s="100"/>
      <c r="CP88" s="100"/>
      <c r="CQ88" s="100"/>
      <c r="CR88" s="100"/>
      <c r="CS88" s="100"/>
      <c r="CT88" s="100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21"/>
      <c r="EU88" s="221"/>
      <c r="EV88" s="221"/>
      <c r="EW88" s="221"/>
      <c r="EX88" s="221"/>
      <c r="EY88" s="221"/>
      <c r="EZ88" s="221"/>
      <c r="FA88" s="221"/>
      <c r="FB88" s="221"/>
      <c r="FC88" s="221"/>
      <c r="FD88" s="221"/>
      <c r="FE88" s="221"/>
      <c r="FF88" s="221"/>
      <c r="FG88" s="221"/>
      <c r="FH88" s="221"/>
      <c r="FI88" s="221"/>
      <c r="FJ88" s="221"/>
      <c r="FK88" s="221"/>
      <c r="FL88" s="221"/>
      <c r="FM88" s="221"/>
      <c r="FN88" s="221"/>
      <c r="FO88" s="221"/>
      <c r="FP88" s="221"/>
      <c r="FQ88" s="221"/>
      <c r="FR88" s="221"/>
      <c r="FS88" s="221"/>
      <c r="FT88" s="221"/>
      <c r="FU88" s="221"/>
      <c r="FV88" s="221"/>
      <c r="FW88" s="221"/>
      <c r="FX88" s="221"/>
      <c r="FY88" s="221"/>
      <c r="FZ88" s="221"/>
      <c r="GA88" s="221"/>
    </row>
    <row r="89" spans="1:183" ht="18" customHeight="1" x14ac:dyDescent="0.2">
      <c r="A89" s="4"/>
      <c r="B89" s="104" t="s">
        <v>566</v>
      </c>
      <c r="C89" s="100">
        <v>12650</v>
      </c>
      <c r="D89" s="100">
        <v>2009</v>
      </c>
      <c r="E89" s="99" t="s">
        <v>567</v>
      </c>
      <c r="F89" s="100">
        <v>10916</v>
      </c>
      <c r="G89" s="100" t="s">
        <v>470</v>
      </c>
      <c r="H89" s="99" t="s">
        <v>568</v>
      </c>
      <c r="I89" s="2">
        <f>SUM(K89:YO89)</f>
        <v>3</v>
      </c>
      <c r="J89" s="4">
        <f>'Kôň roka'!$I89</f>
        <v>3</v>
      </c>
      <c r="K89" s="2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99"/>
      <c r="BJ89" s="100"/>
      <c r="BK89" s="100"/>
      <c r="BL89" s="100"/>
      <c r="BM89" s="99"/>
      <c r="BN89" s="99"/>
      <c r="BO89" s="99"/>
      <c r="BP89" s="100"/>
      <c r="BQ89" s="100"/>
      <c r="BR89" s="100"/>
      <c r="BS89" s="100"/>
      <c r="BT89" s="100"/>
      <c r="BU89" s="100"/>
      <c r="BV89" s="100"/>
      <c r="BW89" s="100"/>
      <c r="BX89" s="100"/>
      <c r="BY89" s="100"/>
      <c r="BZ89" s="100"/>
      <c r="CA89" s="100"/>
      <c r="CB89" s="100"/>
      <c r="CC89" s="100"/>
      <c r="CD89" s="100"/>
      <c r="CE89" s="100"/>
      <c r="CF89" s="100"/>
      <c r="CG89" s="99"/>
      <c r="CH89" s="99"/>
      <c r="CI89" s="99"/>
      <c r="CJ89" s="99"/>
      <c r="CK89" s="99"/>
      <c r="CL89" s="99"/>
      <c r="CM89" s="99"/>
      <c r="CN89" s="99"/>
      <c r="CO89" s="100"/>
      <c r="CP89" s="100"/>
      <c r="CQ89" s="100"/>
      <c r="CR89" s="100"/>
      <c r="CS89" s="100">
        <v>2</v>
      </c>
      <c r="CT89" s="100">
        <v>1</v>
      </c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21"/>
      <c r="EU89" s="221"/>
      <c r="EV89" s="221"/>
      <c r="EW89" s="221"/>
      <c r="EX89" s="221"/>
      <c r="EY89" s="221"/>
      <c r="EZ89" s="221"/>
      <c r="FA89" s="221"/>
      <c r="FB89" s="221"/>
      <c r="FC89" s="221"/>
      <c r="FD89" s="221"/>
      <c r="FE89" s="221"/>
      <c r="FF89" s="221"/>
      <c r="FG89" s="221"/>
      <c r="FH89" s="221"/>
      <c r="FI89" s="221"/>
      <c r="FJ89" s="221"/>
      <c r="FK89" s="221"/>
      <c r="FL89" s="221"/>
      <c r="FM89" s="221"/>
      <c r="FN89" s="221"/>
      <c r="FO89" s="221"/>
      <c r="FP89" s="221"/>
      <c r="FQ89" s="221"/>
      <c r="FR89" s="221"/>
      <c r="FS89" s="221"/>
      <c r="FT89" s="221"/>
      <c r="FU89" s="221"/>
      <c r="FV89" s="221"/>
      <c r="FW89" s="221"/>
      <c r="FX89" s="221"/>
      <c r="FY89" s="221"/>
      <c r="FZ89" s="221"/>
      <c r="GA89" s="221"/>
    </row>
    <row r="90" spans="1:183" ht="18" customHeight="1" x14ac:dyDescent="0.2">
      <c r="A90" s="4"/>
      <c r="B90" s="104" t="s">
        <v>163</v>
      </c>
      <c r="C90" s="2">
        <v>11749</v>
      </c>
      <c r="D90" s="2">
        <v>2009</v>
      </c>
      <c r="E90" s="22" t="s">
        <v>162</v>
      </c>
      <c r="F90" s="2">
        <v>7028</v>
      </c>
      <c r="G90" s="2" t="s">
        <v>468</v>
      </c>
      <c r="H90" s="22" t="s">
        <v>133</v>
      </c>
      <c r="I90" s="2">
        <f t="shared" si="1"/>
        <v>3</v>
      </c>
      <c r="J90" s="4">
        <f>'Kôň roka'!$I90</f>
        <v>3</v>
      </c>
      <c r="K90" s="2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>
        <v>1</v>
      </c>
      <c r="Z90" s="2"/>
      <c r="AA90" s="2"/>
      <c r="AB90" s="2"/>
      <c r="AC90" s="2"/>
      <c r="AD90" s="2"/>
      <c r="AE90" s="2"/>
      <c r="AF90" s="2">
        <v>2</v>
      </c>
      <c r="AG90" s="2"/>
      <c r="AH90" s="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99"/>
      <c r="BJ90" s="100"/>
      <c r="BK90" s="100"/>
      <c r="BL90" s="100"/>
      <c r="BM90" s="99"/>
      <c r="BN90" s="99"/>
      <c r="BO90" s="99"/>
      <c r="BP90" s="100"/>
      <c r="BQ90" s="100"/>
      <c r="BR90" s="100"/>
      <c r="BS90" s="100"/>
      <c r="BT90" s="100"/>
      <c r="BU90" s="100"/>
      <c r="BV90" s="100"/>
      <c r="BW90" s="100"/>
      <c r="BX90" s="100"/>
      <c r="BY90" s="100"/>
      <c r="BZ90" s="100"/>
      <c r="CA90" s="100"/>
      <c r="CB90" s="100"/>
      <c r="CC90" s="100"/>
      <c r="CD90" s="100"/>
      <c r="CE90" s="100"/>
      <c r="CF90" s="100"/>
      <c r="CG90" s="99"/>
      <c r="CH90" s="99"/>
      <c r="CI90" s="99"/>
      <c r="CJ90" s="99"/>
      <c r="CK90" s="99"/>
      <c r="CL90" s="99"/>
      <c r="CM90" s="99"/>
      <c r="CN90" s="99"/>
      <c r="CO90" s="100"/>
      <c r="CP90" s="100"/>
      <c r="CQ90" s="100"/>
      <c r="CR90" s="100"/>
      <c r="CS90" s="100"/>
      <c r="CT90" s="100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21"/>
      <c r="EU90" s="221"/>
      <c r="EV90" s="221"/>
      <c r="EW90" s="221"/>
      <c r="EX90" s="221"/>
      <c r="EY90" s="221"/>
      <c r="EZ90" s="221"/>
      <c r="FA90" s="221"/>
      <c r="FB90" s="221"/>
      <c r="FC90" s="221"/>
      <c r="FD90" s="221"/>
      <c r="FE90" s="221"/>
      <c r="FF90" s="221"/>
      <c r="FG90" s="221"/>
      <c r="FH90" s="221"/>
      <c r="FI90" s="221"/>
      <c r="FJ90" s="221"/>
      <c r="FK90" s="221"/>
      <c r="FL90" s="221"/>
      <c r="FM90" s="221"/>
      <c r="FN90" s="221"/>
      <c r="FO90" s="221"/>
      <c r="FP90" s="221"/>
      <c r="FQ90" s="221"/>
      <c r="FR90" s="221"/>
      <c r="FS90" s="221"/>
      <c r="FT90" s="221"/>
      <c r="FU90" s="221"/>
      <c r="FV90" s="221"/>
      <c r="FW90" s="221"/>
      <c r="FX90" s="221"/>
      <c r="FY90" s="221"/>
      <c r="FZ90" s="221"/>
      <c r="GA90" s="221"/>
    </row>
    <row r="91" spans="1:183" ht="18" customHeight="1" x14ac:dyDescent="0.2">
      <c r="A91" s="4"/>
      <c r="B91" s="1" t="s">
        <v>430</v>
      </c>
      <c r="C91" s="2">
        <v>11871</v>
      </c>
      <c r="D91" s="2"/>
      <c r="E91" s="22" t="s">
        <v>429</v>
      </c>
      <c r="F91" s="2">
        <v>10229</v>
      </c>
      <c r="G91" s="2" t="s">
        <v>470</v>
      </c>
      <c r="H91" s="22"/>
      <c r="I91" s="2">
        <f>SUM(K91:YO91)</f>
        <v>3</v>
      </c>
      <c r="J91" s="4">
        <f>'Kôň roka'!$I91</f>
        <v>3</v>
      </c>
      <c r="K91" s="2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99"/>
      <c r="BJ91" s="100"/>
      <c r="BK91" s="100"/>
      <c r="BL91" s="100"/>
      <c r="BM91" s="99"/>
      <c r="BN91" s="99"/>
      <c r="BO91" s="99"/>
      <c r="BP91" s="100"/>
      <c r="BQ91" s="100"/>
      <c r="BR91" s="100"/>
      <c r="BS91" s="100"/>
      <c r="BT91" s="100"/>
      <c r="BU91" s="100"/>
      <c r="BV91" s="100"/>
      <c r="BW91" s="100"/>
      <c r="BX91" s="100"/>
      <c r="BY91" s="100"/>
      <c r="BZ91" s="100"/>
      <c r="CA91" s="100"/>
      <c r="CB91" s="100"/>
      <c r="CC91" s="100"/>
      <c r="CD91" s="100"/>
      <c r="CE91" s="100"/>
      <c r="CF91" s="100"/>
      <c r="CG91" s="99"/>
      <c r="CH91" s="99"/>
      <c r="CI91" s="99"/>
      <c r="CJ91" s="99"/>
      <c r="CK91" s="99"/>
      <c r="CL91" s="99"/>
      <c r="CM91" s="99"/>
      <c r="CN91" s="99"/>
      <c r="CO91" s="100"/>
      <c r="CP91" s="100"/>
      <c r="CQ91" s="100"/>
      <c r="CR91" s="100"/>
      <c r="CS91" s="100"/>
      <c r="CT91" s="100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>
        <v>1</v>
      </c>
      <c r="EF91" s="2"/>
      <c r="EG91" s="2"/>
      <c r="EH91" s="2"/>
      <c r="EI91" s="2"/>
      <c r="EJ91" s="2"/>
      <c r="EK91" s="2"/>
      <c r="EL91" s="2"/>
      <c r="EM91" s="2"/>
      <c r="EN91" s="2"/>
      <c r="EO91" s="2">
        <v>2</v>
      </c>
      <c r="EP91" s="2"/>
      <c r="EQ91" s="2"/>
      <c r="ER91" s="2"/>
      <c r="ES91" s="2"/>
      <c r="ET91" s="221"/>
      <c r="EU91" s="221"/>
      <c r="EV91" s="221"/>
      <c r="EW91" s="221"/>
      <c r="EX91" s="221"/>
      <c r="EY91" s="221"/>
      <c r="EZ91" s="221"/>
      <c r="FA91" s="221"/>
      <c r="FB91" s="221"/>
      <c r="FC91" s="221"/>
      <c r="FD91" s="221"/>
      <c r="FE91" s="221"/>
      <c r="FF91" s="221"/>
      <c r="FG91" s="221"/>
      <c r="FH91" s="221"/>
      <c r="FI91" s="221"/>
      <c r="FJ91" s="221"/>
      <c r="FK91" s="221"/>
      <c r="FL91" s="221"/>
      <c r="FM91" s="221"/>
      <c r="FN91" s="221"/>
      <c r="FO91" s="221"/>
      <c r="FP91" s="221"/>
      <c r="FQ91" s="221"/>
      <c r="FR91" s="221"/>
      <c r="FS91" s="221"/>
      <c r="FT91" s="221"/>
      <c r="FU91" s="221"/>
      <c r="FV91" s="221"/>
      <c r="FW91" s="221"/>
      <c r="FX91" s="221"/>
      <c r="FY91" s="221"/>
      <c r="FZ91" s="221"/>
      <c r="GA91" s="221"/>
    </row>
    <row r="92" spans="1:183" ht="18.600000000000001" customHeight="1" x14ac:dyDescent="0.2">
      <c r="A92" s="4"/>
      <c r="B92" s="104" t="s">
        <v>579</v>
      </c>
      <c r="C92" s="2">
        <v>10756</v>
      </c>
      <c r="D92" s="2">
        <v>2012</v>
      </c>
      <c r="E92" s="99" t="s">
        <v>164</v>
      </c>
      <c r="F92" s="2">
        <v>6801</v>
      </c>
      <c r="G92" s="100" t="s">
        <v>468</v>
      </c>
      <c r="H92" s="99" t="s">
        <v>166</v>
      </c>
      <c r="I92" s="2">
        <f>SUM(K92:YO92)</f>
        <v>2</v>
      </c>
      <c r="J92" s="4">
        <f>'Kôň roka'!$I92</f>
        <v>2</v>
      </c>
      <c r="K92" s="2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99"/>
      <c r="BJ92" s="100"/>
      <c r="BK92" s="100"/>
      <c r="BL92" s="100"/>
      <c r="BM92" s="99"/>
      <c r="BN92" s="99"/>
      <c r="BO92" s="99"/>
      <c r="BP92" s="100"/>
      <c r="BQ92" s="100"/>
      <c r="BR92" s="100"/>
      <c r="BS92" s="100"/>
      <c r="BT92" s="100"/>
      <c r="BU92" s="100"/>
      <c r="BV92" s="100"/>
      <c r="BW92" s="100"/>
      <c r="BX92" s="100"/>
      <c r="BY92" s="100"/>
      <c r="BZ92" s="100"/>
      <c r="CA92" s="100"/>
      <c r="CB92" s="100"/>
      <c r="CC92" s="100"/>
      <c r="CD92" s="100"/>
      <c r="CE92" s="100"/>
      <c r="CF92" s="100"/>
      <c r="CG92" s="99"/>
      <c r="CH92" s="99"/>
      <c r="CI92" s="99"/>
      <c r="CJ92" s="99"/>
      <c r="CK92" s="99"/>
      <c r="CL92" s="99"/>
      <c r="CM92" s="99"/>
      <c r="CN92" s="99"/>
      <c r="CO92" s="100"/>
      <c r="CP92" s="100"/>
      <c r="CQ92" s="100"/>
      <c r="CR92" s="100"/>
      <c r="CS92" s="100"/>
      <c r="CT92" s="100"/>
      <c r="CU92" s="2"/>
      <c r="CV92" s="2"/>
      <c r="CW92" s="2"/>
      <c r="CX92" s="2">
        <v>2</v>
      </c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21"/>
      <c r="EU92" s="221"/>
      <c r="EV92" s="221"/>
      <c r="EW92" s="221"/>
      <c r="EX92" s="221"/>
      <c r="EY92" s="221"/>
      <c r="EZ92" s="221"/>
      <c r="FA92" s="221"/>
      <c r="FB92" s="221"/>
      <c r="FC92" s="221"/>
      <c r="FD92" s="221"/>
      <c r="FE92" s="221"/>
      <c r="FF92" s="221"/>
      <c r="FG92" s="221"/>
      <c r="FH92" s="221"/>
      <c r="FI92" s="221"/>
      <c r="FJ92" s="221"/>
      <c r="FK92" s="221"/>
      <c r="FL92" s="221"/>
      <c r="FM92" s="221"/>
      <c r="FN92" s="221"/>
      <c r="FO92" s="221"/>
      <c r="FP92" s="221"/>
      <c r="FQ92" s="221"/>
      <c r="FR92" s="221"/>
      <c r="FS92" s="221"/>
      <c r="FT92" s="221"/>
      <c r="FU92" s="221"/>
      <c r="FV92" s="221"/>
      <c r="FW92" s="221"/>
      <c r="FX92" s="221"/>
      <c r="FY92" s="221"/>
      <c r="FZ92" s="221"/>
      <c r="GA92" s="221"/>
    </row>
    <row r="93" spans="1:183" ht="18" customHeight="1" x14ac:dyDescent="0.2">
      <c r="A93" s="4"/>
      <c r="B93" s="104" t="s">
        <v>515</v>
      </c>
      <c r="C93" s="2">
        <v>9794</v>
      </c>
      <c r="D93" s="2">
        <v>2013</v>
      </c>
      <c r="E93" s="22" t="s">
        <v>332</v>
      </c>
      <c r="F93" s="2">
        <v>9077</v>
      </c>
      <c r="G93" s="2" t="s">
        <v>466</v>
      </c>
      <c r="H93" s="22" t="s">
        <v>89</v>
      </c>
      <c r="I93" s="2">
        <f t="shared" si="1"/>
        <v>0</v>
      </c>
      <c r="J93" s="4">
        <f>'Kôň roka'!$I93+I94</f>
        <v>2</v>
      </c>
      <c r="K93" s="2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99"/>
      <c r="BJ93" s="100"/>
      <c r="BK93" s="100"/>
      <c r="BL93" s="100"/>
      <c r="BM93" s="99"/>
      <c r="BN93" s="99"/>
      <c r="BO93" s="99"/>
      <c r="BP93" s="100"/>
      <c r="BQ93" s="100"/>
      <c r="BR93" s="100"/>
      <c r="BS93" s="100"/>
      <c r="BT93" s="100"/>
      <c r="BU93" s="100"/>
      <c r="BV93" s="100"/>
      <c r="BW93" s="100"/>
      <c r="BX93" s="100"/>
      <c r="BY93" s="100"/>
      <c r="BZ93" s="100"/>
      <c r="CA93" s="100"/>
      <c r="CB93" s="100"/>
      <c r="CC93" s="100"/>
      <c r="CD93" s="100"/>
      <c r="CE93" s="100"/>
      <c r="CF93" s="100"/>
      <c r="CG93" s="99"/>
      <c r="CH93" s="99"/>
      <c r="CI93" s="99"/>
      <c r="CJ93" s="99"/>
      <c r="CK93" s="99"/>
      <c r="CL93" s="99"/>
      <c r="CM93" s="99"/>
      <c r="CN93" s="99"/>
      <c r="CO93" s="100"/>
      <c r="CP93" s="100"/>
      <c r="CQ93" s="100"/>
      <c r="CR93" s="100"/>
      <c r="CS93" s="100"/>
      <c r="CT93" s="100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21"/>
      <c r="EU93" s="221"/>
      <c r="EV93" s="221"/>
      <c r="EW93" s="221"/>
      <c r="EX93" s="221"/>
      <c r="EY93" s="221"/>
      <c r="EZ93" s="221"/>
      <c r="FA93" s="221"/>
      <c r="FB93" s="221"/>
      <c r="FC93" s="221"/>
      <c r="FD93" s="221"/>
      <c r="FE93" s="221"/>
      <c r="FF93" s="221"/>
      <c r="FG93" s="221"/>
      <c r="FH93" s="221"/>
      <c r="FI93" s="221"/>
      <c r="FJ93" s="221"/>
      <c r="FK93" s="221"/>
      <c r="FL93" s="221"/>
      <c r="FM93" s="221"/>
      <c r="FN93" s="221"/>
      <c r="FO93" s="221"/>
      <c r="FP93" s="221"/>
      <c r="FQ93" s="221"/>
      <c r="FR93" s="221"/>
      <c r="FS93" s="221"/>
      <c r="FT93" s="221"/>
      <c r="FU93" s="221"/>
      <c r="FV93" s="221"/>
      <c r="FW93" s="221"/>
      <c r="FX93" s="221"/>
      <c r="FY93" s="221"/>
      <c r="FZ93" s="221"/>
      <c r="GA93" s="221"/>
    </row>
    <row r="94" spans="1:183" ht="18" customHeight="1" x14ac:dyDescent="0.2">
      <c r="A94" s="4"/>
      <c r="B94" s="1"/>
      <c r="C94" s="2"/>
      <c r="D94" s="2"/>
      <c r="E94" s="99" t="s">
        <v>379</v>
      </c>
      <c r="F94" s="2">
        <v>8604</v>
      </c>
      <c r="G94" s="100" t="s">
        <v>470</v>
      </c>
      <c r="H94" s="22"/>
      <c r="I94" s="2">
        <f t="shared" si="1"/>
        <v>2</v>
      </c>
      <c r="J94" s="4"/>
      <c r="K94" s="2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>
        <v>2</v>
      </c>
      <c r="Z94" s="2"/>
      <c r="AA94" s="2"/>
      <c r="AB94" s="2"/>
      <c r="AC94" s="2"/>
      <c r="AD94" s="2"/>
      <c r="AE94" s="2"/>
      <c r="AF94" s="2"/>
      <c r="AG94" s="2"/>
      <c r="AH94" s="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99"/>
      <c r="BJ94" s="100"/>
      <c r="BK94" s="100"/>
      <c r="BL94" s="100"/>
      <c r="BM94" s="99"/>
      <c r="BN94" s="99"/>
      <c r="BO94" s="99"/>
      <c r="BP94" s="100"/>
      <c r="BQ94" s="100"/>
      <c r="BR94" s="100"/>
      <c r="BS94" s="100"/>
      <c r="BT94" s="100"/>
      <c r="BU94" s="100"/>
      <c r="BV94" s="100"/>
      <c r="BW94" s="100"/>
      <c r="BX94" s="100"/>
      <c r="BY94" s="100"/>
      <c r="BZ94" s="100"/>
      <c r="CA94" s="100"/>
      <c r="CB94" s="100"/>
      <c r="CC94" s="100"/>
      <c r="CD94" s="100"/>
      <c r="CE94" s="100"/>
      <c r="CF94" s="100"/>
      <c r="CG94" s="99"/>
      <c r="CH94" s="99"/>
      <c r="CI94" s="99"/>
      <c r="CJ94" s="99"/>
      <c r="CK94" s="99"/>
      <c r="CL94" s="99"/>
      <c r="CM94" s="99"/>
      <c r="CN94" s="99"/>
      <c r="CO94" s="100"/>
      <c r="CP94" s="100"/>
      <c r="CQ94" s="100"/>
      <c r="CR94" s="100"/>
      <c r="CS94" s="100"/>
      <c r="CT94" s="100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21"/>
      <c r="EU94" s="221"/>
      <c r="EV94" s="221"/>
      <c r="EW94" s="221"/>
      <c r="EX94" s="221"/>
      <c r="EY94" s="221"/>
      <c r="EZ94" s="221"/>
      <c r="FA94" s="221"/>
      <c r="FB94" s="221"/>
      <c r="FC94" s="221"/>
      <c r="FD94" s="221"/>
      <c r="FE94" s="221"/>
      <c r="FF94" s="221"/>
      <c r="FG94" s="221"/>
      <c r="FH94" s="221"/>
      <c r="FI94" s="221"/>
      <c r="FJ94" s="221"/>
      <c r="FK94" s="221"/>
      <c r="FL94" s="221"/>
      <c r="FM94" s="221"/>
      <c r="FN94" s="221"/>
      <c r="FO94" s="221"/>
      <c r="FP94" s="221"/>
      <c r="FQ94" s="221"/>
      <c r="FR94" s="221"/>
      <c r="FS94" s="221"/>
      <c r="FT94" s="221"/>
      <c r="FU94" s="221"/>
      <c r="FV94" s="221"/>
      <c r="FW94" s="221"/>
      <c r="FX94" s="221"/>
      <c r="FY94" s="221"/>
      <c r="FZ94" s="221"/>
      <c r="GA94" s="221"/>
    </row>
    <row r="95" spans="1:183" ht="18" customHeight="1" x14ac:dyDescent="0.2">
      <c r="A95" s="4"/>
      <c r="B95" s="1" t="s">
        <v>483</v>
      </c>
      <c r="C95" s="2">
        <v>12213</v>
      </c>
      <c r="D95" s="2">
        <v>2012</v>
      </c>
      <c r="E95" s="22" t="s">
        <v>402</v>
      </c>
      <c r="F95" s="2">
        <v>10275</v>
      </c>
      <c r="G95" s="2" t="s">
        <v>470</v>
      </c>
      <c r="H95" s="22" t="s">
        <v>216</v>
      </c>
      <c r="I95" s="2">
        <f t="shared" ref="I95:I105" si="8">SUM(K95:YO95)</f>
        <v>0</v>
      </c>
      <c r="J95" s="4">
        <f>'Kôň roka'!$I95+I96</f>
        <v>2</v>
      </c>
      <c r="K95" s="2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99"/>
      <c r="BJ95" s="100"/>
      <c r="BK95" s="100"/>
      <c r="BL95" s="100"/>
      <c r="BM95" s="99"/>
      <c r="BN95" s="99"/>
      <c r="BO95" s="99"/>
      <c r="BP95" s="100"/>
      <c r="BQ95" s="100"/>
      <c r="BR95" s="100"/>
      <c r="BS95" s="100"/>
      <c r="BT95" s="100"/>
      <c r="BU95" s="100"/>
      <c r="BV95" s="100"/>
      <c r="BW95" s="100"/>
      <c r="BX95" s="100"/>
      <c r="BY95" s="100"/>
      <c r="BZ95" s="100"/>
      <c r="CA95" s="100"/>
      <c r="CB95" s="100"/>
      <c r="CC95" s="100"/>
      <c r="CD95" s="100"/>
      <c r="CE95" s="100"/>
      <c r="CF95" s="100"/>
      <c r="CG95" s="99"/>
      <c r="CH95" s="99"/>
      <c r="CI95" s="99"/>
      <c r="CJ95" s="99"/>
      <c r="CK95" s="99"/>
      <c r="CL95" s="99"/>
      <c r="CM95" s="99"/>
      <c r="CN95" s="99"/>
      <c r="CO95" s="100"/>
      <c r="CP95" s="100"/>
      <c r="CQ95" s="100"/>
      <c r="CR95" s="100"/>
      <c r="CS95" s="100"/>
      <c r="CT95" s="100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21"/>
      <c r="EU95" s="221"/>
      <c r="EV95" s="221"/>
      <c r="EW95" s="221"/>
      <c r="EX95" s="221"/>
      <c r="EY95" s="221"/>
      <c r="EZ95" s="221"/>
      <c r="FA95" s="221"/>
      <c r="FB95" s="221"/>
      <c r="FC95" s="221"/>
      <c r="FD95" s="221"/>
      <c r="FE95" s="221"/>
      <c r="FF95" s="221"/>
      <c r="FG95" s="221"/>
      <c r="FH95" s="221"/>
      <c r="FI95" s="221"/>
      <c r="FJ95" s="221"/>
      <c r="FK95" s="221"/>
      <c r="FL95" s="221"/>
      <c r="FM95" s="221"/>
      <c r="FN95" s="221"/>
      <c r="FO95" s="221"/>
      <c r="FP95" s="221"/>
      <c r="FQ95" s="221"/>
      <c r="FR95" s="221"/>
      <c r="FS95" s="221"/>
      <c r="FT95" s="221"/>
      <c r="FU95" s="221"/>
      <c r="FV95" s="221"/>
      <c r="FW95" s="221"/>
      <c r="FX95" s="221"/>
      <c r="FY95" s="221"/>
      <c r="FZ95" s="221"/>
      <c r="GA95" s="221"/>
    </row>
    <row r="96" spans="1:183" ht="18" customHeight="1" x14ac:dyDescent="0.2">
      <c r="A96" s="4"/>
      <c r="B96" s="1"/>
      <c r="C96" s="2"/>
      <c r="D96" s="2"/>
      <c r="E96" s="99" t="s">
        <v>417</v>
      </c>
      <c r="F96" s="2">
        <v>10270</v>
      </c>
      <c r="G96" s="100" t="s">
        <v>470</v>
      </c>
      <c r="H96" s="22"/>
      <c r="I96" s="2">
        <f t="shared" si="8"/>
        <v>2</v>
      </c>
      <c r="J96" s="4"/>
      <c r="K96" s="2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>
        <v>1</v>
      </c>
      <c r="BE96" s="22">
        <v>1</v>
      </c>
      <c r="BF96" s="22"/>
      <c r="BG96" s="22"/>
      <c r="BH96" s="22"/>
      <c r="BI96" s="99"/>
      <c r="BJ96" s="100"/>
      <c r="BK96" s="100"/>
      <c r="BL96" s="100"/>
      <c r="BM96" s="99"/>
      <c r="BN96" s="99"/>
      <c r="BO96" s="99"/>
      <c r="BP96" s="100"/>
      <c r="BQ96" s="100"/>
      <c r="BR96" s="100"/>
      <c r="BS96" s="100"/>
      <c r="BT96" s="100"/>
      <c r="BU96" s="100"/>
      <c r="BV96" s="100"/>
      <c r="BW96" s="100"/>
      <c r="BX96" s="100"/>
      <c r="BY96" s="100"/>
      <c r="BZ96" s="100"/>
      <c r="CA96" s="100"/>
      <c r="CB96" s="100"/>
      <c r="CC96" s="100"/>
      <c r="CD96" s="100"/>
      <c r="CE96" s="100"/>
      <c r="CF96" s="100"/>
      <c r="CG96" s="99"/>
      <c r="CH96" s="99"/>
      <c r="CI96" s="99"/>
      <c r="CJ96" s="99"/>
      <c r="CK96" s="99"/>
      <c r="CL96" s="99"/>
      <c r="CM96" s="99"/>
      <c r="CN96" s="99"/>
      <c r="CO96" s="100"/>
      <c r="CP96" s="100"/>
      <c r="CQ96" s="100"/>
      <c r="CR96" s="100"/>
      <c r="CS96" s="100"/>
      <c r="CT96" s="100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21"/>
      <c r="EU96" s="221"/>
      <c r="EV96" s="221"/>
      <c r="EW96" s="221"/>
      <c r="EX96" s="221"/>
      <c r="EY96" s="221"/>
      <c r="EZ96" s="221"/>
      <c r="FA96" s="221"/>
      <c r="FB96" s="221"/>
      <c r="FC96" s="221"/>
      <c r="FD96" s="221"/>
      <c r="FE96" s="221"/>
      <c r="FF96" s="221"/>
      <c r="FG96" s="221"/>
      <c r="FH96" s="221"/>
      <c r="FI96" s="221"/>
      <c r="FJ96" s="221"/>
      <c r="FK96" s="221"/>
      <c r="FL96" s="221"/>
      <c r="FM96" s="221"/>
      <c r="FN96" s="221"/>
      <c r="FO96" s="221"/>
      <c r="FP96" s="221"/>
      <c r="FQ96" s="221"/>
      <c r="FR96" s="221"/>
      <c r="FS96" s="221"/>
      <c r="FT96" s="221"/>
      <c r="FU96" s="221"/>
      <c r="FV96" s="221"/>
      <c r="FW96" s="221"/>
      <c r="FX96" s="221"/>
      <c r="FY96" s="221"/>
      <c r="FZ96" s="221"/>
      <c r="GA96" s="221"/>
    </row>
    <row r="97" spans="1:183" ht="18" customHeight="1" x14ac:dyDescent="0.2">
      <c r="A97" s="4"/>
      <c r="B97" s="104" t="s">
        <v>572</v>
      </c>
      <c r="C97" s="2">
        <v>7860</v>
      </c>
      <c r="D97" s="2">
        <v>2006</v>
      </c>
      <c r="E97" s="99" t="s">
        <v>349</v>
      </c>
      <c r="F97" s="2">
        <v>1796</v>
      </c>
      <c r="G97" s="100" t="s">
        <v>466</v>
      </c>
      <c r="H97" s="99" t="s">
        <v>109</v>
      </c>
      <c r="I97" s="2">
        <f>SUM(K97:YO97)</f>
        <v>2</v>
      </c>
      <c r="J97" s="4">
        <f>'Kôň roka'!$I97</f>
        <v>2</v>
      </c>
      <c r="K97" s="2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99"/>
      <c r="BJ97" s="100"/>
      <c r="BK97" s="100"/>
      <c r="BL97" s="100"/>
      <c r="BM97" s="99"/>
      <c r="BN97" s="99"/>
      <c r="BO97" s="99"/>
      <c r="BP97" s="100"/>
      <c r="BQ97" s="100"/>
      <c r="BR97" s="100"/>
      <c r="BS97" s="100"/>
      <c r="BT97" s="100"/>
      <c r="BU97" s="100"/>
      <c r="BV97" s="100"/>
      <c r="BW97" s="100"/>
      <c r="BX97" s="100"/>
      <c r="BY97" s="100"/>
      <c r="BZ97" s="100"/>
      <c r="CA97" s="100"/>
      <c r="CB97" s="100"/>
      <c r="CC97" s="100"/>
      <c r="CD97" s="100"/>
      <c r="CE97" s="100"/>
      <c r="CF97" s="100"/>
      <c r="CG97" s="99"/>
      <c r="CH97" s="99"/>
      <c r="CI97" s="99"/>
      <c r="CJ97" s="99"/>
      <c r="CK97" s="99"/>
      <c r="CL97" s="99"/>
      <c r="CM97" s="99"/>
      <c r="CN97" s="99"/>
      <c r="CO97" s="100"/>
      <c r="CP97" s="100"/>
      <c r="CQ97" s="100"/>
      <c r="CR97" s="100"/>
      <c r="CS97" s="100"/>
      <c r="CT97" s="100">
        <v>2</v>
      </c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21"/>
      <c r="EU97" s="221"/>
      <c r="EV97" s="221"/>
      <c r="EW97" s="221"/>
      <c r="EX97" s="221"/>
      <c r="EY97" s="221"/>
      <c r="EZ97" s="221"/>
      <c r="FA97" s="221"/>
      <c r="FB97" s="221"/>
      <c r="FC97" s="221"/>
      <c r="FD97" s="221"/>
      <c r="FE97" s="221"/>
      <c r="FF97" s="221"/>
      <c r="FG97" s="221"/>
      <c r="FH97" s="221"/>
      <c r="FI97" s="221"/>
      <c r="FJ97" s="221"/>
      <c r="FK97" s="221"/>
      <c r="FL97" s="221"/>
      <c r="FM97" s="221"/>
      <c r="FN97" s="221"/>
      <c r="FO97" s="221"/>
      <c r="FP97" s="221"/>
      <c r="FQ97" s="221"/>
      <c r="FR97" s="221"/>
      <c r="FS97" s="221"/>
      <c r="FT97" s="221"/>
      <c r="FU97" s="221"/>
      <c r="FV97" s="221"/>
      <c r="FW97" s="221"/>
      <c r="FX97" s="221"/>
      <c r="FY97" s="221"/>
      <c r="FZ97" s="221"/>
      <c r="GA97" s="221"/>
    </row>
    <row r="98" spans="1:183" ht="18" customHeight="1" x14ac:dyDescent="0.2">
      <c r="A98" s="4"/>
      <c r="B98" s="1" t="s">
        <v>79</v>
      </c>
      <c r="C98" s="2">
        <v>13235</v>
      </c>
      <c r="D98" s="2"/>
      <c r="E98" s="22" t="s">
        <v>76</v>
      </c>
      <c r="F98" s="2">
        <v>7279</v>
      </c>
      <c r="G98" s="2" t="s">
        <v>468</v>
      </c>
      <c r="H98" s="22" t="s">
        <v>78</v>
      </c>
      <c r="I98" s="2">
        <f t="shared" si="8"/>
        <v>0</v>
      </c>
      <c r="J98" s="4">
        <f>'Kôň roka'!$I98+I99</f>
        <v>2</v>
      </c>
      <c r="K98" s="2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99"/>
      <c r="BJ98" s="100"/>
      <c r="BK98" s="100"/>
      <c r="BL98" s="100"/>
      <c r="BM98" s="99"/>
      <c r="BN98" s="99"/>
      <c r="BO98" s="99"/>
      <c r="BP98" s="100"/>
      <c r="BQ98" s="100"/>
      <c r="BR98" s="100"/>
      <c r="BS98" s="100"/>
      <c r="BT98" s="100"/>
      <c r="BU98" s="100"/>
      <c r="BV98" s="100"/>
      <c r="BW98" s="100"/>
      <c r="BX98" s="100"/>
      <c r="BY98" s="100"/>
      <c r="BZ98" s="100"/>
      <c r="CA98" s="100"/>
      <c r="CB98" s="100"/>
      <c r="CC98" s="100"/>
      <c r="CD98" s="100"/>
      <c r="CE98" s="100"/>
      <c r="CF98" s="100"/>
      <c r="CG98" s="99"/>
      <c r="CH98" s="99"/>
      <c r="CI98" s="99"/>
      <c r="CJ98" s="99"/>
      <c r="CK98" s="99"/>
      <c r="CL98" s="99"/>
      <c r="CM98" s="99"/>
      <c r="CN98" s="99"/>
      <c r="CO98" s="100"/>
      <c r="CP98" s="100"/>
      <c r="CQ98" s="100"/>
      <c r="CR98" s="100"/>
      <c r="CS98" s="100"/>
      <c r="CT98" s="100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21"/>
      <c r="EU98" s="221"/>
      <c r="EV98" s="221"/>
      <c r="EW98" s="221"/>
      <c r="EX98" s="221"/>
      <c r="EY98" s="221"/>
      <c r="EZ98" s="221"/>
      <c r="FA98" s="221"/>
      <c r="FB98" s="221"/>
      <c r="FC98" s="221"/>
      <c r="FD98" s="221"/>
      <c r="FE98" s="221"/>
      <c r="FF98" s="221"/>
      <c r="FG98" s="221"/>
      <c r="FH98" s="221"/>
      <c r="FI98" s="221"/>
      <c r="FJ98" s="221"/>
      <c r="FK98" s="221"/>
      <c r="FL98" s="221"/>
      <c r="FM98" s="221"/>
      <c r="FN98" s="221"/>
      <c r="FO98" s="221"/>
      <c r="FP98" s="221"/>
      <c r="FQ98" s="221"/>
      <c r="FR98" s="221"/>
      <c r="FS98" s="221"/>
      <c r="FT98" s="221"/>
      <c r="FU98" s="221"/>
      <c r="FV98" s="221"/>
      <c r="FW98" s="221"/>
      <c r="FX98" s="221"/>
      <c r="FY98" s="221"/>
      <c r="FZ98" s="221"/>
      <c r="GA98" s="221"/>
    </row>
    <row r="99" spans="1:183" ht="18" customHeight="1" x14ac:dyDescent="0.2">
      <c r="A99" s="4"/>
      <c r="B99" s="1"/>
      <c r="C99" s="2"/>
      <c r="D99" s="2"/>
      <c r="E99" s="22" t="s">
        <v>296</v>
      </c>
      <c r="F99" s="2">
        <v>9708</v>
      </c>
      <c r="G99" s="2" t="s">
        <v>466</v>
      </c>
      <c r="H99" s="22"/>
      <c r="I99" s="2">
        <f t="shared" si="8"/>
        <v>2</v>
      </c>
      <c r="J99" s="4"/>
      <c r="K99" s="2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99"/>
      <c r="BJ99" s="100"/>
      <c r="BK99" s="100"/>
      <c r="BL99" s="100"/>
      <c r="BM99" s="99"/>
      <c r="BN99" s="99"/>
      <c r="BO99" s="99"/>
      <c r="BP99" s="100"/>
      <c r="BQ99" s="100"/>
      <c r="BR99" s="100"/>
      <c r="BS99" s="100"/>
      <c r="BT99" s="100"/>
      <c r="BU99" s="100"/>
      <c r="BV99" s="100">
        <v>2</v>
      </c>
      <c r="BW99" s="100"/>
      <c r="BX99" s="100"/>
      <c r="BY99" s="100"/>
      <c r="BZ99" s="100"/>
      <c r="CA99" s="100"/>
      <c r="CB99" s="100"/>
      <c r="CC99" s="100"/>
      <c r="CD99" s="100"/>
      <c r="CE99" s="100"/>
      <c r="CF99" s="100"/>
      <c r="CG99" s="99"/>
      <c r="CH99" s="99"/>
      <c r="CI99" s="99"/>
      <c r="CJ99" s="99"/>
      <c r="CK99" s="99"/>
      <c r="CL99" s="99"/>
      <c r="CM99" s="99"/>
      <c r="CN99" s="99"/>
      <c r="CO99" s="100"/>
      <c r="CP99" s="100"/>
      <c r="CQ99" s="100"/>
      <c r="CR99" s="100"/>
      <c r="CS99" s="100"/>
      <c r="CT99" s="100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21"/>
      <c r="EU99" s="221"/>
      <c r="EV99" s="221"/>
      <c r="EW99" s="221"/>
      <c r="EX99" s="221"/>
      <c r="EY99" s="221"/>
      <c r="EZ99" s="221"/>
      <c r="FA99" s="221"/>
      <c r="FB99" s="221"/>
      <c r="FC99" s="221"/>
      <c r="FD99" s="221"/>
      <c r="FE99" s="221"/>
      <c r="FF99" s="221"/>
      <c r="FG99" s="221"/>
      <c r="FH99" s="221"/>
      <c r="FI99" s="221"/>
      <c r="FJ99" s="221"/>
      <c r="FK99" s="221"/>
      <c r="FL99" s="221"/>
      <c r="FM99" s="221"/>
      <c r="FN99" s="221"/>
      <c r="FO99" s="221"/>
      <c r="FP99" s="221"/>
      <c r="FQ99" s="221"/>
      <c r="FR99" s="221"/>
      <c r="FS99" s="221"/>
      <c r="FT99" s="221"/>
      <c r="FU99" s="221"/>
      <c r="FV99" s="221"/>
      <c r="FW99" s="221"/>
      <c r="FX99" s="221"/>
      <c r="FY99" s="221"/>
      <c r="FZ99" s="221"/>
      <c r="GA99" s="221"/>
    </row>
    <row r="100" spans="1:183" ht="15" customHeight="1" x14ac:dyDescent="0.2">
      <c r="A100" s="4"/>
      <c r="B100" s="104" t="s">
        <v>508</v>
      </c>
      <c r="C100" s="2">
        <v>13102</v>
      </c>
      <c r="D100" s="2">
        <v>2011</v>
      </c>
      <c r="E100" s="99" t="s">
        <v>509</v>
      </c>
      <c r="F100" s="2">
        <v>10030</v>
      </c>
      <c r="G100" s="100" t="s">
        <v>470</v>
      </c>
      <c r="H100" s="99" t="s">
        <v>89</v>
      </c>
      <c r="I100" s="2">
        <f t="shared" si="8"/>
        <v>2</v>
      </c>
      <c r="J100" s="4">
        <f>'Kôň roka'!$I100</f>
        <v>2</v>
      </c>
      <c r="K100" s="2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>
        <v>2</v>
      </c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99"/>
      <c r="BJ100" s="100"/>
      <c r="BK100" s="100"/>
      <c r="BL100" s="100"/>
      <c r="BM100" s="99"/>
      <c r="BN100" s="99"/>
      <c r="BO100" s="99"/>
      <c r="BP100" s="100"/>
      <c r="BQ100" s="100"/>
      <c r="BR100" s="100"/>
      <c r="BS100" s="100"/>
      <c r="BT100" s="100"/>
      <c r="BU100" s="100"/>
      <c r="BV100" s="100"/>
      <c r="BW100" s="100"/>
      <c r="BX100" s="100"/>
      <c r="BY100" s="100"/>
      <c r="BZ100" s="100"/>
      <c r="CA100" s="100"/>
      <c r="CB100" s="100"/>
      <c r="CC100" s="100"/>
      <c r="CD100" s="100"/>
      <c r="CE100" s="100"/>
      <c r="CF100" s="100"/>
      <c r="CG100" s="99"/>
      <c r="CH100" s="99"/>
      <c r="CI100" s="99"/>
      <c r="CJ100" s="99"/>
      <c r="CK100" s="99"/>
      <c r="CL100" s="99"/>
      <c r="CM100" s="99"/>
      <c r="CN100" s="99"/>
      <c r="CO100" s="100"/>
      <c r="CP100" s="100"/>
      <c r="CQ100" s="100"/>
      <c r="CR100" s="100"/>
      <c r="CS100" s="100"/>
      <c r="CT100" s="100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21"/>
      <c r="EU100" s="221"/>
      <c r="EV100" s="221"/>
      <c r="EW100" s="221"/>
      <c r="EX100" s="221"/>
      <c r="EY100" s="221"/>
      <c r="EZ100" s="221"/>
      <c r="FA100" s="221"/>
      <c r="FB100" s="221"/>
      <c r="FC100" s="221"/>
      <c r="FD100" s="221"/>
      <c r="FE100" s="221"/>
      <c r="FF100" s="221"/>
      <c r="FG100" s="221"/>
      <c r="FH100" s="221"/>
      <c r="FI100" s="221"/>
      <c r="FJ100" s="221"/>
      <c r="FK100" s="221"/>
      <c r="FL100" s="221"/>
      <c r="FM100" s="221"/>
      <c r="FN100" s="221"/>
      <c r="FO100" s="221"/>
      <c r="FP100" s="221"/>
      <c r="FQ100" s="221"/>
      <c r="FR100" s="221"/>
      <c r="FS100" s="221"/>
      <c r="FT100" s="221"/>
      <c r="FU100" s="221"/>
      <c r="FV100" s="221"/>
      <c r="FW100" s="221"/>
      <c r="FX100" s="221"/>
      <c r="FY100" s="221"/>
      <c r="FZ100" s="221"/>
      <c r="GA100" s="221"/>
    </row>
    <row r="101" spans="1:183" ht="18" customHeight="1" x14ac:dyDescent="0.2">
      <c r="A101" s="4"/>
      <c r="B101" s="1" t="s">
        <v>389</v>
      </c>
      <c r="C101" s="2">
        <v>12642</v>
      </c>
      <c r="D101" s="2"/>
      <c r="E101" s="22" t="s">
        <v>388</v>
      </c>
      <c r="F101" s="2">
        <v>8995</v>
      </c>
      <c r="G101" s="2" t="s">
        <v>470</v>
      </c>
      <c r="H101" s="22" t="s">
        <v>390</v>
      </c>
      <c r="I101" s="2">
        <f t="shared" si="8"/>
        <v>1</v>
      </c>
      <c r="J101" s="4">
        <f>'Kôň roka'!$I101</f>
        <v>1</v>
      </c>
      <c r="K101" s="2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99">
        <v>1</v>
      </c>
      <c r="BJ101" s="100"/>
      <c r="BK101" s="100"/>
      <c r="BL101" s="100"/>
      <c r="BM101" s="99"/>
      <c r="BN101" s="99"/>
      <c r="BO101" s="99"/>
      <c r="BP101" s="100"/>
      <c r="BQ101" s="100"/>
      <c r="BR101" s="100"/>
      <c r="BS101" s="100"/>
      <c r="BT101" s="100"/>
      <c r="BU101" s="100"/>
      <c r="BV101" s="100"/>
      <c r="BW101" s="100"/>
      <c r="BX101" s="100"/>
      <c r="BY101" s="100"/>
      <c r="BZ101" s="100"/>
      <c r="CA101" s="100"/>
      <c r="CB101" s="100"/>
      <c r="CC101" s="100"/>
      <c r="CD101" s="100"/>
      <c r="CE101" s="100"/>
      <c r="CF101" s="100"/>
      <c r="CG101" s="99"/>
      <c r="CH101" s="99"/>
      <c r="CI101" s="99"/>
      <c r="CJ101" s="99"/>
      <c r="CK101" s="99"/>
      <c r="CL101" s="99"/>
      <c r="CM101" s="99"/>
      <c r="CN101" s="99"/>
      <c r="CO101" s="100"/>
      <c r="CP101" s="100"/>
      <c r="CQ101" s="100"/>
      <c r="CR101" s="100"/>
      <c r="CS101" s="100"/>
      <c r="CT101" s="100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21"/>
      <c r="EU101" s="221"/>
      <c r="EV101" s="221"/>
      <c r="EW101" s="221"/>
      <c r="EX101" s="221"/>
      <c r="EY101" s="221"/>
      <c r="EZ101" s="221"/>
      <c r="FA101" s="221"/>
      <c r="FB101" s="221"/>
      <c r="FC101" s="221"/>
      <c r="FD101" s="221"/>
      <c r="FE101" s="221"/>
      <c r="FF101" s="221"/>
      <c r="FG101" s="221"/>
      <c r="FH101" s="221"/>
      <c r="FI101" s="221"/>
      <c r="FJ101" s="221"/>
      <c r="FK101" s="221"/>
      <c r="FL101" s="221"/>
      <c r="FM101" s="221"/>
      <c r="FN101" s="221"/>
      <c r="FO101" s="221"/>
      <c r="FP101" s="221"/>
      <c r="FQ101" s="221"/>
      <c r="FR101" s="221"/>
      <c r="FS101" s="221"/>
      <c r="FT101" s="221"/>
      <c r="FU101" s="221"/>
      <c r="FV101" s="221"/>
      <c r="FW101" s="221"/>
      <c r="FX101" s="221"/>
      <c r="FY101" s="221"/>
      <c r="FZ101" s="221"/>
      <c r="GA101" s="221"/>
    </row>
    <row r="102" spans="1:183" ht="18" customHeight="1" x14ac:dyDescent="0.2">
      <c r="A102" s="4"/>
      <c r="B102" s="104" t="s">
        <v>569</v>
      </c>
      <c r="C102" s="2">
        <v>13277</v>
      </c>
      <c r="D102" s="2">
        <v>2015</v>
      </c>
      <c r="E102" s="99" t="s">
        <v>565</v>
      </c>
      <c r="F102" s="2">
        <v>10820</v>
      </c>
      <c r="G102" s="100" t="s">
        <v>470</v>
      </c>
      <c r="H102" s="99" t="s">
        <v>182</v>
      </c>
      <c r="I102" s="2">
        <f>SUM(K102:YO102)</f>
        <v>1</v>
      </c>
      <c r="J102" s="4">
        <f>'Kôň roka'!$I102</f>
        <v>1</v>
      </c>
      <c r="K102" s="2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99"/>
      <c r="BJ102" s="100"/>
      <c r="BK102" s="100"/>
      <c r="BL102" s="100"/>
      <c r="BM102" s="99"/>
      <c r="BN102" s="99"/>
      <c r="BO102" s="99"/>
      <c r="BP102" s="100"/>
      <c r="BQ102" s="100"/>
      <c r="BR102" s="100"/>
      <c r="BS102" s="100"/>
      <c r="BT102" s="100"/>
      <c r="BU102" s="100"/>
      <c r="BV102" s="100"/>
      <c r="BW102" s="100"/>
      <c r="BX102" s="100"/>
      <c r="BY102" s="100"/>
      <c r="BZ102" s="100"/>
      <c r="CA102" s="100"/>
      <c r="CB102" s="100"/>
      <c r="CC102" s="100"/>
      <c r="CD102" s="100"/>
      <c r="CE102" s="100"/>
      <c r="CF102" s="100"/>
      <c r="CG102" s="99"/>
      <c r="CH102" s="99"/>
      <c r="CI102" s="99"/>
      <c r="CJ102" s="99"/>
      <c r="CK102" s="99"/>
      <c r="CL102" s="99"/>
      <c r="CM102" s="99"/>
      <c r="CN102" s="99"/>
      <c r="CO102" s="100"/>
      <c r="CP102" s="100"/>
      <c r="CQ102" s="100"/>
      <c r="CR102" s="100"/>
      <c r="CS102" s="100">
        <v>1</v>
      </c>
      <c r="CT102" s="100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21"/>
      <c r="EU102" s="221"/>
      <c r="EV102" s="221"/>
      <c r="EW102" s="221"/>
      <c r="EX102" s="221"/>
      <c r="EY102" s="221"/>
      <c r="EZ102" s="221"/>
      <c r="FA102" s="221"/>
      <c r="FB102" s="221"/>
      <c r="FC102" s="221"/>
      <c r="FD102" s="221"/>
      <c r="FE102" s="221"/>
      <c r="FF102" s="221"/>
      <c r="FG102" s="221"/>
      <c r="FH102" s="221"/>
      <c r="FI102" s="221"/>
      <c r="FJ102" s="221"/>
      <c r="FK102" s="221"/>
      <c r="FL102" s="221"/>
      <c r="FM102" s="221"/>
      <c r="FN102" s="221"/>
      <c r="FO102" s="221"/>
      <c r="FP102" s="221"/>
      <c r="FQ102" s="221"/>
      <c r="FR102" s="221"/>
      <c r="FS102" s="221"/>
      <c r="FT102" s="221"/>
      <c r="FU102" s="221"/>
      <c r="FV102" s="221"/>
      <c r="FW102" s="221"/>
      <c r="FX102" s="221"/>
      <c r="FY102" s="221"/>
      <c r="FZ102" s="221"/>
      <c r="GA102" s="221"/>
    </row>
    <row r="103" spans="1:183" ht="18" customHeight="1" x14ac:dyDescent="0.2">
      <c r="A103" s="4"/>
      <c r="B103" s="104" t="s">
        <v>575</v>
      </c>
      <c r="C103" s="2">
        <v>13874</v>
      </c>
      <c r="D103" s="2">
        <v>2020</v>
      </c>
      <c r="E103" s="99" t="s">
        <v>576</v>
      </c>
      <c r="F103" s="2">
        <v>9913</v>
      </c>
      <c r="G103" s="100" t="s">
        <v>470</v>
      </c>
      <c r="H103" s="99" t="s">
        <v>577</v>
      </c>
      <c r="I103" s="2">
        <f>SUM(K103:YO103)</f>
        <v>1</v>
      </c>
      <c r="J103" s="4">
        <f>'Kôň roka'!$I103</f>
        <v>1</v>
      </c>
      <c r="K103" s="2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99"/>
      <c r="BJ103" s="100"/>
      <c r="BK103" s="100"/>
      <c r="BL103" s="100"/>
      <c r="BM103" s="99"/>
      <c r="BN103" s="99"/>
      <c r="BO103" s="99"/>
      <c r="BP103" s="100"/>
      <c r="BQ103" s="100"/>
      <c r="BR103" s="100"/>
      <c r="BS103" s="100"/>
      <c r="BT103" s="100"/>
      <c r="BU103" s="100"/>
      <c r="BV103" s="100"/>
      <c r="BW103" s="100"/>
      <c r="BX103" s="100"/>
      <c r="BY103" s="100"/>
      <c r="BZ103" s="100"/>
      <c r="CA103" s="100"/>
      <c r="CB103" s="100"/>
      <c r="CC103" s="100"/>
      <c r="CD103" s="100"/>
      <c r="CE103" s="100"/>
      <c r="CF103" s="100"/>
      <c r="CG103" s="99"/>
      <c r="CH103" s="99"/>
      <c r="CI103" s="99"/>
      <c r="CJ103" s="99"/>
      <c r="CK103" s="99"/>
      <c r="CL103" s="99"/>
      <c r="CM103" s="99"/>
      <c r="CN103" s="99"/>
      <c r="CO103" s="100"/>
      <c r="CP103" s="100"/>
      <c r="CQ103" s="100"/>
      <c r="CR103" s="100"/>
      <c r="CS103" s="100"/>
      <c r="CT103" s="100"/>
      <c r="CU103" s="2">
        <v>1</v>
      </c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21"/>
      <c r="EU103" s="221"/>
      <c r="EV103" s="221"/>
      <c r="EW103" s="221"/>
      <c r="EX103" s="221"/>
      <c r="EY103" s="221"/>
      <c r="EZ103" s="221"/>
      <c r="FA103" s="221"/>
      <c r="FB103" s="221"/>
      <c r="FC103" s="221"/>
      <c r="FD103" s="221"/>
      <c r="FE103" s="221"/>
      <c r="FF103" s="221"/>
      <c r="FG103" s="221"/>
      <c r="FH103" s="221"/>
      <c r="FI103" s="221"/>
      <c r="FJ103" s="221"/>
      <c r="FK103" s="221"/>
      <c r="FL103" s="221"/>
      <c r="FM103" s="221"/>
      <c r="FN103" s="221"/>
      <c r="FO103" s="221"/>
      <c r="FP103" s="221"/>
      <c r="FQ103" s="221"/>
      <c r="FR103" s="221"/>
      <c r="FS103" s="221"/>
      <c r="FT103" s="221"/>
      <c r="FU103" s="221"/>
      <c r="FV103" s="221"/>
      <c r="FW103" s="221"/>
      <c r="FX103" s="221"/>
      <c r="FY103" s="221"/>
      <c r="FZ103" s="221"/>
      <c r="GA103" s="221"/>
    </row>
    <row r="104" spans="1:183" ht="15" customHeight="1" x14ac:dyDescent="0.2">
      <c r="A104" s="4"/>
      <c r="B104" s="1" t="s">
        <v>130</v>
      </c>
      <c r="C104" s="2">
        <v>10538</v>
      </c>
      <c r="D104" s="2">
        <v>2007</v>
      </c>
      <c r="E104" s="80" t="s">
        <v>127</v>
      </c>
      <c r="F104" s="2">
        <v>7105</v>
      </c>
      <c r="G104" s="2" t="s">
        <v>468</v>
      </c>
      <c r="H104" s="22" t="s">
        <v>129</v>
      </c>
      <c r="I104" s="2">
        <f>SUM(K104:YO104)</f>
        <v>1</v>
      </c>
      <c r="J104" s="4">
        <f>'Kôň roka'!$I104</f>
        <v>1</v>
      </c>
      <c r="K104" s="2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99"/>
      <c r="BJ104" s="100"/>
      <c r="BK104" s="100"/>
      <c r="BL104" s="100"/>
      <c r="BM104" s="99"/>
      <c r="BN104" s="99"/>
      <c r="BO104" s="99"/>
      <c r="BP104" s="100"/>
      <c r="BQ104" s="100"/>
      <c r="BR104" s="100"/>
      <c r="BS104" s="100"/>
      <c r="BT104" s="100"/>
      <c r="BU104" s="100"/>
      <c r="BV104" s="100"/>
      <c r="BW104" s="100"/>
      <c r="BX104" s="100"/>
      <c r="BY104" s="100"/>
      <c r="BZ104" s="100"/>
      <c r="CA104" s="100"/>
      <c r="CB104" s="100"/>
      <c r="CC104" s="100"/>
      <c r="CD104" s="100"/>
      <c r="CE104" s="100"/>
      <c r="CF104" s="100"/>
      <c r="CG104" s="99"/>
      <c r="CH104" s="99"/>
      <c r="CI104" s="99"/>
      <c r="CJ104" s="99"/>
      <c r="CK104" s="99"/>
      <c r="CL104" s="99"/>
      <c r="CM104" s="99"/>
      <c r="CN104" s="99"/>
      <c r="CO104" s="100"/>
      <c r="CP104" s="100"/>
      <c r="CQ104" s="100"/>
      <c r="CR104" s="100"/>
      <c r="CS104" s="100"/>
      <c r="CT104" s="100"/>
      <c r="CU104" s="2"/>
      <c r="CV104" s="2">
        <v>1</v>
      </c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21"/>
      <c r="EU104" s="221"/>
      <c r="EV104" s="221"/>
      <c r="EW104" s="221"/>
      <c r="EX104" s="221"/>
      <c r="EY104" s="221"/>
      <c r="EZ104" s="221"/>
      <c r="FA104" s="221"/>
      <c r="FB104" s="221"/>
      <c r="FC104" s="221"/>
      <c r="FD104" s="221"/>
      <c r="FE104" s="221"/>
      <c r="FF104" s="221"/>
      <c r="FG104" s="221"/>
      <c r="FH104" s="221"/>
      <c r="FI104" s="221"/>
      <c r="FJ104" s="221"/>
      <c r="FK104" s="221"/>
      <c r="FL104" s="221"/>
      <c r="FM104" s="221"/>
      <c r="FN104" s="221"/>
      <c r="FO104" s="221"/>
      <c r="FP104" s="221"/>
      <c r="FQ104" s="221"/>
      <c r="FR104" s="221"/>
      <c r="FS104" s="221"/>
      <c r="FT104" s="221"/>
      <c r="FU104" s="221"/>
      <c r="FV104" s="221"/>
      <c r="FW104" s="221"/>
      <c r="FX104" s="221"/>
      <c r="FY104" s="221"/>
      <c r="FZ104" s="221"/>
      <c r="GA104" s="221"/>
    </row>
    <row r="105" spans="1:183" ht="18" customHeight="1" x14ac:dyDescent="0.2">
      <c r="A105" s="4"/>
      <c r="B105" s="1" t="s">
        <v>411</v>
      </c>
      <c r="C105" s="2">
        <v>12749</v>
      </c>
      <c r="D105" s="2"/>
      <c r="E105" s="22" t="s">
        <v>410</v>
      </c>
      <c r="F105" s="2">
        <v>9793</v>
      </c>
      <c r="G105" s="2" t="s">
        <v>470</v>
      </c>
      <c r="H105" s="22" t="s">
        <v>412</v>
      </c>
      <c r="I105" s="2">
        <f t="shared" si="8"/>
        <v>1</v>
      </c>
      <c r="J105" s="4">
        <f>'Kôň roka'!$I105</f>
        <v>1</v>
      </c>
      <c r="K105" s="2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2"/>
      <c r="AJ105" s="22"/>
      <c r="AK105" s="22"/>
      <c r="AL105" s="22"/>
      <c r="AM105" s="22"/>
      <c r="AN105" s="22"/>
      <c r="AO105" s="22"/>
      <c r="AP105" s="22">
        <v>1</v>
      </c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99"/>
      <c r="BJ105" s="100"/>
      <c r="BK105" s="100"/>
      <c r="BL105" s="100"/>
      <c r="BM105" s="99"/>
      <c r="BN105" s="99"/>
      <c r="BO105" s="99"/>
      <c r="BP105" s="100"/>
      <c r="BQ105" s="100"/>
      <c r="BR105" s="100"/>
      <c r="BS105" s="100"/>
      <c r="BT105" s="100"/>
      <c r="BU105" s="100"/>
      <c r="BV105" s="100"/>
      <c r="BW105" s="100"/>
      <c r="BX105" s="100"/>
      <c r="BY105" s="100"/>
      <c r="BZ105" s="100"/>
      <c r="CA105" s="100"/>
      <c r="CB105" s="100"/>
      <c r="CC105" s="100"/>
      <c r="CD105" s="100"/>
      <c r="CE105" s="100"/>
      <c r="CF105" s="100"/>
      <c r="CG105" s="99"/>
      <c r="CH105" s="99"/>
      <c r="CI105" s="99"/>
      <c r="CJ105" s="99"/>
      <c r="CK105" s="99"/>
      <c r="CL105" s="99"/>
      <c r="CM105" s="99"/>
      <c r="CN105" s="99"/>
      <c r="CO105" s="100"/>
      <c r="CP105" s="100"/>
      <c r="CQ105" s="100"/>
      <c r="CR105" s="100"/>
      <c r="CS105" s="100"/>
      <c r="CT105" s="100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21"/>
      <c r="EU105" s="221"/>
      <c r="EV105" s="221"/>
      <c r="EW105" s="221"/>
      <c r="EX105" s="221"/>
      <c r="EY105" s="221"/>
      <c r="EZ105" s="221"/>
      <c r="FA105" s="221"/>
      <c r="FB105" s="221"/>
      <c r="FC105" s="221"/>
      <c r="FD105" s="221"/>
      <c r="FE105" s="221"/>
      <c r="FF105" s="221"/>
      <c r="FG105" s="221"/>
      <c r="FH105" s="221"/>
      <c r="FI105" s="221"/>
      <c r="FJ105" s="221"/>
      <c r="FK105" s="221"/>
      <c r="FL105" s="221"/>
      <c r="FM105" s="221"/>
      <c r="FN105" s="221"/>
      <c r="FO105" s="221"/>
      <c r="FP105" s="221"/>
      <c r="FQ105" s="221"/>
      <c r="FR105" s="221"/>
      <c r="FS105" s="221"/>
      <c r="FT105" s="221"/>
      <c r="FU105" s="221"/>
      <c r="FV105" s="221"/>
      <c r="FW105" s="221"/>
      <c r="FX105" s="221"/>
      <c r="FY105" s="221"/>
      <c r="FZ105" s="221"/>
      <c r="GA105" s="221"/>
    </row>
    <row r="106" spans="1:183" ht="18" customHeight="1" x14ac:dyDescent="0.2">
      <c r="A106" s="4"/>
      <c r="B106" s="1" t="s">
        <v>116</v>
      </c>
      <c r="C106" s="2">
        <v>12216</v>
      </c>
      <c r="D106" s="2">
        <v>2019</v>
      </c>
      <c r="E106" s="22" t="s">
        <v>115</v>
      </c>
      <c r="F106" s="2">
        <v>3559</v>
      </c>
      <c r="G106" s="2" t="s">
        <v>468</v>
      </c>
      <c r="H106" s="99" t="s">
        <v>216</v>
      </c>
      <c r="I106" s="2">
        <f>SUM(K106:YO106)</f>
        <v>1</v>
      </c>
      <c r="J106" s="4">
        <f>'Kôň roka'!$I106</f>
        <v>1</v>
      </c>
      <c r="K106" s="2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99"/>
      <c r="BJ106" s="100"/>
      <c r="BK106" s="100"/>
      <c r="BL106" s="100"/>
      <c r="BM106" s="99"/>
      <c r="BN106" s="99"/>
      <c r="BO106" s="99"/>
      <c r="BP106" s="100"/>
      <c r="BQ106" s="100"/>
      <c r="BR106" s="100"/>
      <c r="BS106" s="100"/>
      <c r="BT106" s="100"/>
      <c r="BU106" s="100"/>
      <c r="BV106" s="100"/>
      <c r="BW106" s="100"/>
      <c r="BX106" s="100"/>
      <c r="BY106" s="100"/>
      <c r="BZ106" s="100"/>
      <c r="CA106" s="100"/>
      <c r="CB106" s="100"/>
      <c r="CC106" s="100"/>
      <c r="CD106" s="100"/>
      <c r="CE106" s="100"/>
      <c r="CF106" s="100"/>
      <c r="CG106" s="99"/>
      <c r="CH106" s="99"/>
      <c r="CI106" s="99"/>
      <c r="CJ106" s="99"/>
      <c r="CK106" s="99"/>
      <c r="CL106" s="99"/>
      <c r="CM106" s="99"/>
      <c r="CN106" s="99"/>
      <c r="CO106" s="100"/>
      <c r="CP106" s="100"/>
      <c r="CQ106" s="100"/>
      <c r="CR106" s="100"/>
      <c r="CS106" s="100"/>
      <c r="CT106" s="100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>
        <v>1</v>
      </c>
      <c r="ET106" s="221"/>
      <c r="EU106" s="221"/>
      <c r="EV106" s="221"/>
      <c r="EW106" s="221"/>
      <c r="EX106" s="221"/>
      <c r="EY106" s="221"/>
      <c r="EZ106" s="221"/>
      <c r="FA106" s="221"/>
      <c r="FB106" s="221"/>
      <c r="FC106" s="221"/>
      <c r="FD106" s="221"/>
      <c r="FE106" s="221"/>
      <c r="FF106" s="221"/>
      <c r="FG106" s="221"/>
      <c r="FH106" s="221"/>
      <c r="FI106" s="221"/>
      <c r="FJ106" s="221"/>
      <c r="FK106" s="221"/>
      <c r="FL106" s="221"/>
      <c r="FM106" s="221"/>
      <c r="FN106" s="221"/>
      <c r="FO106" s="221"/>
      <c r="FP106" s="221"/>
      <c r="FQ106" s="221"/>
      <c r="FR106" s="221"/>
      <c r="FS106" s="221"/>
      <c r="FT106" s="221"/>
      <c r="FU106" s="221"/>
      <c r="FV106" s="221"/>
      <c r="FW106" s="221"/>
      <c r="FX106" s="221"/>
      <c r="FY106" s="221"/>
      <c r="FZ106" s="221"/>
      <c r="GA106" s="221"/>
    </row>
    <row r="107" spans="1:183" ht="18" customHeight="1" x14ac:dyDescent="0.2">
      <c r="A107" s="4"/>
      <c r="B107" s="1" t="s">
        <v>310</v>
      </c>
      <c r="C107" s="2">
        <v>9925</v>
      </c>
      <c r="D107" s="2"/>
      <c r="E107" s="22" t="s">
        <v>309</v>
      </c>
      <c r="F107" s="2">
        <v>10151</v>
      </c>
      <c r="G107" s="2" t="s">
        <v>466</v>
      </c>
      <c r="H107" s="22" t="s">
        <v>89</v>
      </c>
      <c r="I107" s="2">
        <f>SUM(K107:YO107)</f>
        <v>1</v>
      </c>
      <c r="J107" s="4">
        <f>'Kôň roka'!$I107</f>
        <v>1</v>
      </c>
      <c r="K107" s="99"/>
      <c r="L107" s="2"/>
      <c r="M107" s="2"/>
      <c r="N107" s="2"/>
      <c r="O107" s="100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99"/>
      <c r="BJ107" s="100"/>
      <c r="BK107" s="100"/>
      <c r="BL107" s="100"/>
      <c r="BM107" s="99"/>
      <c r="BN107" s="99"/>
      <c r="BO107" s="99"/>
      <c r="BP107" s="100"/>
      <c r="BQ107" s="100"/>
      <c r="BR107" s="100"/>
      <c r="BS107" s="100"/>
      <c r="BT107" s="100"/>
      <c r="BU107" s="100"/>
      <c r="BV107" s="100"/>
      <c r="BW107" s="100"/>
      <c r="BX107" s="100"/>
      <c r="BY107" s="100"/>
      <c r="BZ107" s="100"/>
      <c r="CA107" s="100"/>
      <c r="CB107" s="100"/>
      <c r="CC107" s="100"/>
      <c r="CD107" s="100"/>
      <c r="CE107" s="100"/>
      <c r="CF107" s="100"/>
      <c r="CG107" s="99"/>
      <c r="CH107" s="99"/>
      <c r="CI107" s="99"/>
      <c r="CJ107" s="99"/>
      <c r="CK107" s="99"/>
      <c r="CL107" s="99"/>
      <c r="CM107" s="99"/>
      <c r="CN107" s="99"/>
      <c r="CO107" s="100"/>
      <c r="CP107" s="100"/>
      <c r="CQ107" s="100"/>
      <c r="CR107" s="100"/>
      <c r="CS107" s="100"/>
      <c r="CT107" s="100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>
        <v>1</v>
      </c>
      <c r="ES107" s="2"/>
      <c r="ET107" s="221"/>
      <c r="EU107" s="221"/>
      <c r="EV107" s="221"/>
      <c r="EW107" s="221"/>
      <c r="EX107" s="221"/>
      <c r="EY107" s="221"/>
      <c r="EZ107" s="221"/>
      <c r="FA107" s="221"/>
      <c r="FB107" s="221"/>
      <c r="FC107" s="221"/>
      <c r="FD107" s="221"/>
      <c r="FE107" s="221"/>
      <c r="FF107" s="221"/>
      <c r="FG107" s="221"/>
      <c r="FH107" s="221"/>
      <c r="FI107" s="221"/>
      <c r="FJ107" s="221"/>
      <c r="FK107" s="221"/>
      <c r="FL107" s="221"/>
      <c r="FM107" s="221"/>
      <c r="FN107" s="221"/>
      <c r="FO107" s="221"/>
      <c r="FP107" s="221"/>
      <c r="FQ107" s="221"/>
      <c r="FR107" s="221"/>
      <c r="FS107" s="221"/>
      <c r="FT107" s="221"/>
      <c r="FU107" s="221"/>
      <c r="FV107" s="221"/>
      <c r="FW107" s="221"/>
      <c r="FX107" s="221"/>
      <c r="FY107" s="221"/>
      <c r="FZ107" s="221"/>
      <c r="GA107" s="221"/>
    </row>
    <row r="108" spans="1:183" ht="18" customHeight="1" x14ac:dyDescent="0.2">
      <c r="A108" s="4"/>
      <c r="B108" s="104" t="s">
        <v>630</v>
      </c>
      <c r="C108" s="2">
        <v>13919</v>
      </c>
      <c r="D108" s="2">
        <v>2016</v>
      </c>
      <c r="E108" s="99" t="s">
        <v>476</v>
      </c>
      <c r="F108" s="2">
        <v>9910</v>
      </c>
      <c r="G108" s="100" t="s">
        <v>470</v>
      </c>
      <c r="H108" s="99" t="s">
        <v>133</v>
      </c>
      <c r="I108" s="2">
        <f>SUM(K108:YO108)</f>
        <v>0</v>
      </c>
      <c r="J108" s="4">
        <f>'Kôň roka'!$I108</f>
        <v>0</v>
      </c>
      <c r="K108" s="22"/>
      <c r="L108" s="2">
        <f>Seniori!L102</f>
        <v>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99"/>
      <c r="BJ108" s="100">
        <f>Seniori!BJ102</f>
        <v>0</v>
      </c>
      <c r="BK108" s="100"/>
      <c r="BL108" s="100"/>
      <c r="BM108" s="99"/>
      <c r="BN108" s="99"/>
      <c r="BO108" s="99"/>
      <c r="BP108" s="100"/>
      <c r="BQ108" s="100"/>
      <c r="BR108" s="100"/>
      <c r="BS108" s="100"/>
      <c r="BT108" s="100"/>
      <c r="BU108" s="100"/>
      <c r="BV108" s="100"/>
      <c r="BW108" s="100"/>
      <c r="BX108" s="100"/>
      <c r="BY108" s="100"/>
      <c r="BZ108" s="100"/>
      <c r="CA108" s="100"/>
      <c r="CB108" s="100"/>
      <c r="CC108" s="100"/>
      <c r="CD108" s="100"/>
      <c r="CE108" s="100"/>
      <c r="CF108" s="100"/>
      <c r="CG108" s="99"/>
      <c r="CH108" s="99"/>
      <c r="CI108" s="99"/>
      <c r="CJ108" s="99"/>
      <c r="CK108" s="99"/>
      <c r="CL108" s="99"/>
      <c r="CM108" s="99"/>
      <c r="CN108" s="99"/>
      <c r="CO108" s="100"/>
      <c r="CP108" s="100"/>
      <c r="CQ108" s="100"/>
      <c r="CR108" s="100"/>
      <c r="CS108" s="100"/>
      <c r="CT108" s="100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21"/>
      <c r="EU108" s="221"/>
      <c r="EV108" s="221"/>
      <c r="EW108" s="221"/>
      <c r="EX108" s="221"/>
      <c r="EY108" s="221"/>
      <c r="EZ108" s="221"/>
      <c r="FA108" s="221"/>
      <c r="FB108" s="221"/>
      <c r="FC108" s="221"/>
      <c r="FD108" s="221"/>
      <c r="FE108" s="221"/>
      <c r="FF108" s="221"/>
      <c r="FG108" s="221"/>
      <c r="FH108" s="221"/>
      <c r="FI108" s="221"/>
      <c r="FJ108" s="221"/>
      <c r="FK108" s="221"/>
      <c r="FL108" s="221"/>
      <c r="FM108" s="221"/>
      <c r="FN108" s="221"/>
      <c r="FO108" s="221"/>
      <c r="FP108" s="221"/>
      <c r="FQ108" s="221"/>
      <c r="FR108" s="221"/>
      <c r="FS108" s="221"/>
      <c r="FT108" s="221"/>
      <c r="FU108" s="221"/>
      <c r="FV108" s="221"/>
      <c r="FW108" s="221"/>
      <c r="FX108" s="221"/>
      <c r="FY108" s="221"/>
      <c r="FZ108" s="221"/>
      <c r="GA108" s="221"/>
    </row>
    <row r="109" spans="1:183" ht="18" customHeight="1" x14ac:dyDescent="0.2">
      <c r="A109" s="4"/>
      <c r="B109" s="1" t="s">
        <v>39</v>
      </c>
      <c r="C109" s="100">
        <v>10640</v>
      </c>
      <c r="D109" s="100">
        <v>2007</v>
      </c>
      <c r="E109" s="99" t="s">
        <v>38</v>
      </c>
      <c r="F109" s="100">
        <v>5701</v>
      </c>
      <c r="G109" s="100" t="s">
        <v>468</v>
      </c>
      <c r="H109" s="99" t="s">
        <v>40</v>
      </c>
      <c r="I109" s="2">
        <f t="shared" si="1"/>
        <v>0</v>
      </c>
      <c r="J109" s="4">
        <f>'Kôň roka'!$I109+I110</f>
        <v>0</v>
      </c>
      <c r="K109" s="2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99"/>
      <c r="BJ109" s="100"/>
      <c r="BK109" s="100"/>
      <c r="BL109" s="100"/>
      <c r="BM109" s="99"/>
      <c r="BN109" s="99"/>
      <c r="BO109" s="99"/>
      <c r="BP109" s="100"/>
      <c r="BQ109" s="100"/>
      <c r="BR109" s="100"/>
      <c r="BS109" s="100"/>
      <c r="BT109" s="100"/>
      <c r="BU109" s="100"/>
      <c r="BV109" s="100"/>
      <c r="BW109" s="100"/>
      <c r="BX109" s="100"/>
      <c r="BY109" s="100"/>
      <c r="BZ109" s="100"/>
      <c r="CA109" s="100"/>
      <c r="CB109" s="100"/>
      <c r="CC109" s="100"/>
      <c r="CD109" s="100"/>
      <c r="CE109" s="100"/>
      <c r="CF109" s="100"/>
      <c r="CG109" s="99"/>
      <c r="CH109" s="99"/>
      <c r="CI109" s="99"/>
      <c r="CJ109" s="99"/>
      <c r="CK109" s="99"/>
      <c r="CL109" s="99"/>
      <c r="CM109" s="99"/>
      <c r="CN109" s="99"/>
      <c r="CO109" s="100"/>
      <c r="CP109" s="100"/>
      <c r="CQ109" s="100"/>
      <c r="CR109" s="100"/>
      <c r="CS109" s="100"/>
      <c r="CT109" s="100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21"/>
      <c r="EU109" s="221"/>
      <c r="EV109" s="221"/>
      <c r="EW109" s="221"/>
      <c r="EX109" s="221"/>
      <c r="EY109" s="221"/>
      <c r="EZ109" s="221"/>
      <c r="FA109" s="221"/>
      <c r="FB109" s="221"/>
      <c r="FC109" s="221"/>
      <c r="FD109" s="221"/>
      <c r="FE109" s="221"/>
      <c r="FF109" s="221"/>
      <c r="FG109" s="221"/>
      <c r="FH109" s="221"/>
      <c r="FI109" s="221"/>
      <c r="FJ109" s="221"/>
      <c r="FK109" s="221"/>
      <c r="FL109" s="221"/>
      <c r="FM109" s="221"/>
      <c r="FN109" s="221"/>
      <c r="FO109" s="221"/>
      <c r="FP109" s="221"/>
      <c r="FQ109" s="221"/>
      <c r="FR109" s="221"/>
      <c r="FS109" s="221"/>
      <c r="FT109" s="221"/>
      <c r="FU109" s="221"/>
      <c r="FV109" s="221"/>
      <c r="FW109" s="221"/>
      <c r="FX109" s="221"/>
      <c r="FY109" s="221"/>
      <c r="FZ109" s="221"/>
      <c r="GA109" s="221"/>
    </row>
    <row r="110" spans="1:183" ht="18" customHeight="1" x14ac:dyDescent="0.2">
      <c r="A110" s="4"/>
      <c r="B110" s="1"/>
      <c r="C110" s="100"/>
      <c r="D110" s="100"/>
      <c r="E110" s="99" t="s">
        <v>287</v>
      </c>
      <c r="F110" s="100"/>
      <c r="G110" s="100" t="s">
        <v>466</v>
      </c>
      <c r="H110" s="99"/>
      <c r="I110" s="2">
        <f t="shared" ref="I110:I118" si="9">SUM(K110:YO110)</f>
        <v>0</v>
      </c>
      <c r="J110" s="4">
        <v>0</v>
      </c>
      <c r="K110" s="2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99"/>
      <c r="BJ110" s="100"/>
      <c r="BK110" s="100"/>
      <c r="BL110" s="100"/>
      <c r="BM110" s="99"/>
      <c r="BN110" s="99"/>
      <c r="BO110" s="99"/>
      <c r="BP110" s="100"/>
      <c r="BQ110" s="100"/>
      <c r="BR110" s="100"/>
      <c r="BS110" s="100"/>
      <c r="BT110" s="100"/>
      <c r="BU110" s="100"/>
      <c r="BV110" s="100"/>
      <c r="BW110" s="100"/>
      <c r="BX110" s="100"/>
      <c r="BY110" s="100"/>
      <c r="BZ110" s="100"/>
      <c r="CA110" s="100"/>
      <c r="CB110" s="100"/>
      <c r="CC110" s="100"/>
      <c r="CD110" s="100"/>
      <c r="CE110" s="100"/>
      <c r="CF110" s="100"/>
      <c r="CG110" s="99"/>
      <c r="CH110" s="99"/>
      <c r="CI110" s="99"/>
      <c r="CJ110" s="99"/>
      <c r="CK110" s="99"/>
      <c r="CL110" s="99"/>
      <c r="CM110" s="99"/>
      <c r="CN110" s="99"/>
      <c r="CO110" s="100"/>
      <c r="CP110" s="100"/>
      <c r="CQ110" s="100"/>
      <c r="CR110" s="100"/>
      <c r="CS110" s="100"/>
      <c r="CT110" s="100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21"/>
      <c r="EU110" s="221"/>
      <c r="EV110" s="221"/>
      <c r="EW110" s="221"/>
      <c r="EX110" s="221"/>
      <c r="EY110" s="221"/>
      <c r="EZ110" s="221"/>
      <c r="FA110" s="221"/>
      <c r="FB110" s="221"/>
      <c r="FC110" s="221"/>
      <c r="FD110" s="221"/>
      <c r="FE110" s="221"/>
      <c r="FF110" s="221"/>
      <c r="FG110" s="221"/>
      <c r="FH110" s="221"/>
      <c r="FI110" s="221"/>
      <c r="FJ110" s="221"/>
      <c r="FK110" s="221"/>
      <c r="FL110" s="221"/>
      <c r="FM110" s="221"/>
      <c r="FN110" s="221"/>
      <c r="FO110" s="221"/>
      <c r="FP110" s="221"/>
      <c r="FQ110" s="221"/>
      <c r="FR110" s="221"/>
      <c r="FS110" s="221"/>
      <c r="FT110" s="221"/>
      <c r="FU110" s="221"/>
      <c r="FV110" s="221"/>
      <c r="FW110" s="221"/>
      <c r="FX110" s="221"/>
      <c r="FY110" s="221"/>
      <c r="FZ110" s="221"/>
      <c r="GA110" s="221"/>
    </row>
    <row r="111" spans="1:183" ht="18" customHeight="1" x14ac:dyDescent="0.2">
      <c r="A111" s="4"/>
      <c r="B111" s="1" t="s">
        <v>47</v>
      </c>
      <c r="C111" s="100">
        <v>12825</v>
      </c>
      <c r="D111" s="100">
        <v>2020</v>
      </c>
      <c r="E111" s="101" t="s">
        <v>42</v>
      </c>
      <c r="F111" s="100" t="s">
        <v>43</v>
      </c>
      <c r="G111" s="100" t="s">
        <v>468</v>
      </c>
      <c r="H111" s="99" t="s">
        <v>471</v>
      </c>
      <c r="I111" s="2">
        <f t="shared" si="9"/>
        <v>0</v>
      </c>
      <c r="J111" s="4">
        <f>'Kôň roka'!$I111+I112</f>
        <v>0</v>
      </c>
      <c r="K111" s="2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99"/>
      <c r="BJ111" s="100"/>
      <c r="BK111" s="100"/>
      <c r="BL111" s="100"/>
      <c r="BM111" s="99"/>
      <c r="BN111" s="99"/>
      <c r="BO111" s="99"/>
      <c r="BP111" s="100"/>
      <c r="BQ111" s="100"/>
      <c r="BR111" s="100"/>
      <c r="BS111" s="100"/>
      <c r="BT111" s="100"/>
      <c r="BU111" s="100"/>
      <c r="BV111" s="100"/>
      <c r="BW111" s="100"/>
      <c r="BX111" s="100"/>
      <c r="BY111" s="100"/>
      <c r="BZ111" s="100"/>
      <c r="CA111" s="100"/>
      <c r="CB111" s="100"/>
      <c r="CC111" s="100"/>
      <c r="CD111" s="100"/>
      <c r="CE111" s="100"/>
      <c r="CF111" s="100"/>
      <c r="CG111" s="99"/>
      <c r="CH111" s="99"/>
      <c r="CI111" s="99"/>
      <c r="CJ111" s="99"/>
      <c r="CK111" s="99"/>
      <c r="CL111" s="99"/>
      <c r="CM111" s="99"/>
      <c r="CN111" s="99"/>
      <c r="CO111" s="100"/>
      <c r="CP111" s="100"/>
      <c r="CQ111" s="100"/>
      <c r="CR111" s="100"/>
      <c r="CS111" s="100"/>
      <c r="CT111" s="100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21"/>
      <c r="EU111" s="221"/>
      <c r="EV111" s="221"/>
      <c r="EW111" s="221"/>
      <c r="EX111" s="221"/>
      <c r="EY111" s="221"/>
      <c r="EZ111" s="221"/>
      <c r="FA111" s="221"/>
      <c r="FB111" s="221"/>
      <c r="FC111" s="221"/>
      <c r="FD111" s="221"/>
      <c r="FE111" s="221"/>
      <c r="FF111" s="221"/>
      <c r="FG111" s="221"/>
      <c r="FH111" s="221"/>
      <c r="FI111" s="221"/>
      <c r="FJ111" s="221"/>
      <c r="FK111" s="221"/>
      <c r="FL111" s="221"/>
      <c r="FM111" s="221"/>
      <c r="FN111" s="221"/>
      <c r="FO111" s="221"/>
      <c r="FP111" s="221"/>
      <c r="FQ111" s="221"/>
      <c r="FR111" s="221"/>
      <c r="FS111" s="221"/>
      <c r="FT111" s="221"/>
      <c r="FU111" s="221"/>
      <c r="FV111" s="221"/>
      <c r="FW111" s="221"/>
      <c r="FX111" s="221"/>
      <c r="FY111" s="221"/>
      <c r="FZ111" s="221"/>
      <c r="GA111" s="221"/>
    </row>
    <row r="112" spans="1:183" ht="18" customHeight="1" x14ac:dyDescent="0.2">
      <c r="A112" s="4"/>
      <c r="B112" s="1"/>
      <c r="C112" s="100"/>
      <c r="D112" s="100"/>
      <c r="E112" s="101" t="s">
        <v>375</v>
      </c>
      <c r="F112" s="100">
        <v>8872</v>
      </c>
      <c r="G112" s="100" t="s">
        <v>470</v>
      </c>
      <c r="H112" s="99"/>
      <c r="I112" s="2">
        <f t="shared" si="9"/>
        <v>0</v>
      </c>
      <c r="J112" s="4">
        <v>0</v>
      </c>
      <c r="K112" s="2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99"/>
      <c r="BJ112" s="100"/>
      <c r="BK112" s="100"/>
      <c r="BL112" s="100"/>
      <c r="BM112" s="99"/>
      <c r="BN112" s="99"/>
      <c r="BO112" s="99"/>
      <c r="BP112" s="100"/>
      <c r="BQ112" s="100"/>
      <c r="BR112" s="100"/>
      <c r="BS112" s="100"/>
      <c r="BT112" s="100"/>
      <c r="BU112" s="100"/>
      <c r="BV112" s="100"/>
      <c r="BW112" s="100"/>
      <c r="BX112" s="100"/>
      <c r="BY112" s="100"/>
      <c r="BZ112" s="100"/>
      <c r="CA112" s="100"/>
      <c r="CB112" s="100"/>
      <c r="CC112" s="100"/>
      <c r="CD112" s="100"/>
      <c r="CE112" s="100"/>
      <c r="CF112" s="100"/>
      <c r="CG112" s="99"/>
      <c r="CH112" s="99"/>
      <c r="CI112" s="99"/>
      <c r="CJ112" s="99"/>
      <c r="CK112" s="99"/>
      <c r="CL112" s="99"/>
      <c r="CM112" s="99"/>
      <c r="CN112" s="99"/>
      <c r="CO112" s="100"/>
      <c r="CP112" s="100"/>
      <c r="CQ112" s="100"/>
      <c r="CR112" s="100"/>
      <c r="CS112" s="100"/>
      <c r="CT112" s="100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21"/>
      <c r="EU112" s="221"/>
      <c r="EV112" s="221"/>
      <c r="EW112" s="221"/>
      <c r="EX112" s="221"/>
      <c r="EY112" s="221"/>
      <c r="EZ112" s="221"/>
      <c r="FA112" s="221"/>
      <c r="FB112" s="221"/>
      <c r="FC112" s="221"/>
      <c r="FD112" s="221"/>
      <c r="FE112" s="221"/>
      <c r="FF112" s="221"/>
      <c r="FG112" s="221"/>
      <c r="FH112" s="221"/>
      <c r="FI112" s="221"/>
      <c r="FJ112" s="221"/>
      <c r="FK112" s="221"/>
      <c r="FL112" s="221"/>
      <c r="FM112" s="221"/>
      <c r="FN112" s="221"/>
      <c r="FO112" s="221"/>
      <c r="FP112" s="221"/>
      <c r="FQ112" s="221"/>
      <c r="FR112" s="221"/>
      <c r="FS112" s="221"/>
      <c r="FT112" s="221"/>
      <c r="FU112" s="221"/>
      <c r="FV112" s="221"/>
      <c r="FW112" s="221"/>
      <c r="FX112" s="221"/>
      <c r="FY112" s="221"/>
      <c r="FZ112" s="221"/>
      <c r="GA112" s="221"/>
    </row>
    <row r="113" spans="1:183" ht="18" customHeight="1" x14ac:dyDescent="0.2">
      <c r="A113" s="4"/>
      <c r="B113" s="1" t="s">
        <v>376</v>
      </c>
      <c r="C113" s="100">
        <v>13121</v>
      </c>
      <c r="D113" s="100">
        <v>2016</v>
      </c>
      <c r="E113" s="99" t="s">
        <v>375</v>
      </c>
      <c r="F113" s="100">
        <v>8872</v>
      </c>
      <c r="G113" s="100" t="s">
        <v>470</v>
      </c>
      <c r="H113" s="99" t="s">
        <v>471</v>
      </c>
      <c r="I113" s="2">
        <f t="shared" si="9"/>
        <v>0</v>
      </c>
      <c r="J113" s="4">
        <f>'Kôň roka'!$I113</f>
        <v>0</v>
      </c>
      <c r="K113" s="2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99"/>
      <c r="BJ113" s="100"/>
      <c r="BK113" s="100"/>
      <c r="BL113" s="100"/>
      <c r="BM113" s="99"/>
      <c r="BN113" s="99"/>
      <c r="BO113" s="99"/>
      <c r="BP113" s="100"/>
      <c r="BQ113" s="100"/>
      <c r="BR113" s="100"/>
      <c r="BS113" s="100"/>
      <c r="BT113" s="100"/>
      <c r="BU113" s="100"/>
      <c r="BV113" s="100"/>
      <c r="BW113" s="100"/>
      <c r="BX113" s="100"/>
      <c r="BY113" s="100"/>
      <c r="BZ113" s="100"/>
      <c r="CA113" s="100"/>
      <c r="CB113" s="100"/>
      <c r="CC113" s="100"/>
      <c r="CD113" s="100"/>
      <c r="CE113" s="100"/>
      <c r="CF113" s="100"/>
      <c r="CG113" s="99"/>
      <c r="CH113" s="99"/>
      <c r="CI113" s="99"/>
      <c r="CJ113" s="99"/>
      <c r="CK113" s="99"/>
      <c r="CL113" s="99"/>
      <c r="CM113" s="99"/>
      <c r="CN113" s="99"/>
      <c r="CO113" s="100"/>
      <c r="CP113" s="100"/>
      <c r="CQ113" s="100"/>
      <c r="CR113" s="100"/>
      <c r="CS113" s="100"/>
      <c r="CT113" s="100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21"/>
      <c r="EU113" s="221"/>
      <c r="EV113" s="221"/>
      <c r="EW113" s="221"/>
      <c r="EX113" s="221"/>
      <c r="EY113" s="221"/>
      <c r="EZ113" s="221"/>
      <c r="FA113" s="221"/>
      <c r="FB113" s="221"/>
      <c r="FC113" s="221"/>
      <c r="FD113" s="221"/>
      <c r="FE113" s="221"/>
      <c r="FF113" s="221"/>
      <c r="FG113" s="221"/>
      <c r="FH113" s="221"/>
      <c r="FI113" s="221"/>
      <c r="FJ113" s="221"/>
      <c r="FK113" s="221"/>
      <c r="FL113" s="221"/>
      <c r="FM113" s="221"/>
      <c r="FN113" s="221"/>
      <c r="FO113" s="221"/>
      <c r="FP113" s="221"/>
      <c r="FQ113" s="221"/>
      <c r="FR113" s="221"/>
      <c r="FS113" s="221"/>
      <c r="FT113" s="221"/>
      <c r="FU113" s="221"/>
      <c r="FV113" s="221"/>
      <c r="FW113" s="221"/>
      <c r="FX113" s="221"/>
      <c r="FY113" s="221"/>
      <c r="FZ113" s="221"/>
      <c r="GA113" s="221"/>
    </row>
    <row r="114" spans="1:183" ht="18" customHeight="1" x14ac:dyDescent="0.2">
      <c r="A114" s="4"/>
      <c r="B114" s="1" t="s">
        <v>30</v>
      </c>
      <c r="C114" s="100">
        <v>12840</v>
      </c>
      <c r="D114" s="100">
        <v>2019</v>
      </c>
      <c r="E114" s="99" t="s">
        <v>27</v>
      </c>
      <c r="F114" s="100"/>
      <c r="G114" s="100" t="s">
        <v>468</v>
      </c>
      <c r="H114" s="99" t="s">
        <v>29</v>
      </c>
      <c r="I114" s="2">
        <f t="shared" si="9"/>
        <v>0</v>
      </c>
      <c r="J114" s="4">
        <f>'Kôň roka'!$I114</f>
        <v>0</v>
      </c>
      <c r="K114" s="2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99"/>
      <c r="BJ114" s="100"/>
      <c r="BK114" s="100"/>
      <c r="BL114" s="100"/>
      <c r="BM114" s="99"/>
      <c r="BN114" s="99"/>
      <c r="BO114" s="99"/>
      <c r="BP114" s="100"/>
      <c r="BQ114" s="100"/>
      <c r="BR114" s="100"/>
      <c r="BS114" s="100"/>
      <c r="BT114" s="100"/>
      <c r="BU114" s="100"/>
      <c r="BV114" s="100"/>
      <c r="BW114" s="100"/>
      <c r="BX114" s="100"/>
      <c r="BY114" s="100"/>
      <c r="BZ114" s="100"/>
      <c r="CA114" s="100"/>
      <c r="CB114" s="100"/>
      <c r="CC114" s="100"/>
      <c r="CD114" s="100"/>
      <c r="CE114" s="100"/>
      <c r="CF114" s="100"/>
      <c r="CG114" s="99"/>
      <c r="CH114" s="99"/>
      <c r="CI114" s="99"/>
      <c r="CJ114" s="99"/>
      <c r="CK114" s="99"/>
      <c r="CL114" s="99"/>
      <c r="CM114" s="99"/>
      <c r="CN114" s="99"/>
      <c r="CO114" s="100"/>
      <c r="CP114" s="100"/>
      <c r="CQ114" s="100"/>
      <c r="CR114" s="100"/>
      <c r="CS114" s="100"/>
      <c r="CT114" s="100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21"/>
      <c r="EU114" s="221"/>
      <c r="EV114" s="221"/>
      <c r="EW114" s="221"/>
      <c r="EX114" s="221"/>
      <c r="EY114" s="221"/>
      <c r="EZ114" s="221"/>
      <c r="FA114" s="221"/>
      <c r="FB114" s="221"/>
      <c r="FC114" s="221"/>
      <c r="FD114" s="221"/>
      <c r="FE114" s="221"/>
      <c r="FF114" s="221"/>
      <c r="FG114" s="221"/>
      <c r="FH114" s="221"/>
      <c r="FI114" s="221"/>
      <c r="FJ114" s="221"/>
      <c r="FK114" s="221"/>
      <c r="FL114" s="221"/>
      <c r="FM114" s="221"/>
      <c r="FN114" s="221"/>
      <c r="FO114" s="221"/>
      <c r="FP114" s="221"/>
      <c r="FQ114" s="221"/>
      <c r="FR114" s="221"/>
      <c r="FS114" s="221"/>
      <c r="FT114" s="221"/>
      <c r="FU114" s="221"/>
      <c r="FV114" s="221"/>
      <c r="FW114" s="221"/>
      <c r="FX114" s="221"/>
      <c r="FY114" s="221"/>
      <c r="FZ114" s="221"/>
      <c r="GA114" s="221"/>
    </row>
    <row r="115" spans="1:183" ht="18" customHeight="1" x14ac:dyDescent="0.2">
      <c r="A115" s="4"/>
      <c r="B115" s="1" t="s">
        <v>204</v>
      </c>
      <c r="C115" s="2">
        <v>10844</v>
      </c>
      <c r="D115" s="2">
        <v>2006</v>
      </c>
      <c r="E115" s="23" t="s">
        <v>203</v>
      </c>
      <c r="F115" s="2">
        <v>7365</v>
      </c>
      <c r="G115" s="2" t="s">
        <v>466</v>
      </c>
      <c r="H115" s="23" t="s">
        <v>473</v>
      </c>
      <c r="I115" s="2">
        <f t="shared" si="9"/>
        <v>0</v>
      </c>
      <c r="J115" s="4">
        <f>'Kôň roka'!$I115</f>
        <v>0</v>
      </c>
      <c r="K115" s="2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99"/>
      <c r="BJ115" s="100"/>
      <c r="BK115" s="100"/>
      <c r="BL115" s="100"/>
      <c r="BM115" s="99"/>
      <c r="BN115" s="99"/>
      <c r="BO115" s="99"/>
      <c r="BP115" s="100"/>
      <c r="BQ115" s="100"/>
      <c r="BR115" s="100"/>
      <c r="BS115" s="100"/>
      <c r="BT115" s="100"/>
      <c r="BU115" s="100"/>
      <c r="BV115" s="100"/>
      <c r="BW115" s="100"/>
      <c r="BX115" s="100"/>
      <c r="BY115" s="100"/>
      <c r="BZ115" s="100"/>
      <c r="CA115" s="100"/>
      <c r="CB115" s="100"/>
      <c r="CC115" s="100"/>
      <c r="CD115" s="100"/>
      <c r="CE115" s="100"/>
      <c r="CF115" s="100"/>
      <c r="CG115" s="99"/>
      <c r="CH115" s="99"/>
      <c r="CI115" s="99"/>
      <c r="CJ115" s="99"/>
      <c r="CK115" s="99"/>
      <c r="CL115" s="99"/>
      <c r="CM115" s="99"/>
      <c r="CN115" s="99"/>
      <c r="CO115" s="100"/>
      <c r="CP115" s="100"/>
      <c r="CQ115" s="100"/>
      <c r="CR115" s="100"/>
      <c r="CS115" s="100"/>
      <c r="CT115" s="100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21"/>
      <c r="EU115" s="221"/>
      <c r="EV115" s="221"/>
      <c r="EW115" s="221"/>
      <c r="EX115" s="221"/>
      <c r="EY115" s="221"/>
      <c r="EZ115" s="221"/>
      <c r="FA115" s="221"/>
      <c r="FB115" s="221"/>
      <c r="FC115" s="221"/>
      <c r="FD115" s="221"/>
      <c r="FE115" s="221"/>
      <c r="FF115" s="221"/>
      <c r="FG115" s="221"/>
      <c r="FH115" s="221"/>
      <c r="FI115" s="221"/>
      <c r="FJ115" s="221"/>
      <c r="FK115" s="221"/>
      <c r="FL115" s="221"/>
      <c r="FM115" s="221"/>
      <c r="FN115" s="221"/>
      <c r="FO115" s="221"/>
      <c r="FP115" s="221"/>
      <c r="FQ115" s="221"/>
      <c r="FR115" s="221"/>
      <c r="FS115" s="221"/>
      <c r="FT115" s="221"/>
      <c r="FU115" s="221"/>
      <c r="FV115" s="221"/>
      <c r="FW115" s="221"/>
      <c r="FX115" s="221"/>
      <c r="FY115" s="221"/>
      <c r="FZ115" s="221"/>
      <c r="GA115" s="221"/>
    </row>
    <row r="116" spans="1:183" ht="18" customHeight="1" x14ac:dyDescent="0.2">
      <c r="A116" s="4"/>
      <c r="B116" s="1" t="s">
        <v>64</v>
      </c>
      <c r="C116" s="100">
        <v>12223</v>
      </c>
      <c r="D116" s="100">
        <v>2019</v>
      </c>
      <c r="E116" s="99" t="s">
        <v>63</v>
      </c>
      <c r="F116" s="100">
        <v>3021</v>
      </c>
      <c r="G116" s="100" t="s">
        <v>468</v>
      </c>
      <c r="H116" s="99" t="s">
        <v>65</v>
      </c>
      <c r="I116" s="2">
        <f t="shared" si="9"/>
        <v>0</v>
      </c>
      <c r="J116" s="4">
        <f>'Kôň roka'!$I116</f>
        <v>0</v>
      </c>
      <c r="K116" s="22"/>
      <c r="L116" s="2"/>
      <c r="M116" s="2"/>
      <c r="N116" s="205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99"/>
      <c r="BJ116" s="100"/>
      <c r="BK116" s="100"/>
      <c r="BL116" s="100"/>
      <c r="BM116" s="99"/>
      <c r="BN116" s="99"/>
      <c r="BO116" s="99"/>
      <c r="BP116" s="100"/>
      <c r="BQ116" s="100"/>
      <c r="BR116" s="100"/>
      <c r="BS116" s="100"/>
      <c r="BT116" s="100"/>
      <c r="BU116" s="100"/>
      <c r="BV116" s="100"/>
      <c r="BW116" s="100"/>
      <c r="BX116" s="100"/>
      <c r="BY116" s="100"/>
      <c r="BZ116" s="100"/>
      <c r="CA116" s="100"/>
      <c r="CB116" s="100"/>
      <c r="CC116" s="100"/>
      <c r="CD116" s="100"/>
      <c r="CE116" s="100"/>
      <c r="CF116" s="100"/>
      <c r="CG116" s="99"/>
      <c r="CH116" s="99"/>
      <c r="CI116" s="99"/>
      <c r="CJ116" s="99"/>
      <c r="CK116" s="99"/>
      <c r="CL116" s="99"/>
      <c r="CM116" s="99"/>
      <c r="CN116" s="99"/>
      <c r="CO116" s="100"/>
      <c r="CP116" s="100"/>
      <c r="CQ116" s="100"/>
      <c r="CR116" s="100"/>
      <c r="CS116" s="100"/>
      <c r="CT116" s="100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21"/>
      <c r="EU116" s="221"/>
      <c r="EV116" s="221"/>
      <c r="EW116" s="221"/>
      <c r="EX116" s="221"/>
      <c r="EY116" s="221"/>
      <c r="EZ116" s="221"/>
      <c r="FA116" s="221"/>
      <c r="FB116" s="221"/>
      <c r="FC116" s="221"/>
      <c r="FD116" s="221"/>
      <c r="FE116" s="221"/>
      <c r="FF116" s="221"/>
      <c r="FG116" s="221"/>
      <c r="FH116" s="221"/>
      <c r="FI116" s="221"/>
      <c r="FJ116" s="221"/>
      <c r="FK116" s="221"/>
      <c r="FL116" s="221"/>
      <c r="FM116" s="221"/>
      <c r="FN116" s="221"/>
      <c r="FO116" s="221"/>
      <c r="FP116" s="221"/>
      <c r="FQ116" s="221"/>
      <c r="FR116" s="221"/>
      <c r="FS116" s="221"/>
      <c r="FT116" s="221"/>
      <c r="FU116" s="221"/>
      <c r="FV116" s="221"/>
      <c r="FW116" s="221"/>
      <c r="FX116" s="221"/>
      <c r="FY116" s="221"/>
      <c r="FZ116" s="221"/>
      <c r="GA116" s="221"/>
    </row>
    <row r="117" spans="1:183" ht="18" customHeight="1" x14ac:dyDescent="0.2">
      <c r="A117" s="4"/>
      <c r="B117" s="1" t="s">
        <v>281</v>
      </c>
      <c r="C117" s="2">
        <v>12902</v>
      </c>
      <c r="D117" s="2">
        <v>2019</v>
      </c>
      <c r="E117" s="22" t="s">
        <v>280</v>
      </c>
      <c r="F117" s="2">
        <v>9513</v>
      </c>
      <c r="G117" s="2" t="s">
        <v>466</v>
      </c>
      <c r="H117" s="22" t="s">
        <v>216</v>
      </c>
      <c r="I117" s="2">
        <f t="shared" si="9"/>
        <v>0</v>
      </c>
      <c r="J117" s="4">
        <f>'Kôň roka'!$I117</f>
        <v>0</v>
      </c>
      <c r="K117" s="2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99"/>
      <c r="BJ117" s="100"/>
      <c r="BK117" s="100"/>
      <c r="BL117" s="100"/>
      <c r="BM117" s="99"/>
      <c r="BN117" s="99"/>
      <c r="BO117" s="99"/>
      <c r="BP117" s="100"/>
      <c r="BQ117" s="100"/>
      <c r="BR117" s="100"/>
      <c r="BS117" s="100"/>
      <c r="BT117" s="100"/>
      <c r="BU117" s="100"/>
      <c r="BV117" s="100"/>
      <c r="BW117" s="100"/>
      <c r="BX117" s="100"/>
      <c r="BY117" s="100"/>
      <c r="BZ117" s="100"/>
      <c r="CA117" s="100"/>
      <c r="CB117" s="100"/>
      <c r="CC117" s="100"/>
      <c r="CD117" s="100"/>
      <c r="CE117" s="100"/>
      <c r="CF117" s="100"/>
      <c r="CG117" s="99"/>
      <c r="CH117" s="99"/>
      <c r="CI117" s="99"/>
      <c r="CJ117" s="99"/>
      <c r="CK117" s="99"/>
      <c r="CL117" s="99"/>
      <c r="CM117" s="99"/>
      <c r="CN117" s="99"/>
      <c r="CO117" s="100"/>
      <c r="CP117" s="100"/>
      <c r="CQ117" s="100"/>
      <c r="CR117" s="100"/>
      <c r="CS117" s="100"/>
      <c r="CT117" s="100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21"/>
      <c r="EU117" s="221"/>
      <c r="EV117" s="221"/>
      <c r="EW117" s="221"/>
      <c r="EX117" s="221"/>
      <c r="EY117" s="221"/>
      <c r="EZ117" s="221"/>
      <c r="FA117" s="221"/>
      <c r="FB117" s="221"/>
      <c r="FC117" s="221"/>
      <c r="FD117" s="221"/>
      <c r="FE117" s="221"/>
      <c r="FF117" s="221"/>
      <c r="FG117" s="221"/>
      <c r="FH117" s="221"/>
      <c r="FI117" s="221"/>
      <c r="FJ117" s="221"/>
      <c r="FK117" s="221"/>
      <c r="FL117" s="221"/>
      <c r="FM117" s="221"/>
      <c r="FN117" s="221"/>
      <c r="FO117" s="221"/>
      <c r="FP117" s="221"/>
      <c r="FQ117" s="221"/>
      <c r="FR117" s="221"/>
      <c r="FS117" s="221"/>
      <c r="FT117" s="221"/>
      <c r="FU117" s="221"/>
      <c r="FV117" s="221"/>
      <c r="FW117" s="221"/>
      <c r="FX117" s="221"/>
      <c r="FY117" s="221"/>
      <c r="FZ117" s="221"/>
      <c r="GA117" s="221"/>
    </row>
    <row r="118" spans="1:183" ht="18" customHeight="1" x14ac:dyDescent="0.2">
      <c r="A118" s="4"/>
      <c r="B118" s="1" t="s">
        <v>81</v>
      </c>
      <c r="C118" s="2">
        <v>13274</v>
      </c>
      <c r="D118" s="2">
        <v>2021</v>
      </c>
      <c r="E118" s="80" t="s">
        <v>80</v>
      </c>
      <c r="F118" s="2">
        <v>5106</v>
      </c>
      <c r="G118" s="2" t="s">
        <v>468</v>
      </c>
      <c r="H118" s="22" t="s">
        <v>82</v>
      </c>
      <c r="I118" s="2">
        <f t="shared" si="9"/>
        <v>0</v>
      </c>
      <c r="J118" s="4">
        <f>'Kôň roka'!$I118</f>
        <v>0</v>
      </c>
      <c r="K118" s="2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99"/>
      <c r="BJ118" s="100"/>
      <c r="BK118" s="100"/>
      <c r="BL118" s="100"/>
      <c r="BM118" s="99"/>
      <c r="BN118" s="99"/>
      <c r="BO118" s="99"/>
      <c r="BP118" s="100"/>
      <c r="BQ118" s="100"/>
      <c r="BR118" s="100"/>
      <c r="BS118" s="100"/>
      <c r="BT118" s="100"/>
      <c r="BU118" s="100"/>
      <c r="BV118" s="100"/>
      <c r="BW118" s="100"/>
      <c r="BX118" s="100"/>
      <c r="BY118" s="100"/>
      <c r="BZ118" s="100"/>
      <c r="CA118" s="100"/>
      <c r="CB118" s="100"/>
      <c r="CC118" s="100"/>
      <c r="CD118" s="100"/>
      <c r="CE118" s="100"/>
      <c r="CF118" s="100"/>
      <c r="CG118" s="99"/>
      <c r="CH118" s="99"/>
      <c r="CI118" s="99"/>
      <c r="CJ118" s="99"/>
      <c r="CK118" s="99"/>
      <c r="CL118" s="99"/>
      <c r="CM118" s="99"/>
      <c r="CN118" s="99"/>
      <c r="CO118" s="100"/>
      <c r="CP118" s="100"/>
      <c r="CQ118" s="100"/>
      <c r="CR118" s="100"/>
      <c r="CS118" s="100"/>
      <c r="CT118" s="100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21"/>
      <c r="EU118" s="221"/>
      <c r="EV118" s="221"/>
      <c r="EW118" s="221"/>
      <c r="EX118" s="221"/>
      <c r="EY118" s="221"/>
      <c r="EZ118" s="221"/>
      <c r="FA118" s="221"/>
      <c r="FB118" s="221"/>
      <c r="FC118" s="221"/>
      <c r="FD118" s="221"/>
      <c r="FE118" s="221"/>
      <c r="FF118" s="221"/>
      <c r="FG118" s="221"/>
      <c r="FH118" s="221"/>
      <c r="FI118" s="221"/>
      <c r="FJ118" s="221"/>
      <c r="FK118" s="221"/>
      <c r="FL118" s="221"/>
      <c r="FM118" s="221"/>
      <c r="FN118" s="221"/>
      <c r="FO118" s="221"/>
      <c r="FP118" s="221"/>
      <c r="FQ118" s="221"/>
      <c r="FR118" s="221"/>
      <c r="FS118" s="221"/>
      <c r="FT118" s="221"/>
      <c r="FU118" s="221"/>
      <c r="FV118" s="221"/>
      <c r="FW118" s="221"/>
      <c r="FX118" s="221"/>
      <c r="FY118" s="221"/>
      <c r="FZ118" s="221"/>
      <c r="GA118" s="221"/>
    </row>
    <row r="119" spans="1:183" ht="18" customHeight="1" x14ac:dyDescent="0.2">
      <c r="A119" s="4"/>
      <c r="B119" s="1" t="s">
        <v>36</v>
      </c>
      <c r="C119" s="2">
        <v>11292</v>
      </c>
      <c r="D119" s="2">
        <v>2014</v>
      </c>
      <c r="E119" s="23" t="s">
        <v>32</v>
      </c>
      <c r="F119" s="2">
        <v>2366</v>
      </c>
      <c r="G119" s="2" t="s">
        <v>468</v>
      </c>
      <c r="H119" s="99" t="s">
        <v>34</v>
      </c>
      <c r="I119" s="2">
        <f t="shared" ref="I119:I149" si="10">SUM(K119:YO119)</f>
        <v>0</v>
      </c>
      <c r="J119" s="4">
        <f>'Kôň roka'!$I119</f>
        <v>0</v>
      </c>
      <c r="K119" s="2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99"/>
      <c r="BJ119" s="100"/>
      <c r="BK119" s="100"/>
      <c r="BL119" s="100"/>
      <c r="BM119" s="99"/>
      <c r="BN119" s="99"/>
      <c r="BO119" s="99"/>
      <c r="BP119" s="100"/>
      <c r="BQ119" s="100"/>
      <c r="BR119" s="100"/>
      <c r="BS119" s="100"/>
      <c r="BT119" s="100"/>
      <c r="BU119" s="100"/>
      <c r="BV119" s="100"/>
      <c r="BW119" s="100"/>
      <c r="BX119" s="100"/>
      <c r="BY119" s="100"/>
      <c r="BZ119" s="100"/>
      <c r="CA119" s="100"/>
      <c r="CB119" s="100"/>
      <c r="CC119" s="100"/>
      <c r="CD119" s="100"/>
      <c r="CE119" s="100"/>
      <c r="CF119" s="100"/>
      <c r="CG119" s="99"/>
      <c r="CH119" s="99"/>
      <c r="CI119" s="99"/>
      <c r="CJ119" s="99"/>
      <c r="CK119" s="99"/>
      <c r="CL119" s="99"/>
      <c r="CM119" s="99"/>
      <c r="CN119" s="99"/>
      <c r="CO119" s="100"/>
      <c r="CP119" s="100"/>
      <c r="CQ119" s="100"/>
      <c r="CR119" s="100"/>
      <c r="CS119" s="100"/>
      <c r="CT119" s="100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21"/>
      <c r="EU119" s="221"/>
      <c r="EV119" s="221"/>
      <c r="EW119" s="221"/>
      <c r="EX119" s="221"/>
      <c r="EY119" s="221"/>
      <c r="EZ119" s="221"/>
      <c r="FA119" s="221"/>
      <c r="FB119" s="221"/>
      <c r="FC119" s="221"/>
      <c r="FD119" s="221"/>
      <c r="FE119" s="221"/>
      <c r="FF119" s="221"/>
      <c r="FG119" s="221"/>
      <c r="FH119" s="221"/>
      <c r="FI119" s="221"/>
      <c r="FJ119" s="221"/>
      <c r="FK119" s="221"/>
      <c r="FL119" s="221"/>
      <c r="FM119" s="221"/>
      <c r="FN119" s="221"/>
      <c r="FO119" s="221"/>
      <c r="FP119" s="221"/>
      <c r="FQ119" s="221"/>
      <c r="FR119" s="221"/>
      <c r="FS119" s="221"/>
      <c r="FT119" s="221"/>
      <c r="FU119" s="221"/>
      <c r="FV119" s="221"/>
      <c r="FW119" s="221"/>
      <c r="FX119" s="221"/>
      <c r="FY119" s="221"/>
      <c r="FZ119" s="221"/>
      <c r="GA119" s="221"/>
    </row>
    <row r="120" spans="1:183" ht="15" customHeight="1" x14ac:dyDescent="0.2">
      <c r="A120" s="4"/>
      <c r="B120" s="1" t="s">
        <v>35</v>
      </c>
      <c r="C120" s="2">
        <v>12714</v>
      </c>
      <c r="D120" s="2">
        <v>2020</v>
      </c>
      <c r="E120" s="22" t="s">
        <v>32</v>
      </c>
      <c r="F120" s="2">
        <v>2366</v>
      </c>
      <c r="G120" s="2" t="s">
        <v>468</v>
      </c>
      <c r="H120" s="99" t="s">
        <v>34</v>
      </c>
      <c r="I120" s="2">
        <f t="shared" si="10"/>
        <v>0</v>
      </c>
      <c r="J120" s="4">
        <f>'Kôň roka'!$I120</f>
        <v>0</v>
      </c>
      <c r="K120" s="2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99"/>
      <c r="BJ120" s="100"/>
      <c r="BK120" s="100"/>
      <c r="BL120" s="100"/>
      <c r="BM120" s="99"/>
      <c r="BN120" s="99"/>
      <c r="BO120" s="99"/>
      <c r="BP120" s="100"/>
      <c r="BQ120" s="100"/>
      <c r="BR120" s="100"/>
      <c r="BS120" s="100"/>
      <c r="BT120" s="100"/>
      <c r="BU120" s="100"/>
      <c r="BV120" s="100"/>
      <c r="BW120" s="100"/>
      <c r="BX120" s="100"/>
      <c r="BY120" s="100"/>
      <c r="BZ120" s="100"/>
      <c r="CA120" s="100"/>
      <c r="CB120" s="100"/>
      <c r="CC120" s="100"/>
      <c r="CD120" s="100"/>
      <c r="CE120" s="100"/>
      <c r="CF120" s="100"/>
      <c r="CG120" s="99"/>
      <c r="CH120" s="99"/>
      <c r="CI120" s="99"/>
      <c r="CJ120" s="99"/>
      <c r="CK120" s="99"/>
      <c r="CL120" s="99"/>
      <c r="CM120" s="99"/>
      <c r="CN120" s="99"/>
      <c r="CO120" s="100"/>
      <c r="CP120" s="100"/>
      <c r="CQ120" s="100"/>
      <c r="CR120" s="100"/>
      <c r="CS120" s="100"/>
      <c r="CT120" s="100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21"/>
      <c r="EU120" s="221"/>
      <c r="EV120" s="221"/>
      <c r="EW120" s="221"/>
      <c r="EX120" s="221"/>
      <c r="EY120" s="221"/>
      <c r="EZ120" s="221"/>
      <c r="FA120" s="221"/>
      <c r="FB120" s="221"/>
      <c r="FC120" s="221"/>
      <c r="FD120" s="221"/>
      <c r="FE120" s="221"/>
      <c r="FF120" s="221"/>
      <c r="FG120" s="221"/>
      <c r="FH120" s="221"/>
      <c r="FI120" s="221"/>
      <c r="FJ120" s="221"/>
      <c r="FK120" s="221"/>
      <c r="FL120" s="221"/>
      <c r="FM120" s="221"/>
      <c r="FN120" s="221"/>
      <c r="FO120" s="221"/>
      <c r="FP120" s="221"/>
      <c r="FQ120" s="221"/>
      <c r="FR120" s="221"/>
      <c r="FS120" s="221"/>
      <c r="FT120" s="221"/>
      <c r="FU120" s="221"/>
      <c r="FV120" s="221"/>
      <c r="FW120" s="221"/>
      <c r="FX120" s="221"/>
      <c r="FY120" s="221"/>
      <c r="FZ120" s="221"/>
      <c r="GA120" s="221"/>
    </row>
    <row r="121" spans="1:183" ht="15" customHeight="1" x14ac:dyDescent="0.2">
      <c r="A121" s="4"/>
      <c r="B121" s="1" t="s">
        <v>393</v>
      </c>
      <c r="C121" s="2">
        <v>9547</v>
      </c>
      <c r="D121" s="2">
        <v>2010</v>
      </c>
      <c r="E121" s="99" t="s">
        <v>392</v>
      </c>
      <c r="F121" s="2">
        <v>9377</v>
      </c>
      <c r="G121" s="2" t="s">
        <v>470</v>
      </c>
      <c r="H121" s="99" t="s">
        <v>89</v>
      </c>
      <c r="I121" s="2">
        <f t="shared" si="10"/>
        <v>0</v>
      </c>
      <c r="J121" s="4">
        <f>'Kôň roka'!$I121</f>
        <v>0</v>
      </c>
      <c r="K121" s="2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99"/>
      <c r="BJ121" s="100"/>
      <c r="BK121" s="100"/>
      <c r="BL121" s="100"/>
      <c r="BM121" s="99"/>
      <c r="BN121" s="99"/>
      <c r="BO121" s="99"/>
      <c r="BP121" s="100"/>
      <c r="BQ121" s="100"/>
      <c r="BR121" s="100"/>
      <c r="BS121" s="100"/>
      <c r="BT121" s="100"/>
      <c r="BU121" s="100"/>
      <c r="BV121" s="100"/>
      <c r="BW121" s="100"/>
      <c r="BX121" s="100"/>
      <c r="BY121" s="100"/>
      <c r="BZ121" s="100"/>
      <c r="CA121" s="100"/>
      <c r="CB121" s="100"/>
      <c r="CC121" s="100"/>
      <c r="CD121" s="100"/>
      <c r="CE121" s="100"/>
      <c r="CF121" s="100"/>
      <c r="CG121" s="99"/>
      <c r="CH121" s="99"/>
      <c r="CI121" s="99"/>
      <c r="CJ121" s="99"/>
      <c r="CK121" s="99"/>
      <c r="CL121" s="99"/>
      <c r="CM121" s="99"/>
      <c r="CN121" s="99"/>
      <c r="CO121" s="100"/>
      <c r="CP121" s="100"/>
      <c r="CQ121" s="100"/>
      <c r="CR121" s="100"/>
      <c r="CS121" s="100"/>
      <c r="CT121" s="100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21"/>
      <c r="EU121" s="221"/>
      <c r="EV121" s="221"/>
      <c r="EW121" s="221"/>
      <c r="EX121" s="221"/>
      <c r="EY121" s="221"/>
      <c r="EZ121" s="221"/>
      <c r="FA121" s="221"/>
      <c r="FB121" s="221"/>
      <c r="FC121" s="221"/>
      <c r="FD121" s="221"/>
      <c r="FE121" s="221"/>
      <c r="FF121" s="221"/>
      <c r="FG121" s="221"/>
      <c r="FH121" s="221"/>
      <c r="FI121" s="221"/>
      <c r="FJ121" s="221"/>
      <c r="FK121" s="221"/>
      <c r="FL121" s="221"/>
      <c r="FM121" s="221"/>
      <c r="FN121" s="221"/>
      <c r="FO121" s="221"/>
      <c r="FP121" s="221"/>
      <c r="FQ121" s="221"/>
      <c r="FR121" s="221"/>
      <c r="FS121" s="221"/>
      <c r="FT121" s="221"/>
      <c r="FU121" s="221"/>
      <c r="FV121" s="221"/>
      <c r="FW121" s="221"/>
      <c r="FX121" s="221"/>
      <c r="FY121" s="221"/>
      <c r="FZ121" s="221"/>
      <c r="GA121" s="221"/>
    </row>
    <row r="122" spans="1:183" ht="18" customHeight="1" x14ac:dyDescent="0.2">
      <c r="A122" s="4"/>
      <c r="B122" s="1" t="s">
        <v>391</v>
      </c>
      <c r="C122" s="2">
        <v>12921</v>
      </c>
      <c r="D122" s="2">
        <v>2008</v>
      </c>
      <c r="E122" s="99" t="s">
        <v>388</v>
      </c>
      <c r="F122" s="2">
        <v>8995</v>
      </c>
      <c r="G122" s="2" t="s">
        <v>470</v>
      </c>
      <c r="H122" s="99" t="s">
        <v>390</v>
      </c>
      <c r="I122" s="2">
        <f t="shared" si="10"/>
        <v>0</v>
      </c>
      <c r="J122" s="4">
        <f>'Kôň roka'!$I122</f>
        <v>0</v>
      </c>
      <c r="K122" s="2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99"/>
      <c r="BJ122" s="100"/>
      <c r="BK122" s="100"/>
      <c r="BL122" s="100"/>
      <c r="BM122" s="99"/>
      <c r="BN122" s="99"/>
      <c r="BO122" s="99"/>
      <c r="BP122" s="100"/>
      <c r="BQ122" s="100"/>
      <c r="BR122" s="100"/>
      <c r="BS122" s="100"/>
      <c r="BT122" s="100"/>
      <c r="BU122" s="100"/>
      <c r="BV122" s="100"/>
      <c r="BW122" s="100"/>
      <c r="BX122" s="100"/>
      <c r="BY122" s="100"/>
      <c r="BZ122" s="100"/>
      <c r="CA122" s="100"/>
      <c r="CB122" s="100"/>
      <c r="CC122" s="100"/>
      <c r="CD122" s="100"/>
      <c r="CE122" s="100"/>
      <c r="CF122" s="100"/>
      <c r="CG122" s="99"/>
      <c r="CH122" s="99"/>
      <c r="CI122" s="99"/>
      <c r="CJ122" s="99"/>
      <c r="CK122" s="99"/>
      <c r="CL122" s="99"/>
      <c r="CM122" s="99"/>
      <c r="CN122" s="99"/>
      <c r="CO122" s="100"/>
      <c r="CP122" s="100"/>
      <c r="CQ122" s="100"/>
      <c r="CR122" s="100"/>
      <c r="CS122" s="100"/>
      <c r="CT122" s="100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21"/>
      <c r="EU122" s="221"/>
      <c r="EV122" s="221"/>
      <c r="EW122" s="221"/>
      <c r="EX122" s="221"/>
      <c r="EY122" s="221"/>
      <c r="EZ122" s="221"/>
      <c r="FA122" s="221"/>
      <c r="FB122" s="221"/>
      <c r="FC122" s="221"/>
      <c r="FD122" s="221"/>
      <c r="FE122" s="221"/>
      <c r="FF122" s="221"/>
      <c r="FG122" s="221"/>
      <c r="FH122" s="221"/>
      <c r="FI122" s="221"/>
      <c r="FJ122" s="221"/>
      <c r="FK122" s="221"/>
      <c r="FL122" s="221"/>
      <c r="FM122" s="221"/>
      <c r="FN122" s="221"/>
      <c r="FO122" s="221"/>
      <c r="FP122" s="221"/>
      <c r="FQ122" s="221"/>
      <c r="FR122" s="221"/>
      <c r="FS122" s="221"/>
      <c r="FT122" s="221"/>
      <c r="FU122" s="221"/>
      <c r="FV122" s="221"/>
      <c r="FW122" s="221"/>
      <c r="FX122" s="221"/>
      <c r="FY122" s="221"/>
      <c r="FZ122" s="221"/>
      <c r="GA122" s="221"/>
    </row>
    <row r="123" spans="1:183" ht="18" customHeight="1" x14ac:dyDescent="0.2">
      <c r="A123" s="4"/>
      <c r="B123" s="1" t="s">
        <v>77</v>
      </c>
      <c r="C123" s="2">
        <v>13309</v>
      </c>
      <c r="D123" s="2">
        <v>2021</v>
      </c>
      <c r="E123" s="22" t="s">
        <v>76</v>
      </c>
      <c r="F123" s="2">
        <v>7279</v>
      </c>
      <c r="G123" s="2" t="s">
        <v>468</v>
      </c>
      <c r="H123" s="22" t="s">
        <v>277</v>
      </c>
      <c r="I123" s="2">
        <f t="shared" si="10"/>
        <v>0</v>
      </c>
      <c r="J123" s="4">
        <f>'Kôň roka'!$I123</f>
        <v>0</v>
      </c>
      <c r="K123" s="2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99"/>
      <c r="BJ123" s="100"/>
      <c r="BK123" s="100"/>
      <c r="BL123" s="100"/>
      <c r="BM123" s="99"/>
      <c r="BN123" s="99"/>
      <c r="BO123" s="99"/>
      <c r="BP123" s="100"/>
      <c r="BQ123" s="100"/>
      <c r="BR123" s="100"/>
      <c r="BS123" s="100"/>
      <c r="BT123" s="100"/>
      <c r="BU123" s="100"/>
      <c r="BV123" s="100"/>
      <c r="BW123" s="100"/>
      <c r="BX123" s="100"/>
      <c r="BY123" s="100"/>
      <c r="BZ123" s="100"/>
      <c r="CA123" s="100"/>
      <c r="CB123" s="100"/>
      <c r="CC123" s="100"/>
      <c r="CD123" s="100"/>
      <c r="CE123" s="100"/>
      <c r="CF123" s="100"/>
      <c r="CG123" s="99"/>
      <c r="CH123" s="99"/>
      <c r="CI123" s="99"/>
      <c r="CJ123" s="99"/>
      <c r="CK123" s="99"/>
      <c r="CL123" s="99"/>
      <c r="CM123" s="99"/>
      <c r="CN123" s="99"/>
      <c r="CO123" s="100"/>
      <c r="CP123" s="100"/>
      <c r="CQ123" s="100"/>
      <c r="CR123" s="100"/>
      <c r="CS123" s="100"/>
      <c r="CT123" s="100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21"/>
      <c r="EU123" s="221"/>
      <c r="EV123" s="221"/>
      <c r="EW123" s="221"/>
      <c r="EX123" s="221"/>
      <c r="EY123" s="221"/>
      <c r="EZ123" s="221"/>
      <c r="FA123" s="221"/>
      <c r="FB123" s="221"/>
      <c r="FC123" s="221"/>
      <c r="FD123" s="221"/>
      <c r="FE123" s="221"/>
      <c r="FF123" s="221"/>
      <c r="FG123" s="221"/>
      <c r="FH123" s="221"/>
      <c r="FI123" s="221"/>
      <c r="FJ123" s="221"/>
      <c r="FK123" s="221"/>
      <c r="FL123" s="221"/>
      <c r="FM123" s="221"/>
      <c r="FN123" s="221"/>
      <c r="FO123" s="221"/>
      <c r="FP123" s="221"/>
      <c r="FQ123" s="221"/>
      <c r="FR123" s="221"/>
      <c r="FS123" s="221"/>
      <c r="FT123" s="221"/>
      <c r="FU123" s="221"/>
      <c r="FV123" s="221"/>
      <c r="FW123" s="221"/>
      <c r="FX123" s="221"/>
      <c r="FY123" s="221"/>
      <c r="FZ123" s="221"/>
      <c r="GA123" s="221"/>
    </row>
    <row r="124" spans="1:183" ht="18" customHeight="1" x14ac:dyDescent="0.2">
      <c r="A124" s="4"/>
      <c r="B124" s="1" t="s">
        <v>88</v>
      </c>
      <c r="C124" s="2">
        <v>13180</v>
      </c>
      <c r="D124" s="2">
        <v>2021</v>
      </c>
      <c r="E124" s="22" t="s">
        <v>87</v>
      </c>
      <c r="F124" s="2">
        <v>4589</v>
      </c>
      <c r="G124" s="2" t="s">
        <v>468</v>
      </c>
      <c r="H124" s="22" t="s">
        <v>89</v>
      </c>
      <c r="I124" s="2">
        <f t="shared" si="10"/>
        <v>0</v>
      </c>
      <c r="J124" s="4">
        <f>'Kôň roka'!$I124</f>
        <v>0</v>
      </c>
      <c r="K124" s="2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99"/>
      <c r="BJ124" s="100"/>
      <c r="BK124" s="100"/>
      <c r="BL124" s="100"/>
      <c r="BM124" s="99"/>
      <c r="BN124" s="99"/>
      <c r="BO124" s="99"/>
      <c r="BP124" s="100"/>
      <c r="BQ124" s="100"/>
      <c r="BR124" s="100"/>
      <c r="BS124" s="100"/>
      <c r="BT124" s="100"/>
      <c r="BU124" s="100"/>
      <c r="BV124" s="100"/>
      <c r="BW124" s="100"/>
      <c r="BX124" s="100"/>
      <c r="BY124" s="100"/>
      <c r="BZ124" s="100"/>
      <c r="CA124" s="100"/>
      <c r="CB124" s="100"/>
      <c r="CC124" s="100"/>
      <c r="CD124" s="100"/>
      <c r="CE124" s="100"/>
      <c r="CF124" s="100"/>
      <c r="CG124" s="99"/>
      <c r="CH124" s="99"/>
      <c r="CI124" s="99"/>
      <c r="CJ124" s="99"/>
      <c r="CK124" s="99"/>
      <c r="CL124" s="99"/>
      <c r="CM124" s="99"/>
      <c r="CN124" s="99"/>
      <c r="CO124" s="100"/>
      <c r="CP124" s="100"/>
      <c r="CQ124" s="100"/>
      <c r="CR124" s="100"/>
      <c r="CS124" s="100"/>
      <c r="CT124" s="100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21"/>
      <c r="EU124" s="221"/>
      <c r="EV124" s="221"/>
      <c r="EW124" s="221"/>
      <c r="EX124" s="221"/>
      <c r="EY124" s="221"/>
      <c r="EZ124" s="221"/>
      <c r="FA124" s="221"/>
      <c r="FB124" s="221"/>
      <c r="FC124" s="221"/>
      <c r="FD124" s="221"/>
      <c r="FE124" s="221"/>
      <c r="FF124" s="221"/>
      <c r="FG124" s="221"/>
      <c r="FH124" s="221"/>
      <c r="FI124" s="221"/>
      <c r="FJ124" s="221"/>
      <c r="FK124" s="221"/>
      <c r="FL124" s="221"/>
      <c r="FM124" s="221"/>
      <c r="FN124" s="221"/>
      <c r="FO124" s="221"/>
      <c r="FP124" s="221"/>
      <c r="FQ124" s="221"/>
      <c r="FR124" s="221"/>
      <c r="FS124" s="221"/>
      <c r="FT124" s="221"/>
      <c r="FU124" s="221"/>
      <c r="FV124" s="221"/>
      <c r="FW124" s="221"/>
      <c r="FX124" s="221"/>
      <c r="FY124" s="221"/>
      <c r="FZ124" s="221"/>
      <c r="GA124" s="221"/>
    </row>
    <row r="125" spans="1:183" ht="18" customHeight="1" x14ac:dyDescent="0.2">
      <c r="A125" s="4"/>
      <c r="B125" s="1" t="s">
        <v>224</v>
      </c>
      <c r="C125" s="2">
        <v>12160</v>
      </c>
      <c r="D125" s="2">
        <v>2018</v>
      </c>
      <c r="E125" s="80" t="s">
        <v>223</v>
      </c>
      <c r="F125" s="2"/>
      <c r="G125" s="2" t="s">
        <v>469</v>
      </c>
      <c r="H125" s="22" t="s">
        <v>216</v>
      </c>
      <c r="I125" s="2">
        <f t="shared" si="10"/>
        <v>0</v>
      </c>
      <c r="J125" s="4">
        <f>'Kôň roka'!$I125+I126</f>
        <v>0</v>
      </c>
      <c r="K125" s="2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99"/>
      <c r="BJ125" s="100"/>
      <c r="BK125" s="100"/>
      <c r="BL125" s="100"/>
      <c r="BM125" s="99"/>
      <c r="BN125" s="99"/>
      <c r="BO125" s="99"/>
      <c r="BP125" s="100"/>
      <c r="BQ125" s="100"/>
      <c r="BR125" s="100"/>
      <c r="BS125" s="100"/>
      <c r="BT125" s="100"/>
      <c r="BU125" s="100"/>
      <c r="BV125" s="100"/>
      <c r="BW125" s="100"/>
      <c r="BX125" s="100"/>
      <c r="BY125" s="100"/>
      <c r="BZ125" s="100"/>
      <c r="CA125" s="100"/>
      <c r="CB125" s="100"/>
      <c r="CC125" s="100"/>
      <c r="CD125" s="100"/>
      <c r="CE125" s="100"/>
      <c r="CF125" s="100"/>
      <c r="CG125" s="99"/>
      <c r="CH125" s="99"/>
      <c r="CI125" s="99"/>
      <c r="CJ125" s="99"/>
      <c r="CK125" s="99"/>
      <c r="CL125" s="99"/>
      <c r="CM125" s="99"/>
      <c r="CN125" s="99"/>
      <c r="CO125" s="100"/>
      <c r="CP125" s="100"/>
      <c r="CQ125" s="100"/>
      <c r="CR125" s="100"/>
      <c r="CS125" s="100"/>
      <c r="CT125" s="100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21"/>
      <c r="EU125" s="221"/>
      <c r="EV125" s="221"/>
      <c r="EW125" s="221"/>
      <c r="EX125" s="221"/>
      <c r="EY125" s="221"/>
      <c r="EZ125" s="221"/>
      <c r="FA125" s="221"/>
      <c r="FB125" s="221"/>
      <c r="FC125" s="221"/>
      <c r="FD125" s="221"/>
      <c r="FE125" s="221"/>
      <c r="FF125" s="221"/>
      <c r="FG125" s="221"/>
      <c r="FH125" s="221"/>
      <c r="FI125" s="221"/>
      <c r="FJ125" s="221"/>
      <c r="FK125" s="221"/>
      <c r="FL125" s="221"/>
      <c r="FM125" s="221"/>
      <c r="FN125" s="221"/>
      <c r="FO125" s="221"/>
      <c r="FP125" s="221"/>
      <c r="FQ125" s="221"/>
      <c r="FR125" s="221"/>
      <c r="FS125" s="221"/>
      <c r="FT125" s="221"/>
      <c r="FU125" s="221"/>
      <c r="FV125" s="221"/>
      <c r="FW125" s="221"/>
      <c r="FX125" s="221"/>
      <c r="FY125" s="221"/>
      <c r="FZ125" s="221"/>
      <c r="GA125" s="221"/>
    </row>
    <row r="126" spans="1:183" ht="18" customHeight="1" x14ac:dyDescent="0.2">
      <c r="A126" s="4"/>
      <c r="B126" s="1"/>
      <c r="C126" s="2"/>
      <c r="D126" s="2"/>
      <c r="E126" s="80" t="s">
        <v>292</v>
      </c>
      <c r="F126" s="2">
        <v>9513</v>
      </c>
      <c r="G126" s="2" t="s">
        <v>466</v>
      </c>
      <c r="H126" s="22"/>
      <c r="I126" s="2">
        <f t="shared" si="10"/>
        <v>0</v>
      </c>
      <c r="J126" s="4"/>
      <c r="K126" s="2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99"/>
      <c r="BJ126" s="100"/>
      <c r="BK126" s="100"/>
      <c r="BL126" s="100"/>
      <c r="BM126" s="99"/>
      <c r="BN126" s="99"/>
      <c r="BO126" s="99"/>
      <c r="BP126" s="100"/>
      <c r="BQ126" s="100"/>
      <c r="BR126" s="100"/>
      <c r="BS126" s="100"/>
      <c r="BT126" s="100"/>
      <c r="BU126" s="100"/>
      <c r="BV126" s="100"/>
      <c r="BW126" s="100"/>
      <c r="BX126" s="100"/>
      <c r="BY126" s="100"/>
      <c r="BZ126" s="100"/>
      <c r="CA126" s="100"/>
      <c r="CB126" s="100"/>
      <c r="CC126" s="100"/>
      <c r="CD126" s="100"/>
      <c r="CE126" s="100"/>
      <c r="CF126" s="100"/>
      <c r="CG126" s="99"/>
      <c r="CH126" s="99"/>
      <c r="CI126" s="99"/>
      <c r="CJ126" s="99"/>
      <c r="CK126" s="99"/>
      <c r="CL126" s="99"/>
      <c r="CM126" s="99"/>
      <c r="CN126" s="99"/>
      <c r="CO126" s="100"/>
      <c r="CP126" s="100"/>
      <c r="CQ126" s="100"/>
      <c r="CR126" s="100"/>
      <c r="CS126" s="100"/>
      <c r="CT126" s="100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21"/>
      <c r="EU126" s="221"/>
      <c r="EV126" s="221"/>
      <c r="EW126" s="221"/>
      <c r="EX126" s="221"/>
      <c r="EY126" s="221"/>
      <c r="EZ126" s="221"/>
      <c r="FA126" s="221"/>
      <c r="FB126" s="221"/>
      <c r="FC126" s="221"/>
      <c r="FD126" s="221"/>
      <c r="FE126" s="221"/>
      <c r="FF126" s="221"/>
      <c r="FG126" s="221"/>
      <c r="FH126" s="221"/>
      <c r="FI126" s="221"/>
      <c r="FJ126" s="221"/>
      <c r="FK126" s="221"/>
      <c r="FL126" s="221"/>
      <c r="FM126" s="221"/>
      <c r="FN126" s="221"/>
      <c r="FO126" s="221"/>
      <c r="FP126" s="221"/>
      <c r="FQ126" s="221"/>
      <c r="FR126" s="221"/>
      <c r="FS126" s="221"/>
      <c r="FT126" s="221"/>
      <c r="FU126" s="221"/>
      <c r="FV126" s="221"/>
      <c r="FW126" s="221"/>
      <c r="FX126" s="221"/>
      <c r="FY126" s="221"/>
      <c r="FZ126" s="221"/>
      <c r="GA126" s="221"/>
    </row>
    <row r="127" spans="1:183" ht="18" customHeight="1" x14ac:dyDescent="0.2">
      <c r="A127" s="4"/>
      <c r="B127" s="1" t="s">
        <v>37</v>
      </c>
      <c r="C127" s="2">
        <v>10657</v>
      </c>
      <c r="D127" s="2">
        <v>2011</v>
      </c>
      <c r="E127" s="22" t="s">
        <v>32</v>
      </c>
      <c r="F127" s="2">
        <v>2366</v>
      </c>
      <c r="G127" s="2" t="s">
        <v>468</v>
      </c>
      <c r="H127" s="22" t="s">
        <v>34</v>
      </c>
      <c r="I127" s="2">
        <f t="shared" si="10"/>
        <v>0</v>
      </c>
      <c r="J127" s="4">
        <f>'Kôň roka'!$I127</f>
        <v>0</v>
      </c>
      <c r="K127" s="2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99"/>
      <c r="BJ127" s="100"/>
      <c r="BK127" s="100"/>
      <c r="BL127" s="100"/>
      <c r="BM127" s="99"/>
      <c r="BN127" s="99"/>
      <c r="BO127" s="99"/>
      <c r="BP127" s="100"/>
      <c r="BQ127" s="100"/>
      <c r="BR127" s="100"/>
      <c r="BS127" s="100"/>
      <c r="BT127" s="100"/>
      <c r="BU127" s="100"/>
      <c r="BV127" s="100"/>
      <c r="BW127" s="100"/>
      <c r="BX127" s="100"/>
      <c r="BY127" s="100"/>
      <c r="BZ127" s="100"/>
      <c r="CA127" s="100"/>
      <c r="CB127" s="100"/>
      <c r="CC127" s="100"/>
      <c r="CD127" s="100"/>
      <c r="CE127" s="100"/>
      <c r="CF127" s="100"/>
      <c r="CG127" s="99"/>
      <c r="CH127" s="99"/>
      <c r="CI127" s="99"/>
      <c r="CJ127" s="99"/>
      <c r="CK127" s="99"/>
      <c r="CL127" s="99"/>
      <c r="CM127" s="99"/>
      <c r="CN127" s="99"/>
      <c r="CO127" s="100"/>
      <c r="CP127" s="100"/>
      <c r="CQ127" s="100"/>
      <c r="CR127" s="100"/>
      <c r="CS127" s="100"/>
      <c r="CT127" s="100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21"/>
      <c r="EU127" s="221"/>
      <c r="EV127" s="221"/>
      <c r="EW127" s="221"/>
      <c r="EX127" s="221"/>
      <c r="EY127" s="221"/>
      <c r="EZ127" s="221"/>
      <c r="FA127" s="221"/>
      <c r="FB127" s="221"/>
      <c r="FC127" s="221"/>
      <c r="FD127" s="221"/>
      <c r="FE127" s="221"/>
      <c r="FF127" s="221"/>
      <c r="FG127" s="221"/>
      <c r="FH127" s="221"/>
      <c r="FI127" s="221"/>
      <c r="FJ127" s="221"/>
      <c r="FK127" s="221"/>
      <c r="FL127" s="221"/>
      <c r="FM127" s="221"/>
      <c r="FN127" s="221"/>
      <c r="FO127" s="221"/>
      <c r="FP127" s="221"/>
      <c r="FQ127" s="221"/>
      <c r="FR127" s="221"/>
      <c r="FS127" s="221"/>
      <c r="FT127" s="221"/>
      <c r="FU127" s="221"/>
      <c r="FV127" s="221"/>
      <c r="FW127" s="221"/>
      <c r="FX127" s="221"/>
      <c r="FY127" s="221"/>
      <c r="FZ127" s="221"/>
      <c r="GA127" s="221"/>
    </row>
    <row r="128" spans="1:183" ht="18" customHeight="1" x14ac:dyDescent="0.2">
      <c r="A128" s="4"/>
      <c r="B128" s="1" t="s">
        <v>475</v>
      </c>
      <c r="C128" s="2">
        <v>9461</v>
      </c>
      <c r="D128" s="2">
        <v>2012</v>
      </c>
      <c r="E128" s="23" t="s">
        <v>92</v>
      </c>
      <c r="F128" s="2">
        <v>4112</v>
      </c>
      <c r="G128" s="2" t="s">
        <v>468</v>
      </c>
      <c r="H128" s="23" t="s">
        <v>85</v>
      </c>
      <c r="I128" s="2">
        <f t="shared" si="10"/>
        <v>0</v>
      </c>
      <c r="J128" s="4">
        <f>'Kôň roka'!$I128</f>
        <v>0</v>
      </c>
      <c r="K128" s="2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99"/>
      <c r="BJ128" s="100"/>
      <c r="BK128" s="100"/>
      <c r="BL128" s="100"/>
      <c r="BM128" s="99"/>
      <c r="BN128" s="99"/>
      <c r="BO128" s="99"/>
      <c r="BP128" s="100"/>
      <c r="BQ128" s="100"/>
      <c r="BR128" s="100"/>
      <c r="BS128" s="100"/>
      <c r="BT128" s="100"/>
      <c r="BU128" s="100"/>
      <c r="BV128" s="100"/>
      <c r="BW128" s="100"/>
      <c r="BX128" s="100"/>
      <c r="BY128" s="100"/>
      <c r="BZ128" s="100"/>
      <c r="CA128" s="100"/>
      <c r="CB128" s="100"/>
      <c r="CC128" s="100"/>
      <c r="CD128" s="100"/>
      <c r="CE128" s="100"/>
      <c r="CF128" s="100"/>
      <c r="CG128" s="99"/>
      <c r="CH128" s="99"/>
      <c r="CI128" s="99"/>
      <c r="CJ128" s="99"/>
      <c r="CK128" s="99"/>
      <c r="CL128" s="99"/>
      <c r="CM128" s="99"/>
      <c r="CN128" s="99"/>
      <c r="CO128" s="100"/>
      <c r="CP128" s="100"/>
      <c r="CQ128" s="100"/>
      <c r="CR128" s="100"/>
      <c r="CS128" s="100"/>
      <c r="CT128" s="100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21"/>
      <c r="EU128" s="221"/>
      <c r="EV128" s="221"/>
      <c r="EW128" s="221"/>
      <c r="EX128" s="221"/>
      <c r="EY128" s="221"/>
      <c r="EZ128" s="221"/>
      <c r="FA128" s="221"/>
      <c r="FB128" s="221"/>
      <c r="FC128" s="221"/>
      <c r="FD128" s="221"/>
      <c r="FE128" s="221"/>
      <c r="FF128" s="221"/>
      <c r="FG128" s="221"/>
      <c r="FH128" s="221"/>
      <c r="FI128" s="221"/>
      <c r="FJ128" s="221"/>
      <c r="FK128" s="221"/>
      <c r="FL128" s="221"/>
      <c r="FM128" s="221"/>
      <c r="FN128" s="221"/>
      <c r="FO128" s="221"/>
      <c r="FP128" s="221"/>
      <c r="FQ128" s="221"/>
      <c r="FR128" s="221"/>
      <c r="FS128" s="221"/>
      <c r="FT128" s="221"/>
      <c r="FU128" s="221"/>
      <c r="FV128" s="221"/>
      <c r="FW128" s="221"/>
      <c r="FX128" s="221"/>
      <c r="FY128" s="221"/>
      <c r="FZ128" s="221"/>
      <c r="GA128" s="221"/>
    </row>
    <row r="129" spans="1:183" ht="18" customHeight="1" x14ac:dyDescent="0.2">
      <c r="A129" s="4"/>
      <c r="B129" s="1" t="s">
        <v>212</v>
      </c>
      <c r="C129" s="2">
        <v>13104</v>
      </c>
      <c r="D129" s="2">
        <v>2021</v>
      </c>
      <c r="E129" s="80" t="s">
        <v>211</v>
      </c>
      <c r="F129" s="2">
        <v>8828</v>
      </c>
      <c r="G129" s="2" t="s">
        <v>469</v>
      </c>
      <c r="H129" s="22" t="s">
        <v>89</v>
      </c>
      <c r="I129" s="2">
        <f t="shared" si="10"/>
        <v>0</v>
      </c>
      <c r="J129" s="4">
        <f>'Kôň roka'!$I129</f>
        <v>0</v>
      </c>
      <c r="K129" s="2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99"/>
      <c r="BJ129" s="100"/>
      <c r="BK129" s="100"/>
      <c r="BL129" s="100"/>
      <c r="BM129" s="99"/>
      <c r="BN129" s="99"/>
      <c r="BO129" s="99"/>
      <c r="BP129" s="100"/>
      <c r="BQ129" s="100"/>
      <c r="BR129" s="100"/>
      <c r="BS129" s="100"/>
      <c r="BT129" s="100"/>
      <c r="BU129" s="100"/>
      <c r="BV129" s="100"/>
      <c r="BW129" s="100"/>
      <c r="BX129" s="100"/>
      <c r="BY129" s="100"/>
      <c r="BZ129" s="100"/>
      <c r="CA129" s="100"/>
      <c r="CB129" s="100"/>
      <c r="CC129" s="100"/>
      <c r="CD129" s="100"/>
      <c r="CE129" s="100"/>
      <c r="CF129" s="100"/>
      <c r="CG129" s="99"/>
      <c r="CH129" s="99"/>
      <c r="CI129" s="99"/>
      <c r="CJ129" s="99"/>
      <c r="CK129" s="99"/>
      <c r="CL129" s="99"/>
      <c r="CM129" s="99"/>
      <c r="CN129" s="99"/>
      <c r="CO129" s="100"/>
      <c r="CP129" s="100"/>
      <c r="CQ129" s="100"/>
      <c r="CR129" s="100"/>
      <c r="CS129" s="100"/>
      <c r="CT129" s="100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21"/>
      <c r="EU129" s="221"/>
      <c r="EV129" s="221"/>
      <c r="EW129" s="221"/>
      <c r="EX129" s="221"/>
      <c r="EY129" s="221"/>
      <c r="EZ129" s="221"/>
      <c r="FA129" s="221"/>
      <c r="FB129" s="221"/>
      <c r="FC129" s="221"/>
      <c r="FD129" s="221"/>
      <c r="FE129" s="221"/>
      <c r="FF129" s="221"/>
      <c r="FG129" s="221"/>
      <c r="FH129" s="221"/>
      <c r="FI129" s="221"/>
      <c r="FJ129" s="221"/>
      <c r="FK129" s="221"/>
      <c r="FL129" s="221"/>
      <c r="FM129" s="221"/>
      <c r="FN129" s="221"/>
      <c r="FO129" s="221"/>
      <c r="FP129" s="221"/>
      <c r="FQ129" s="221"/>
      <c r="FR129" s="221"/>
      <c r="FS129" s="221"/>
      <c r="FT129" s="221"/>
      <c r="FU129" s="221"/>
      <c r="FV129" s="221"/>
      <c r="FW129" s="221"/>
      <c r="FX129" s="221"/>
      <c r="FY129" s="221"/>
      <c r="FZ129" s="221"/>
      <c r="GA129" s="221"/>
    </row>
    <row r="130" spans="1:183" ht="18" customHeight="1" x14ac:dyDescent="0.2">
      <c r="A130" s="4">
        <v>100</v>
      </c>
      <c r="B130" s="1" t="s">
        <v>97</v>
      </c>
      <c r="C130" s="2">
        <v>12252</v>
      </c>
      <c r="D130" s="2"/>
      <c r="E130" s="80" t="s">
        <v>96</v>
      </c>
      <c r="F130" s="2">
        <v>2208</v>
      </c>
      <c r="G130" s="2" t="s">
        <v>468</v>
      </c>
      <c r="H130" s="22" t="s">
        <v>98</v>
      </c>
      <c r="I130" s="2">
        <f t="shared" si="10"/>
        <v>0</v>
      </c>
      <c r="J130" s="4">
        <f>'Kôň roka'!$I130</f>
        <v>0</v>
      </c>
      <c r="K130" s="2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99"/>
      <c r="BJ130" s="100"/>
      <c r="BK130" s="100"/>
      <c r="BL130" s="100"/>
      <c r="BM130" s="99"/>
      <c r="BN130" s="99"/>
      <c r="BO130" s="99"/>
      <c r="BP130" s="100"/>
      <c r="BQ130" s="100"/>
      <c r="BR130" s="100"/>
      <c r="BS130" s="100"/>
      <c r="BT130" s="100"/>
      <c r="BU130" s="100"/>
      <c r="BV130" s="100"/>
      <c r="BW130" s="100"/>
      <c r="BX130" s="100"/>
      <c r="BY130" s="100"/>
      <c r="BZ130" s="100"/>
      <c r="CA130" s="100"/>
      <c r="CB130" s="100"/>
      <c r="CC130" s="100"/>
      <c r="CD130" s="100"/>
      <c r="CE130" s="100"/>
      <c r="CF130" s="100"/>
      <c r="CG130" s="99"/>
      <c r="CH130" s="99"/>
      <c r="CI130" s="99"/>
      <c r="CJ130" s="99"/>
      <c r="CK130" s="99"/>
      <c r="CL130" s="99"/>
      <c r="CM130" s="99"/>
      <c r="CN130" s="99"/>
      <c r="CO130" s="100"/>
      <c r="CP130" s="100"/>
      <c r="CQ130" s="100"/>
      <c r="CR130" s="100"/>
      <c r="CS130" s="100"/>
      <c r="CT130" s="100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21"/>
      <c r="EU130" s="221"/>
      <c r="EV130" s="221"/>
      <c r="EW130" s="221"/>
      <c r="EX130" s="221"/>
      <c r="EY130" s="221"/>
      <c r="EZ130" s="221"/>
      <c r="FA130" s="221"/>
      <c r="FB130" s="221"/>
      <c r="FC130" s="221"/>
      <c r="FD130" s="221"/>
      <c r="FE130" s="221"/>
      <c r="FF130" s="221"/>
      <c r="FG130" s="221"/>
      <c r="FH130" s="221"/>
      <c r="FI130" s="221"/>
      <c r="FJ130" s="221"/>
      <c r="FK130" s="221"/>
      <c r="FL130" s="221"/>
      <c r="FM130" s="221"/>
      <c r="FN130" s="221"/>
      <c r="FO130" s="221"/>
      <c r="FP130" s="221"/>
      <c r="FQ130" s="221"/>
      <c r="FR130" s="221"/>
      <c r="FS130" s="221"/>
      <c r="FT130" s="221"/>
      <c r="FU130" s="221"/>
      <c r="FV130" s="221"/>
      <c r="FW130" s="221"/>
      <c r="FX130" s="221"/>
      <c r="FY130" s="221"/>
      <c r="FZ130" s="221"/>
      <c r="GA130" s="221"/>
    </row>
    <row r="131" spans="1:183" ht="18" customHeight="1" x14ac:dyDescent="0.2">
      <c r="A131" s="4"/>
      <c r="B131" s="1" t="s">
        <v>95</v>
      </c>
      <c r="C131" s="2">
        <v>12296</v>
      </c>
      <c r="D131" s="2">
        <v>2019</v>
      </c>
      <c r="E131" s="22" t="s">
        <v>94</v>
      </c>
      <c r="F131" s="2">
        <v>7998</v>
      </c>
      <c r="G131" s="2" t="s">
        <v>468</v>
      </c>
      <c r="H131" s="22" t="s">
        <v>159</v>
      </c>
      <c r="I131" s="2">
        <f t="shared" si="10"/>
        <v>0</v>
      </c>
      <c r="J131" s="4">
        <f>'Kôň roka'!$I131</f>
        <v>0</v>
      </c>
      <c r="K131" s="2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99"/>
      <c r="BJ131" s="100"/>
      <c r="BK131" s="100"/>
      <c r="BL131" s="100"/>
      <c r="BM131" s="99"/>
      <c r="BN131" s="99"/>
      <c r="BO131" s="99"/>
      <c r="BP131" s="100"/>
      <c r="BQ131" s="100"/>
      <c r="BR131" s="100"/>
      <c r="BS131" s="100"/>
      <c r="BT131" s="100"/>
      <c r="BU131" s="100"/>
      <c r="BV131" s="100"/>
      <c r="BW131" s="100"/>
      <c r="BX131" s="100"/>
      <c r="BY131" s="100"/>
      <c r="BZ131" s="100"/>
      <c r="CA131" s="100"/>
      <c r="CB131" s="100"/>
      <c r="CC131" s="100"/>
      <c r="CD131" s="100"/>
      <c r="CE131" s="100"/>
      <c r="CF131" s="100"/>
      <c r="CG131" s="99"/>
      <c r="CH131" s="99"/>
      <c r="CI131" s="99"/>
      <c r="CJ131" s="99"/>
      <c r="CK131" s="99"/>
      <c r="CL131" s="99"/>
      <c r="CM131" s="99"/>
      <c r="CN131" s="99"/>
      <c r="CO131" s="100"/>
      <c r="CP131" s="100"/>
      <c r="CQ131" s="100"/>
      <c r="CR131" s="100"/>
      <c r="CS131" s="100"/>
      <c r="CT131" s="100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21"/>
      <c r="EU131" s="221"/>
      <c r="EV131" s="221"/>
      <c r="EW131" s="221"/>
      <c r="EX131" s="221"/>
      <c r="EY131" s="221"/>
      <c r="EZ131" s="221"/>
      <c r="FA131" s="221"/>
      <c r="FB131" s="221"/>
      <c r="FC131" s="221"/>
      <c r="FD131" s="221"/>
      <c r="FE131" s="221"/>
      <c r="FF131" s="221"/>
      <c r="FG131" s="221"/>
      <c r="FH131" s="221"/>
      <c r="FI131" s="221"/>
      <c r="FJ131" s="221"/>
      <c r="FK131" s="221"/>
      <c r="FL131" s="221"/>
      <c r="FM131" s="221"/>
      <c r="FN131" s="221"/>
      <c r="FO131" s="221"/>
      <c r="FP131" s="221"/>
      <c r="FQ131" s="221"/>
      <c r="FR131" s="221"/>
      <c r="FS131" s="221"/>
      <c r="FT131" s="221"/>
      <c r="FU131" s="221"/>
      <c r="FV131" s="221"/>
      <c r="FW131" s="221"/>
      <c r="FX131" s="221"/>
      <c r="FY131" s="221"/>
      <c r="FZ131" s="221"/>
      <c r="GA131" s="221"/>
    </row>
    <row r="132" spans="1:183" ht="18" customHeight="1" x14ac:dyDescent="0.2">
      <c r="A132" s="4"/>
      <c r="B132" s="1" t="s">
        <v>100</v>
      </c>
      <c r="C132" s="2">
        <v>11786</v>
      </c>
      <c r="D132" s="2">
        <v>2014</v>
      </c>
      <c r="E132" s="22" t="s">
        <v>99</v>
      </c>
      <c r="F132" s="2">
        <v>2964</v>
      </c>
      <c r="G132" s="2" t="s">
        <v>468</v>
      </c>
      <c r="H132" s="22" t="s">
        <v>101</v>
      </c>
      <c r="I132" s="2">
        <f t="shared" si="10"/>
        <v>0</v>
      </c>
      <c r="J132" s="4">
        <f>'Kôň roka'!$I132</f>
        <v>0</v>
      </c>
      <c r="K132" s="2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99"/>
      <c r="BJ132" s="100"/>
      <c r="BK132" s="100"/>
      <c r="BL132" s="100"/>
      <c r="BM132" s="99"/>
      <c r="BN132" s="99"/>
      <c r="BO132" s="99"/>
      <c r="BP132" s="100"/>
      <c r="BQ132" s="100"/>
      <c r="BR132" s="100"/>
      <c r="BS132" s="100"/>
      <c r="BT132" s="100"/>
      <c r="BU132" s="100"/>
      <c r="BV132" s="100"/>
      <c r="BW132" s="100"/>
      <c r="BX132" s="100"/>
      <c r="BY132" s="100"/>
      <c r="BZ132" s="100"/>
      <c r="CA132" s="100"/>
      <c r="CB132" s="100"/>
      <c r="CC132" s="100"/>
      <c r="CD132" s="100"/>
      <c r="CE132" s="100"/>
      <c r="CF132" s="100"/>
      <c r="CG132" s="99"/>
      <c r="CH132" s="99"/>
      <c r="CI132" s="99"/>
      <c r="CJ132" s="99"/>
      <c r="CK132" s="99"/>
      <c r="CL132" s="99"/>
      <c r="CM132" s="99"/>
      <c r="CN132" s="99"/>
      <c r="CO132" s="100"/>
      <c r="CP132" s="100"/>
      <c r="CQ132" s="100"/>
      <c r="CR132" s="100"/>
      <c r="CS132" s="100"/>
      <c r="CT132" s="100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21"/>
      <c r="EU132" s="221"/>
      <c r="EV132" s="221"/>
      <c r="EW132" s="221"/>
      <c r="EX132" s="221"/>
      <c r="EY132" s="221"/>
      <c r="EZ132" s="221"/>
      <c r="FA132" s="221"/>
      <c r="FB132" s="221"/>
      <c r="FC132" s="221"/>
      <c r="FD132" s="221"/>
      <c r="FE132" s="221"/>
      <c r="FF132" s="221"/>
      <c r="FG132" s="221"/>
      <c r="FH132" s="221"/>
      <c r="FI132" s="221"/>
      <c r="FJ132" s="221"/>
      <c r="FK132" s="221"/>
      <c r="FL132" s="221"/>
      <c r="FM132" s="221"/>
      <c r="FN132" s="221"/>
      <c r="FO132" s="221"/>
      <c r="FP132" s="221"/>
      <c r="FQ132" s="221"/>
      <c r="FR132" s="221"/>
      <c r="FS132" s="221"/>
      <c r="FT132" s="221"/>
      <c r="FU132" s="221"/>
      <c r="FV132" s="221"/>
      <c r="FW132" s="221"/>
      <c r="FX132" s="221"/>
      <c r="FY132" s="221"/>
      <c r="FZ132" s="221"/>
      <c r="GA132" s="221"/>
    </row>
    <row r="133" spans="1:183" ht="18" customHeight="1" x14ac:dyDescent="0.2">
      <c r="A133" s="4"/>
      <c r="B133" s="1" t="s">
        <v>401</v>
      </c>
      <c r="C133" s="2">
        <v>13132</v>
      </c>
      <c r="D133" s="2">
        <v>2009</v>
      </c>
      <c r="E133" s="22" t="s">
        <v>476</v>
      </c>
      <c r="F133" s="2">
        <v>9910</v>
      </c>
      <c r="G133" s="2" t="s">
        <v>470</v>
      </c>
      <c r="H133" s="22" t="s">
        <v>133</v>
      </c>
      <c r="I133" s="2">
        <f t="shared" si="10"/>
        <v>0</v>
      </c>
      <c r="J133" s="4">
        <f>'Kôň roka'!$I133</f>
        <v>0</v>
      </c>
      <c r="K133" s="2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99"/>
      <c r="BJ133" s="100"/>
      <c r="BK133" s="100"/>
      <c r="BL133" s="100"/>
      <c r="BM133" s="99"/>
      <c r="BN133" s="99"/>
      <c r="BO133" s="99"/>
      <c r="BP133" s="100"/>
      <c r="BQ133" s="100"/>
      <c r="BR133" s="100"/>
      <c r="BS133" s="100"/>
      <c r="BT133" s="100"/>
      <c r="BU133" s="100"/>
      <c r="BV133" s="100"/>
      <c r="BW133" s="100"/>
      <c r="BX133" s="100"/>
      <c r="BY133" s="100"/>
      <c r="BZ133" s="100"/>
      <c r="CA133" s="100"/>
      <c r="CB133" s="100"/>
      <c r="CC133" s="100"/>
      <c r="CD133" s="100"/>
      <c r="CE133" s="100"/>
      <c r="CF133" s="100"/>
      <c r="CG133" s="99"/>
      <c r="CH133" s="99"/>
      <c r="CI133" s="99"/>
      <c r="CJ133" s="99"/>
      <c r="CK133" s="99"/>
      <c r="CL133" s="99"/>
      <c r="CM133" s="99"/>
      <c r="CN133" s="99"/>
      <c r="CO133" s="100"/>
      <c r="CP133" s="100"/>
      <c r="CQ133" s="100"/>
      <c r="CR133" s="100"/>
      <c r="CS133" s="100"/>
      <c r="CT133" s="100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21"/>
      <c r="EU133" s="221"/>
      <c r="EV133" s="221"/>
      <c r="EW133" s="221"/>
      <c r="EX133" s="221"/>
      <c r="EY133" s="221"/>
      <c r="EZ133" s="221"/>
      <c r="FA133" s="221"/>
      <c r="FB133" s="221"/>
      <c r="FC133" s="221"/>
      <c r="FD133" s="221"/>
      <c r="FE133" s="221"/>
      <c r="FF133" s="221"/>
      <c r="FG133" s="221"/>
      <c r="FH133" s="221"/>
      <c r="FI133" s="221"/>
      <c r="FJ133" s="221"/>
      <c r="FK133" s="221"/>
      <c r="FL133" s="221"/>
      <c r="FM133" s="221"/>
      <c r="FN133" s="221"/>
      <c r="FO133" s="221"/>
      <c r="FP133" s="221"/>
      <c r="FQ133" s="221"/>
      <c r="FR133" s="221"/>
      <c r="FS133" s="221"/>
      <c r="FT133" s="221"/>
      <c r="FU133" s="221"/>
      <c r="FV133" s="221"/>
      <c r="FW133" s="221"/>
      <c r="FX133" s="221"/>
      <c r="FY133" s="221"/>
      <c r="FZ133" s="221"/>
      <c r="GA133" s="221"/>
    </row>
    <row r="134" spans="1:183" ht="15" customHeight="1" x14ac:dyDescent="0.2">
      <c r="A134" s="4"/>
      <c r="B134" s="1" t="s">
        <v>62</v>
      </c>
      <c r="C134" s="2">
        <v>9454</v>
      </c>
      <c r="D134" s="2">
        <v>2009</v>
      </c>
      <c r="E134" s="23" t="s">
        <v>59</v>
      </c>
      <c r="F134" s="2">
        <v>135</v>
      </c>
      <c r="G134" s="2" t="s">
        <v>468</v>
      </c>
      <c r="H134" s="23" t="s">
        <v>34</v>
      </c>
      <c r="I134" s="2">
        <f t="shared" si="10"/>
        <v>0</v>
      </c>
      <c r="J134" s="4">
        <f>'Kôň roka'!$I134</f>
        <v>0</v>
      </c>
      <c r="K134" s="2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99"/>
      <c r="BJ134" s="100"/>
      <c r="BK134" s="100"/>
      <c r="BL134" s="100"/>
      <c r="BM134" s="99"/>
      <c r="BN134" s="99"/>
      <c r="BO134" s="99"/>
      <c r="BP134" s="100"/>
      <c r="BQ134" s="100"/>
      <c r="BR134" s="100"/>
      <c r="BS134" s="100"/>
      <c r="BT134" s="100"/>
      <c r="BU134" s="100"/>
      <c r="BV134" s="100"/>
      <c r="BW134" s="100"/>
      <c r="BX134" s="100"/>
      <c r="BY134" s="100"/>
      <c r="BZ134" s="100"/>
      <c r="CA134" s="100"/>
      <c r="CB134" s="100"/>
      <c r="CC134" s="100"/>
      <c r="CD134" s="100"/>
      <c r="CE134" s="100"/>
      <c r="CF134" s="100"/>
      <c r="CG134" s="99"/>
      <c r="CH134" s="99"/>
      <c r="CI134" s="99"/>
      <c r="CJ134" s="99"/>
      <c r="CK134" s="99"/>
      <c r="CL134" s="99"/>
      <c r="CM134" s="99"/>
      <c r="CN134" s="99"/>
      <c r="CO134" s="100"/>
      <c r="CP134" s="100"/>
      <c r="CQ134" s="100"/>
      <c r="CR134" s="100"/>
      <c r="CS134" s="100"/>
      <c r="CT134" s="100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21"/>
      <c r="EU134" s="221"/>
      <c r="EV134" s="221"/>
      <c r="EW134" s="221"/>
      <c r="EX134" s="221"/>
      <c r="EY134" s="221"/>
      <c r="EZ134" s="221"/>
      <c r="FA134" s="221"/>
      <c r="FB134" s="221"/>
      <c r="FC134" s="221"/>
      <c r="FD134" s="221"/>
      <c r="FE134" s="221"/>
      <c r="FF134" s="221"/>
      <c r="FG134" s="221"/>
      <c r="FH134" s="221"/>
      <c r="FI134" s="221"/>
      <c r="FJ134" s="221"/>
      <c r="FK134" s="221"/>
      <c r="FL134" s="221"/>
      <c r="FM134" s="221"/>
      <c r="FN134" s="221"/>
      <c r="FO134" s="221"/>
      <c r="FP134" s="221"/>
      <c r="FQ134" s="221"/>
      <c r="FR134" s="221"/>
      <c r="FS134" s="221"/>
      <c r="FT134" s="221"/>
      <c r="FU134" s="221"/>
      <c r="FV134" s="221"/>
      <c r="FW134" s="221"/>
      <c r="FX134" s="221"/>
      <c r="FY134" s="221"/>
      <c r="FZ134" s="221"/>
      <c r="GA134" s="221"/>
    </row>
    <row r="135" spans="1:183" ht="15" customHeight="1" x14ac:dyDescent="0.2">
      <c r="A135" s="4"/>
      <c r="B135" s="1" t="s">
        <v>218</v>
      </c>
      <c r="C135" s="2">
        <v>12995</v>
      </c>
      <c r="D135" s="2">
        <v>2015</v>
      </c>
      <c r="E135" s="22" t="s">
        <v>477</v>
      </c>
      <c r="F135" s="2">
        <v>9643</v>
      </c>
      <c r="G135" s="2" t="s">
        <v>469</v>
      </c>
      <c r="H135" s="22" t="s">
        <v>219</v>
      </c>
      <c r="I135" s="2">
        <f t="shared" si="10"/>
        <v>0</v>
      </c>
      <c r="J135" s="4">
        <f>'Kôň roka'!$I135</f>
        <v>0</v>
      </c>
      <c r="K135" s="2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99"/>
      <c r="BJ135" s="100"/>
      <c r="BK135" s="100"/>
      <c r="BL135" s="100"/>
      <c r="BM135" s="99"/>
      <c r="BN135" s="99"/>
      <c r="BO135" s="99"/>
      <c r="BP135" s="100"/>
      <c r="BQ135" s="100"/>
      <c r="BR135" s="100"/>
      <c r="BS135" s="100"/>
      <c r="BT135" s="100"/>
      <c r="BU135" s="100"/>
      <c r="BV135" s="100"/>
      <c r="BW135" s="100"/>
      <c r="BX135" s="100"/>
      <c r="BY135" s="100"/>
      <c r="BZ135" s="100"/>
      <c r="CA135" s="100"/>
      <c r="CB135" s="100"/>
      <c r="CC135" s="100"/>
      <c r="CD135" s="100"/>
      <c r="CE135" s="100"/>
      <c r="CF135" s="100"/>
      <c r="CG135" s="99"/>
      <c r="CH135" s="99"/>
      <c r="CI135" s="99"/>
      <c r="CJ135" s="99"/>
      <c r="CK135" s="99"/>
      <c r="CL135" s="99"/>
      <c r="CM135" s="99"/>
      <c r="CN135" s="99"/>
      <c r="CO135" s="100"/>
      <c r="CP135" s="100"/>
      <c r="CQ135" s="100"/>
      <c r="CR135" s="100"/>
      <c r="CS135" s="100"/>
      <c r="CT135" s="100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21"/>
      <c r="EU135" s="221"/>
      <c r="EV135" s="221"/>
      <c r="EW135" s="221"/>
      <c r="EX135" s="221"/>
      <c r="EY135" s="221"/>
      <c r="EZ135" s="221"/>
      <c r="FA135" s="221"/>
      <c r="FB135" s="221"/>
      <c r="FC135" s="221"/>
      <c r="FD135" s="221"/>
      <c r="FE135" s="221"/>
      <c r="FF135" s="221"/>
      <c r="FG135" s="221"/>
      <c r="FH135" s="221"/>
      <c r="FI135" s="221"/>
      <c r="FJ135" s="221"/>
      <c r="FK135" s="221"/>
      <c r="FL135" s="221"/>
      <c r="FM135" s="221"/>
      <c r="FN135" s="221"/>
      <c r="FO135" s="221"/>
      <c r="FP135" s="221"/>
      <c r="FQ135" s="221"/>
      <c r="FR135" s="221"/>
      <c r="FS135" s="221"/>
      <c r="FT135" s="221"/>
      <c r="FU135" s="221"/>
      <c r="FV135" s="221"/>
      <c r="FW135" s="221"/>
      <c r="FX135" s="221"/>
      <c r="FY135" s="221"/>
      <c r="FZ135" s="221"/>
      <c r="GA135" s="221"/>
    </row>
    <row r="136" spans="1:183" ht="18" customHeight="1" x14ac:dyDescent="0.2">
      <c r="A136" s="4"/>
      <c r="B136" s="1" t="s">
        <v>478</v>
      </c>
      <c r="C136" s="2">
        <v>12750</v>
      </c>
      <c r="D136" s="2">
        <v>2020</v>
      </c>
      <c r="E136" s="22" t="s">
        <v>379</v>
      </c>
      <c r="F136" s="2">
        <v>8604</v>
      </c>
      <c r="G136" s="2" t="s">
        <v>470</v>
      </c>
      <c r="H136" s="22" t="s">
        <v>89</v>
      </c>
      <c r="I136" s="2">
        <f t="shared" si="10"/>
        <v>0</v>
      </c>
      <c r="J136" s="4">
        <f>'Kôň roka'!$I136+I137</f>
        <v>0</v>
      </c>
      <c r="K136" s="2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99"/>
      <c r="BJ136" s="100"/>
      <c r="BK136" s="100"/>
      <c r="BL136" s="100"/>
      <c r="BM136" s="99"/>
      <c r="BN136" s="99"/>
      <c r="BO136" s="99"/>
      <c r="BP136" s="100"/>
      <c r="BQ136" s="100"/>
      <c r="BR136" s="100"/>
      <c r="BS136" s="100"/>
      <c r="BT136" s="100"/>
      <c r="BU136" s="100"/>
      <c r="BV136" s="100"/>
      <c r="BW136" s="100"/>
      <c r="BX136" s="100"/>
      <c r="BY136" s="100"/>
      <c r="BZ136" s="100"/>
      <c r="CA136" s="100"/>
      <c r="CB136" s="100"/>
      <c r="CC136" s="100"/>
      <c r="CD136" s="100"/>
      <c r="CE136" s="100"/>
      <c r="CF136" s="100"/>
      <c r="CG136" s="99"/>
      <c r="CH136" s="99"/>
      <c r="CI136" s="99"/>
      <c r="CJ136" s="99"/>
      <c r="CK136" s="99"/>
      <c r="CL136" s="99"/>
      <c r="CM136" s="99"/>
      <c r="CN136" s="99"/>
      <c r="CO136" s="100"/>
      <c r="CP136" s="100"/>
      <c r="CQ136" s="100"/>
      <c r="CR136" s="100"/>
      <c r="CS136" s="100"/>
      <c r="CT136" s="100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21"/>
      <c r="EU136" s="221"/>
      <c r="EV136" s="221"/>
      <c r="EW136" s="221"/>
      <c r="EX136" s="221"/>
      <c r="EY136" s="221"/>
      <c r="EZ136" s="221"/>
      <c r="FA136" s="221"/>
      <c r="FB136" s="221"/>
      <c r="FC136" s="221"/>
      <c r="FD136" s="221"/>
      <c r="FE136" s="221"/>
      <c r="FF136" s="221"/>
      <c r="FG136" s="221"/>
      <c r="FH136" s="221"/>
      <c r="FI136" s="221"/>
      <c r="FJ136" s="221"/>
      <c r="FK136" s="221"/>
      <c r="FL136" s="221"/>
      <c r="FM136" s="221"/>
      <c r="FN136" s="221"/>
      <c r="FO136" s="221"/>
      <c r="FP136" s="221"/>
      <c r="FQ136" s="221"/>
      <c r="FR136" s="221"/>
      <c r="FS136" s="221"/>
      <c r="FT136" s="221"/>
      <c r="FU136" s="221"/>
      <c r="FV136" s="221"/>
      <c r="FW136" s="221"/>
      <c r="FX136" s="221"/>
      <c r="FY136" s="221"/>
      <c r="FZ136" s="221"/>
      <c r="GA136" s="221"/>
    </row>
    <row r="137" spans="1:183" ht="18" customHeight="1" x14ac:dyDescent="0.2">
      <c r="A137" s="4"/>
      <c r="B137" s="1"/>
      <c r="C137" s="2"/>
      <c r="D137" s="2"/>
      <c r="E137" s="99" t="s">
        <v>206</v>
      </c>
      <c r="F137" s="2">
        <v>6761</v>
      </c>
      <c r="G137" s="100" t="s">
        <v>469</v>
      </c>
      <c r="H137" s="22"/>
      <c r="I137" s="2">
        <f t="shared" si="10"/>
        <v>0</v>
      </c>
      <c r="J137" s="4"/>
      <c r="K137" s="2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99"/>
      <c r="BJ137" s="100"/>
      <c r="BK137" s="100"/>
      <c r="BL137" s="100"/>
      <c r="BM137" s="99"/>
      <c r="BN137" s="99"/>
      <c r="BO137" s="99"/>
      <c r="BP137" s="100"/>
      <c r="BQ137" s="100"/>
      <c r="BR137" s="100"/>
      <c r="BS137" s="100"/>
      <c r="BT137" s="100"/>
      <c r="BU137" s="100"/>
      <c r="BV137" s="100"/>
      <c r="BW137" s="100"/>
      <c r="BX137" s="100"/>
      <c r="BY137" s="100"/>
      <c r="BZ137" s="100"/>
      <c r="CA137" s="100"/>
      <c r="CB137" s="100"/>
      <c r="CC137" s="100"/>
      <c r="CD137" s="100"/>
      <c r="CE137" s="100"/>
      <c r="CF137" s="100"/>
      <c r="CG137" s="99"/>
      <c r="CH137" s="99"/>
      <c r="CI137" s="99"/>
      <c r="CJ137" s="99"/>
      <c r="CK137" s="99"/>
      <c r="CL137" s="99"/>
      <c r="CM137" s="99"/>
      <c r="CN137" s="99"/>
      <c r="CO137" s="100"/>
      <c r="CP137" s="100"/>
      <c r="CQ137" s="100"/>
      <c r="CR137" s="100"/>
      <c r="CS137" s="100"/>
      <c r="CT137" s="100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21"/>
      <c r="EU137" s="221"/>
      <c r="EV137" s="221"/>
      <c r="EW137" s="221"/>
      <c r="EX137" s="221"/>
      <c r="EY137" s="221"/>
      <c r="EZ137" s="221"/>
      <c r="FA137" s="221"/>
      <c r="FB137" s="221"/>
      <c r="FC137" s="221"/>
      <c r="FD137" s="221"/>
      <c r="FE137" s="221"/>
      <c r="FF137" s="221"/>
      <c r="FG137" s="221"/>
      <c r="FH137" s="221"/>
      <c r="FI137" s="221"/>
      <c r="FJ137" s="221"/>
      <c r="FK137" s="221"/>
      <c r="FL137" s="221"/>
      <c r="FM137" s="221"/>
      <c r="FN137" s="221"/>
      <c r="FO137" s="221"/>
      <c r="FP137" s="221"/>
      <c r="FQ137" s="221"/>
      <c r="FR137" s="221"/>
      <c r="FS137" s="221"/>
      <c r="FT137" s="221"/>
      <c r="FU137" s="221"/>
      <c r="FV137" s="221"/>
      <c r="FW137" s="221"/>
      <c r="FX137" s="221"/>
      <c r="FY137" s="221"/>
      <c r="FZ137" s="221"/>
      <c r="GA137" s="221"/>
    </row>
    <row r="138" spans="1:183" ht="18" customHeight="1" x14ac:dyDescent="0.2">
      <c r="A138" s="4"/>
      <c r="B138" s="1" t="s">
        <v>103</v>
      </c>
      <c r="C138" s="2"/>
      <c r="D138" s="2">
        <v>2021</v>
      </c>
      <c r="E138" s="22" t="s">
        <v>102</v>
      </c>
      <c r="F138" s="2">
        <v>40</v>
      </c>
      <c r="G138" s="2" t="s">
        <v>468</v>
      </c>
      <c r="H138" s="22"/>
      <c r="I138" s="2">
        <f t="shared" si="10"/>
        <v>0</v>
      </c>
      <c r="J138" s="4">
        <f>'Kôň roka'!$I138</f>
        <v>0</v>
      </c>
      <c r="K138" s="2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99"/>
      <c r="BJ138" s="100"/>
      <c r="BK138" s="100"/>
      <c r="BL138" s="100"/>
      <c r="BM138" s="99"/>
      <c r="BN138" s="99"/>
      <c r="BO138" s="99"/>
      <c r="BP138" s="100"/>
      <c r="BQ138" s="100"/>
      <c r="BR138" s="100"/>
      <c r="BS138" s="100"/>
      <c r="BT138" s="100"/>
      <c r="BU138" s="100"/>
      <c r="BV138" s="100"/>
      <c r="BW138" s="100"/>
      <c r="BX138" s="100"/>
      <c r="BY138" s="100"/>
      <c r="BZ138" s="100"/>
      <c r="CA138" s="100"/>
      <c r="CB138" s="100"/>
      <c r="CC138" s="100"/>
      <c r="CD138" s="100"/>
      <c r="CE138" s="100"/>
      <c r="CF138" s="100"/>
      <c r="CG138" s="99"/>
      <c r="CH138" s="99"/>
      <c r="CI138" s="99"/>
      <c r="CJ138" s="99"/>
      <c r="CK138" s="99"/>
      <c r="CL138" s="99"/>
      <c r="CM138" s="99"/>
      <c r="CN138" s="99"/>
      <c r="CO138" s="100"/>
      <c r="CP138" s="100"/>
      <c r="CQ138" s="100"/>
      <c r="CR138" s="100"/>
      <c r="CS138" s="100"/>
      <c r="CT138" s="100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21"/>
      <c r="EU138" s="221"/>
      <c r="EV138" s="221"/>
      <c r="EW138" s="221"/>
      <c r="EX138" s="221"/>
      <c r="EY138" s="221"/>
      <c r="EZ138" s="221"/>
      <c r="FA138" s="221"/>
      <c r="FB138" s="221"/>
      <c r="FC138" s="221"/>
      <c r="FD138" s="221"/>
      <c r="FE138" s="221"/>
      <c r="FF138" s="221"/>
      <c r="FG138" s="221"/>
      <c r="FH138" s="221"/>
      <c r="FI138" s="221"/>
      <c r="FJ138" s="221"/>
      <c r="FK138" s="221"/>
      <c r="FL138" s="221"/>
      <c r="FM138" s="221"/>
      <c r="FN138" s="221"/>
      <c r="FO138" s="221"/>
      <c r="FP138" s="221"/>
      <c r="FQ138" s="221"/>
      <c r="FR138" s="221"/>
      <c r="FS138" s="221"/>
      <c r="FT138" s="221"/>
      <c r="FU138" s="221"/>
      <c r="FV138" s="221"/>
      <c r="FW138" s="221"/>
      <c r="FX138" s="221"/>
      <c r="FY138" s="221"/>
      <c r="FZ138" s="221"/>
      <c r="GA138" s="221"/>
    </row>
    <row r="139" spans="1:183" ht="18" customHeight="1" x14ac:dyDescent="0.2">
      <c r="A139" s="4"/>
      <c r="B139" s="1" t="s">
        <v>406</v>
      </c>
      <c r="C139" s="2">
        <v>10406</v>
      </c>
      <c r="D139" s="2">
        <v>2007</v>
      </c>
      <c r="E139" s="22" t="s">
        <v>405</v>
      </c>
      <c r="F139" s="2">
        <v>9607</v>
      </c>
      <c r="G139" s="2" t="s">
        <v>470</v>
      </c>
      <c r="H139" s="22" t="s">
        <v>277</v>
      </c>
      <c r="I139" s="2">
        <f t="shared" si="10"/>
        <v>0</v>
      </c>
      <c r="J139" s="4">
        <f>'Kôň roka'!$I139</f>
        <v>0</v>
      </c>
      <c r="K139" s="2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99"/>
      <c r="BJ139" s="100"/>
      <c r="BK139" s="100"/>
      <c r="BL139" s="100"/>
      <c r="BM139" s="99"/>
      <c r="BN139" s="99"/>
      <c r="BO139" s="99"/>
      <c r="BP139" s="100"/>
      <c r="BQ139" s="100"/>
      <c r="BR139" s="100"/>
      <c r="BS139" s="100"/>
      <c r="BT139" s="100"/>
      <c r="BU139" s="100"/>
      <c r="BV139" s="100"/>
      <c r="BW139" s="100"/>
      <c r="BX139" s="100"/>
      <c r="BY139" s="100"/>
      <c r="BZ139" s="100"/>
      <c r="CA139" s="100"/>
      <c r="CB139" s="100"/>
      <c r="CC139" s="100"/>
      <c r="CD139" s="100"/>
      <c r="CE139" s="100"/>
      <c r="CF139" s="100"/>
      <c r="CG139" s="99"/>
      <c r="CH139" s="99"/>
      <c r="CI139" s="99"/>
      <c r="CJ139" s="99"/>
      <c r="CK139" s="99"/>
      <c r="CL139" s="99"/>
      <c r="CM139" s="99"/>
      <c r="CN139" s="99"/>
      <c r="CO139" s="100"/>
      <c r="CP139" s="100"/>
      <c r="CQ139" s="100"/>
      <c r="CR139" s="100"/>
      <c r="CS139" s="100"/>
      <c r="CT139" s="100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21"/>
      <c r="EU139" s="221"/>
      <c r="EV139" s="221"/>
      <c r="EW139" s="221"/>
      <c r="EX139" s="221"/>
      <c r="EY139" s="221"/>
      <c r="EZ139" s="221"/>
      <c r="FA139" s="221"/>
      <c r="FB139" s="221"/>
      <c r="FC139" s="221"/>
      <c r="FD139" s="221"/>
      <c r="FE139" s="221"/>
      <c r="FF139" s="221"/>
      <c r="FG139" s="221"/>
      <c r="FH139" s="221"/>
      <c r="FI139" s="221"/>
      <c r="FJ139" s="221"/>
      <c r="FK139" s="221"/>
      <c r="FL139" s="221"/>
      <c r="FM139" s="221"/>
      <c r="FN139" s="221"/>
      <c r="FO139" s="221"/>
      <c r="FP139" s="221"/>
      <c r="FQ139" s="221"/>
      <c r="FR139" s="221"/>
      <c r="FS139" s="221"/>
      <c r="FT139" s="221"/>
      <c r="FU139" s="221"/>
      <c r="FV139" s="221"/>
      <c r="FW139" s="221"/>
      <c r="FX139" s="221"/>
      <c r="FY139" s="221"/>
      <c r="FZ139" s="221"/>
      <c r="GA139" s="221"/>
    </row>
    <row r="140" spans="1:183" ht="18" customHeight="1" x14ac:dyDescent="0.2">
      <c r="A140" s="4"/>
      <c r="B140" s="1" t="s">
        <v>105</v>
      </c>
      <c r="C140" s="2">
        <v>12493</v>
      </c>
      <c r="D140" s="2"/>
      <c r="E140" s="22" t="s">
        <v>104</v>
      </c>
      <c r="F140" s="2">
        <v>2856</v>
      </c>
      <c r="G140" s="2" t="s">
        <v>468</v>
      </c>
      <c r="H140" s="22" t="s">
        <v>390</v>
      </c>
      <c r="I140" s="2">
        <f t="shared" si="10"/>
        <v>0</v>
      </c>
      <c r="J140" s="4">
        <f>'Kôň roka'!$I140</f>
        <v>0</v>
      </c>
      <c r="K140" s="2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99"/>
      <c r="BJ140" s="100"/>
      <c r="BK140" s="100"/>
      <c r="BL140" s="100"/>
      <c r="BM140" s="99"/>
      <c r="BN140" s="99"/>
      <c r="BO140" s="99"/>
      <c r="BP140" s="100"/>
      <c r="BQ140" s="100"/>
      <c r="BR140" s="100"/>
      <c r="BS140" s="100"/>
      <c r="BT140" s="100"/>
      <c r="BU140" s="100"/>
      <c r="BV140" s="100"/>
      <c r="BW140" s="100"/>
      <c r="BX140" s="100"/>
      <c r="BY140" s="100"/>
      <c r="BZ140" s="100"/>
      <c r="CA140" s="100"/>
      <c r="CB140" s="100"/>
      <c r="CC140" s="100"/>
      <c r="CD140" s="100"/>
      <c r="CE140" s="100"/>
      <c r="CF140" s="100"/>
      <c r="CG140" s="99"/>
      <c r="CH140" s="99"/>
      <c r="CI140" s="99"/>
      <c r="CJ140" s="99"/>
      <c r="CK140" s="99"/>
      <c r="CL140" s="99"/>
      <c r="CM140" s="99"/>
      <c r="CN140" s="99"/>
      <c r="CO140" s="100"/>
      <c r="CP140" s="100"/>
      <c r="CQ140" s="100"/>
      <c r="CR140" s="100"/>
      <c r="CS140" s="100"/>
      <c r="CT140" s="100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21"/>
      <c r="EU140" s="221"/>
      <c r="EV140" s="221"/>
      <c r="EW140" s="221"/>
      <c r="EX140" s="221"/>
      <c r="EY140" s="221"/>
      <c r="EZ140" s="221"/>
      <c r="FA140" s="221"/>
      <c r="FB140" s="221"/>
      <c r="FC140" s="221"/>
      <c r="FD140" s="221"/>
      <c r="FE140" s="221"/>
      <c r="FF140" s="221"/>
      <c r="FG140" s="221"/>
      <c r="FH140" s="221"/>
      <c r="FI140" s="221"/>
      <c r="FJ140" s="221"/>
      <c r="FK140" s="221"/>
      <c r="FL140" s="221"/>
      <c r="FM140" s="221"/>
      <c r="FN140" s="221"/>
      <c r="FO140" s="221"/>
      <c r="FP140" s="221"/>
      <c r="FQ140" s="221"/>
      <c r="FR140" s="221"/>
      <c r="FS140" s="221"/>
      <c r="FT140" s="221"/>
      <c r="FU140" s="221"/>
      <c r="FV140" s="221"/>
      <c r="FW140" s="221"/>
      <c r="FX140" s="221"/>
      <c r="FY140" s="221"/>
      <c r="FZ140" s="221"/>
      <c r="GA140" s="221"/>
    </row>
    <row r="141" spans="1:183" ht="18" customHeight="1" x14ac:dyDescent="0.2">
      <c r="A141" s="4"/>
      <c r="B141" s="1" t="s">
        <v>108</v>
      </c>
      <c r="C141" s="2">
        <v>13318</v>
      </c>
      <c r="D141" s="2"/>
      <c r="E141" s="22" t="s">
        <v>107</v>
      </c>
      <c r="F141" s="2">
        <v>7127</v>
      </c>
      <c r="G141" s="2" t="s">
        <v>468</v>
      </c>
      <c r="H141" s="22" t="s">
        <v>109</v>
      </c>
      <c r="I141" s="2">
        <f t="shared" si="10"/>
        <v>0</v>
      </c>
      <c r="J141" s="4">
        <f>'Kôň roka'!$I141</f>
        <v>0</v>
      </c>
      <c r="K141" s="2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99"/>
      <c r="BJ141" s="100"/>
      <c r="BK141" s="100"/>
      <c r="BL141" s="100"/>
      <c r="BM141" s="99"/>
      <c r="BN141" s="99"/>
      <c r="BO141" s="99"/>
      <c r="BP141" s="100"/>
      <c r="BQ141" s="100"/>
      <c r="BR141" s="100"/>
      <c r="BS141" s="100"/>
      <c r="BT141" s="100"/>
      <c r="BU141" s="100"/>
      <c r="BV141" s="100"/>
      <c r="BW141" s="100"/>
      <c r="BX141" s="100"/>
      <c r="BY141" s="100"/>
      <c r="BZ141" s="100"/>
      <c r="CA141" s="100"/>
      <c r="CB141" s="100"/>
      <c r="CC141" s="100"/>
      <c r="CD141" s="100"/>
      <c r="CE141" s="100"/>
      <c r="CF141" s="100"/>
      <c r="CG141" s="99"/>
      <c r="CH141" s="99"/>
      <c r="CI141" s="99"/>
      <c r="CJ141" s="99"/>
      <c r="CK141" s="99"/>
      <c r="CL141" s="99"/>
      <c r="CM141" s="99"/>
      <c r="CN141" s="99"/>
      <c r="CO141" s="100"/>
      <c r="CP141" s="100"/>
      <c r="CQ141" s="100"/>
      <c r="CR141" s="100"/>
      <c r="CS141" s="100"/>
      <c r="CT141" s="100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21"/>
      <c r="EU141" s="221"/>
      <c r="EV141" s="221"/>
      <c r="EW141" s="221"/>
      <c r="EX141" s="221"/>
      <c r="EY141" s="221"/>
      <c r="EZ141" s="221"/>
      <c r="FA141" s="221"/>
      <c r="FB141" s="221"/>
      <c r="FC141" s="221"/>
      <c r="FD141" s="221"/>
      <c r="FE141" s="221"/>
      <c r="FF141" s="221"/>
      <c r="FG141" s="221"/>
      <c r="FH141" s="221"/>
      <c r="FI141" s="221"/>
      <c r="FJ141" s="221"/>
      <c r="FK141" s="221"/>
      <c r="FL141" s="221"/>
      <c r="FM141" s="221"/>
      <c r="FN141" s="221"/>
      <c r="FO141" s="221"/>
      <c r="FP141" s="221"/>
      <c r="FQ141" s="221"/>
      <c r="FR141" s="221"/>
      <c r="FS141" s="221"/>
      <c r="FT141" s="221"/>
      <c r="FU141" s="221"/>
      <c r="FV141" s="221"/>
      <c r="FW141" s="221"/>
      <c r="FX141" s="221"/>
      <c r="FY141" s="221"/>
      <c r="FZ141" s="221"/>
      <c r="GA141" s="221"/>
    </row>
    <row r="142" spans="1:183" ht="18" customHeight="1" x14ac:dyDescent="0.2">
      <c r="A142" s="4"/>
      <c r="B142" s="1" t="s">
        <v>66</v>
      </c>
      <c r="C142" s="2">
        <v>13225</v>
      </c>
      <c r="D142" s="2">
        <v>2021</v>
      </c>
      <c r="E142" s="22" t="s">
        <v>63</v>
      </c>
      <c r="F142" s="2">
        <v>3021</v>
      </c>
      <c r="G142" s="2" t="s">
        <v>468</v>
      </c>
      <c r="H142" s="22" t="s">
        <v>65</v>
      </c>
      <c r="I142" s="2">
        <f t="shared" si="10"/>
        <v>0</v>
      </c>
      <c r="J142" s="4">
        <f>'Kôň roka'!$I142</f>
        <v>0</v>
      </c>
      <c r="K142" s="2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99"/>
      <c r="BJ142" s="100"/>
      <c r="BK142" s="100"/>
      <c r="BL142" s="100"/>
      <c r="BM142" s="99"/>
      <c r="BN142" s="99"/>
      <c r="BO142" s="99"/>
      <c r="BP142" s="100"/>
      <c r="BQ142" s="100"/>
      <c r="BR142" s="100"/>
      <c r="BS142" s="100"/>
      <c r="BT142" s="100"/>
      <c r="BU142" s="100"/>
      <c r="BV142" s="100"/>
      <c r="BW142" s="100"/>
      <c r="BX142" s="100"/>
      <c r="BY142" s="100"/>
      <c r="BZ142" s="100"/>
      <c r="CA142" s="100"/>
      <c r="CB142" s="100"/>
      <c r="CC142" s="100"/>
      <c r="CD142" s="100"/>
      <c r="CE142" s="100"/>
      <c r="CF142" s="100"/>
      <c r="CG142" s="99"/>
      <c r="CH142" s="99"/>
      <c r="CI142" s="99"/>
      <c r="CJ142" s="99"/>
      <c r="CK142" s="99"/>
      <c r="CL142" s="99"/>
      <c r="CM142" s="99"/>
      <c r="CN142" s="99"/>
      <c r="CO142" s="100"/>
      <c r="CP142" s="100"/>
      <c r="CQ142" s="100"/>
      <c r="CR142" s="100"/>
      <c r="CS142" s="100"/>
      <c r="CT142" s="100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21"/>
      <c r="EU142" s="221"/>
      <c r="EV142" s="221"/>
      <c r="EW142" s="221"/>
      <c r="EX142" s="221"/>
      <c r="EY142" s="221"/>
      <c r="EZ142" s="221"/>
      <c r="FA142" s="221"/>
      <c r="FB142" s="221"/>
      <c r="FC142" s="221"/>
      <c r="FD142" s="221"/>
      <c r="FE142" s="221"/>
      <c r="FF142" s="221"/>
      <c r="FG142" s="221"/>
      <c r="FH142" s="221"/>
      <c r="FI142" s="221"/>
      <c r="FJ142" s="221"/>
      <c r="FK142" s="221"/>
      <c r="FL142" s="221"/>
      <c r="FM142" s="221"/>
      <c r="FN142" s="221"/>
      <c r="FO142" s="221"/>
      <c r="FP142" s="221"/>
      <c r="FQ142" s="221"/>
      <c r="FR142" s="221"/>
      <c r="FS142" s="221"/>
      <c r="FT142" s="221"/>
      <c r="FU142" s="221"/>
      <c r="FV142" s="221"/>
      <c r="FW142" s="221"/>
      <c r="FX142" s="221"/>
      <c r="FY142" s="221"/>
      <c r="FZ142" s="221"/>
      <c r="GA142" s="221"/>
    </row>
    <row r="143" spans="1:183" ht="18" customHeight="1" x14ac:dyDescent="0.2">
      <c r="A143" s="4"/>
      <c r="B143" s="1" t="s">
        <v>479</v>
      </c>
      <c r="C143" s="2">
        <v>13160</v>
      </c>
      <c r="D143" s="2">
        <v>2020</v>
      </c>
      <c r="E143" s="22" t="s">
        <v>67</v>
      </c>
      <c r="F143" s="2">
        <v>2372</v>
      </c>
      <c r="G143" s="2" t="s">
        <v>468</v>
      </c>
      <c r="H143" s="22" t="s">
        <v>34</v>
      </c>
      <c r="I143" s="2">
        <f t="shared" si="10"/>
        <v>0</v>
      </c>
      <c r="J143" s="4">
        <f>'Kôň roka'!$I143</f>
        <v>0</v>
      </c>
      <c r="K143" s="2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99"/>
      <c r="BJ143" s="100"/>
      <c r="BK143" s="100"/>
      <c r="BL143" s="100"/>
      <c r="BM143" s="99"/>
      <c r="BN143" s="99"/>
      <c r="BO143" s="99"/>
      <c r="BP143" s="100"/>
      <c r="BQ143" s="100"/>
      <c r="BR143" s="100"/>
      <c r="BS143" s="100"/>
      <c r="BT143" s="100"/>
      <c r="BU143" s="100"/>
      <c r="BV143" s="100"/>
      <c r="BW143" s="100"/>
      <c r="BX143" s="100"/>
      <c r="BY143" s="100"/>
      <c r="BZ143" s="100"/>
      <c r="CA143" s="100"/>
      <c r="CB143" s="100"/>
      <c r="CC143" s="100"/>
      <c r="CD143" s="100"/>
      <c r="CE143" s="100"/>
      <c r="CF143" s="100"/>
      <c r="CG143" s="99"/>
      <c r="CH143" s="99"/>
      <c r="CI143" s="99"/>
      <c r="CJ143" s="99"/>
      <c r="CK143" s="99"/>
      <c r="CL143" s="99"/>
      <c r="CM143" s="99"/>
      <c r="CN143" s="99"/>
      <c r="CO143" s="100"/>
      <c r="CP143" s="100"/>
      <c r="CQ143" s="100"/>
      <c r="CR143" s="100"/>
      <c r="CS143" s="100"/>
      <c r="CT143" s="100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21"/>
      <c r="EU143" s="221"/>
      <c r="EV143" s="221"/>
      <c r="EW143" s="221"/>
      <c r="EX143" s="221"/>
      <c r="EY143" s="221"/>
      <c r="EZ143" s="221"/>
      <c r="FA143" s="221"/>
      <c r="FB143" s="221"/>
      <c r="FC143" s="221"/>
      <c r="FD143" s="221"/>
      <c r="FE143" s="221"/>
      <c r="FF143" s="221"/>
      <c r="FG143" s="221"/>
      <c r="FH143" s="221"/>
      <c r="FI143" s="221"/>
      <c r="FJ143" s="221"/>
      <c r="FK143" s="221"/>
      <c r="FL143" s="221"/>
      <c r="FM143" s="221"/>
      <c r="FN143" s="221"/>
      <c r="FO143" s="221"/>
      <c r="FP143" s="221"/>
      <c r="FQ143" s="221"/>
      <c r="FR143" s="221"/>
      <c r="FS143" s="221"/>
      <c r="FT143" s="221"/>
      <c r="FU143" s="221"/>
      <c r="FV143" s="221"/>
      <c r="FW143" s="221"/>
      <c r="FX143" s="221"/>
      <c r="FY143" s="221"/>
      <c r="FZ143" s="221"/>
      <c r="GA143" s="221"/>
    </row>
    <row r="144" spans="1:183" ht="18" customHeight="1" x14ac:dyDescent="0.2">
      <c r="A144" s="4"/>
      <c r="B144" s="1" t="s">
        <v>380</v>
      </c>
      <c r="C144" s="2">
        <v>12310</v>
      </c>
      <c r="D144" s="2">
        <v>2019</v>
      </c>
      <c r="E144" s="22" t="s">
        <v>397</v>
      </c>
      <c r="F144" s="2">
        <v>9800</v>
      </c>
      <c r="G144" s="2" t="s">
        <v>470</v>
      </c>
      <c r="H144" s="22" t="s">
        <v>89</v>
      </c>
      <c r="I144" s="2">
        <f t="shared" si="10"/>
        <v>0</v>
      </c>
      <c r="J144" s="4">
        <f>'Kôň roka'!$I144+I145+I146</f>
        <v>0</v>
      </c>
      <c r="K144" s="22"/>
      <c r="L144" s="2"/>
      <c r="M144" s="2"/>
      <c r="N144" s="2"/>
      <c r="O144" s="100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99"/>
      <c r="BJ144" s="100"/>
      <c r="BK144" s="100"/>
      <c r="BL144" s="100"/>
      <c r="BM144" s="99"/>
      <c r="BN144" s="99"/>
      <c r="BO144" s="99"/>
      <c r="BP144" s="100"/>
      <c r="BQ144" s="100"/>
      <c r="BR144" s="100"/>
      <c r="BS144" s="100"/>
      <c r="BT144" s="100"/>
      <c r="BU144" s="100"/>
      <c r="BV144" s="100"/>
      <c r="BW144" s="100"/>
      <c r="BX144" s="100"/>
      <c r="BY144" s="100"/>
      <c r="BZ144" s="100"/>
      <c r="CA144" s="100"/>
      <c r="CB144" s="100"/>
      <c r="CC144" s="100"/>
      <c r="CD144" s="100"/>
      <c r="CE144" s="100"/>
      <c r="CF144" s="100"/>
      <c r="CG144" s="99"/>
      <c r="CH144" s="99"/>
      <c r="CI144" s="99"/>
      <c r="CJ144" s="99"/>
      <c r="CK144" s="99"/>
      <c r="CL144" s="99"/>
      <c r="CM144" s="99"/>
      <c r="CN144" s="99"/>
      <c r="CO144" s="100"/>
      <c r="CP144" s="100"/>
      <c r="CQ144" s="100"/>
      <c r="CR144" s="100"/>
      <c r="CS144" s="100"/>
      <c r="CT144" s="100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21"/>
      <c r="EU144" s="221"/>
      <c r="EV144" s="221"/>
      <c r="EW144" s="221"/>
      <c r="EX144" s="221"/>
      <c r="EY144" s="221"/>
      <c r="EZ144" s="221"/>
      <c r="FA144" s="221"/>
      <c r="FB144" s="221"/>
      <c r="FC144" s="221"/>
      <c r="FD144" s="221"/>
      <c r="FE144" s="221"/>
      <c r="FF144" s="221"/>
      <c r="FG144" s="221"/>
      <c r="FH144" s="221"/>
      <c r="FI144" s="221"/>
      <c r="FJ144" s="221"/>
      <c r="FK144" s="221"/>
      <c r="FL144" s="221"/>
      <c r="FM144" s="221"/>
      <c r="FN144" s="221"/>
      <c r="FO144" s="221"/>
      <c r="FP144" s="221"/>
      <c r="FQ144" s="221"/>
      <c r="FR144" s="221"/>
      <c r="FS144" s="221"/>
      <c r="FT144" s="221"/>
      <c r="FU144" s="221"/>
      <c r="FV144" s="221"/>
      <c r="FW144" s="221"/>
      <c r="FX144" s="221"/>
      <c r="FY144" s="221"/>
      <c r="FZ144" s="221"/>
      <c r="GA144" s="221"/>
    </row>
    <row r="145" spans="1:183" ht="18" customHeight="1" x14ac:dyDescent="0.2">
      <c r="A145" s="4"/>
      <c r="B145" s="1"/>
      <c r="C145" s="2"/>
      <c r="D145" s="2"/>
      <c r="E145" s="22" t="s">
        <v>379</v>
      </c>
      <c r="F145" s="2">
        <v>8604</v>
      </c>
      <c r="G145" s="2" t="s">
        <v>470</v>
      </c>
      <c r="H145" s="22"/>
      <c r="I145" s="2">
        <f t="shared" si="10"/>
        <v>0</v>
      </c>
      <c r="J145" s="4"/>
      <c r="K145" s="2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99"/>
      <c r="BJ145" s="100"/>
      <c r="BK145" s="100"/>
      <c r="BL145" s="100"/>
      <c r="BM145" s="99"/>
      <c r="BN145" s="99"/>
      <c r="BO145" s="99"/>
      <c r="BP145" s="100"/>
      <c r="BQ145" s="100"/>
      <c r="BR145" s="100"/>
      <c r="BS145" s="100"/>
      <c r="BT145" s="100"/>
      <c r="BU145" s="100"/>
      <c r="BV145" s="100"/>
      <c r="BW145" s="100"/>
      <c r="BX145" s="100"/>
      <c r="BY145" s="100"/>
      <c r="BZ145" s="100"/>
      <c r="CA145" s="100"/>
      <c r="CB145" s="100"/>
      <c r="CC145" s="100"/>
      <c r="CD145" s="100"/>
      <c r="CE145" s="100"/>
      <c r="CF145" s="100"/>
      <c r="CG145" s="99"/>
      <c r="CH145" s="99"/>
      <c r="CI145" s="99"/>
      <c r="CJ145" s="99"/>
      <c r="CK145" s="99"/>
      <c r="CL145" s="99"/>
      <c r="CM145" s="99"/>
      <c r="CN145" s="99"/>
      <c r="CO145" s="100"/>
      <c r="CP145" s="100"/>
      <c r="CQ145" s="100"/>
      <c r="CR145" s="100"/>
      <c r="CS145" s="100"/>
      <c r="CT145" s="100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21"/>
      <c r="EU145" s="221"/>
      <c r="EV145" s="221"/>
      <c r="EW145" s="221"/>
      <c r="EX145" s="221"/>
      <c r="EY145" s="221"/>
      <c r="EZ145" s="221"/>
      <c r="FA145" s="221"/>
      <c r="FB145" s="221"/>
      <c r="FC145" s="221"/>
      <c r="FD145" s="221"/>
      <c r="FE145" s="221"/>
      <c r="FF145" s="221"/>
      <c r="FG145" s="221"/>
      <c r="FH145" s="221"/>
      <c r="FI145" s="221"/>
      <c r="FJ145" s="221"/>
      <c r="FK145" s="221"/>
      <c r="FL145" s="221"/>
      <c r="FM145" s="221"/>
      <c r="FN145" s="221"/>
      <c r="FO145" s="221"/>
      <c r="FP145" s="221"/>
      <c r="FQ145" s="221"/>
      <c r="FR145" s="221"/>
      <c r="FS145" s="221"/>
      <c r="FT145" s="221"/>
      <c r="FU145" s="221"/>
      <c r="FV145" s="221"/>
      <c r="FW145" s="221"/>
      <c r="FX145" s="221"/>
      <c r="FY145" s="221"/>
      <c r="FZ145" s="221"/>
      <c r="GA145" s="221"/>
    </row>
    <row r="146" spans="1:183" ht="18" customHeight="1" x14ac:dyDescent="0.2">
      <c r="A146" s="4"/>
      <c r="B146" s="1"/>
      <c r="C146" s="2"/>
      <c r="D146" s="2"/>
      <c r="E146" s="22" t="s">
        <v>421</v>
      </c>
      <c r="F146" s="2">
        <v>9875</v>
      </c>
      <c r="G146" s="2" t="s">
        <v>470</v>
      </c>
      <c r="H146" s="22" t="s">
        <v>177</v>
      </c>
      <c r="I146" s="2">
        <f t="shared" si="10"/>
        <v>0</v>
      </c>
      <c r="J146" s="4"/>
      <c r="K146" s="2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99"/>
      <c r="BJ146" s="100"/>
      <c r="BK146" s="100"/>
      <c r="BL146" s="100"/>
      <c r="BM146" s="99"/>
      <c r="BN146" s="99"/>
      <c r="BO146" s="99"/>
      <c r="BP146" s="100"/>
      <c r="BQ146" s="100"/>
      <c r="BR146" s="100"/>
      <c r="BS146" s="100"/>
      <c r="BT146" s="100"/>
      <c r="BU146" s="100"/>
      <c r="BV146" s="100"/>
      <c r="BW146" s="100"/>
      <c r="BX146" s="100"/>
      <c r="BY146" s="100"/>
      <c r="BZ146" s="100"/>
      <c r="CA146" s="100"/>
      <c r="CB146" s="100"/>
      <c r="CC146" s="100"/>
      <c r="CD146" s="100"/>
      <c r="CE146" s="100"/>
      <c r="CF146" s="100"/>
      <c r="CG146" s="99"/>
      <c r="CH146" s="99"/>
      <c r="CI146" s="99"/>
      <c r="CJ146" s="99"/>
      <c r="CK146" s="99"/>
      <c r="CL146" s="99"/>
      <c r="CM146" s="99"/>
      <c r="CN146" s="99"/>
      <c r="CO146" s="100"/>
      <c r="CP146" s="100"/>
      <c r="CQ146" s="100"/>
      <c r="CR146" s="100"/>
      <c r="CS146" s="100"/>
      <c r="CT146" s="100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21"/>
      <c r="EU146" s="221"/>
      <c r="EV146" s="221"/>
      <c r="EW146" s="221"/>
      <c r="EX146" s="221"/>
      <c r="EY146" s="221"/>
      <c r="EZ146" s="221"/>
      <c r="FA146" s="221"/>
      <c r="FB146" s="221"/>
      <c r="FC146" s="221"/>
      <c r="FD146" s="221"/>
      <c r="FE146" s="221"/>
      <c r="FF146" s="221"/>
      <c r="FG146" s="221"/>
      <c r="FH146" s="221"/>
      <c r="FI146" s="221"/>
      <c r="FJ146" s="221"/>
      <c r="FK146" s="221"/>
      <c r="FL146" s="221"/>
      <c r="FM146" s="221"/>
      <c r="FN146" s="221"/>
      <c r="FO146" s="221"/>
      <c r="FP146" s="221"/>
      <c r="FQ146" s="221"/>
      <c r="FR146" s="221"/>
      <c r="FS146" s="221"/>
      <c r="FT146" s="221"/>
      <c r="FU146" s="221"/>
      <c r="FV146" s="221"/>
      <c r="FW146" s="221"/>
      <c r="FX146" s="221"/>
      <c r="FY146" s="221"/>
      <c r="FZ146" s="221"/>
      <c r="GA146" s="221"/>
    </row>
    <row r="147" spans="1:183" ht="18" customHeight="1" x14ac:dyDescent="0.2">
      <c r="A147" s="4"/>
      <c r="B147" s="1" t="s">
        <v>111</v>
      </c>
      <c r="C147" s="2">
        <v>12985</v>
      </c>
      <c r="D147" s="2"/>
      <c r="E147" s="22" t="s">
        <v>110</v>
      </c>
      <c r="F147" s="2">
        <v>2362</v>
      </c>
      <c r="G147" s="2" t="s">
        <v>468</v>
      </c>
      <c r="H147" s="22" t="s">
        <v>112</v>
      </c>
      <c r="I147" s="2">
        <f t="shared" si="10"/>
        <v>0</v>
      </c>
      <c r="J147" s="4">
        <f>'Kôň roka'!$I147</f>
        <v>0</v>
      </c>
      <c r="K147" s="2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99"/>
      <c r="BJ147" s="100"/>
      <c r="BK147" s="100"/>
      <c r="BL147" s="100"/>
      <c r="BM147" s="99"/>
      <c r="BN147" s="99"/>
      <c r="BO147" s="99"/>
      <c r="BP147" s="100"/>
      <c r="BQ147" s="100"/>
      <c r="BR147" s="100"/>
      <c r="BS147" s="100"/>
      <c r="BT147" s="100"/>
      <c r="BU147" s="100"/>
      <c r="BV147" s="100"/>
      <c r="BW147" s="100"/>
      <c r="BX147" s="100"/>
      <c r="BY147" s="100"/>
      <c r="BZ147" s="100"/>
      <c r="CA147" s="100"/>
      <c r="CB147" s="100"/>
      <c r="CC147" s="100"/>
      <c r="CD147" s="100"/>
      <c r="CE147" s="100"/>
      <c r="CF147" s="100"/>
      <c r="CG147" s="99"/>
      <c r="CH147" s="99"/>
      <c r="CI147" s="99"/>
      <c r="CJ147" s="99"/>
      <c r="CK147" s="99"/>
      <c r="CL147" s="99"/>
      <c r="CM147" s="99"/>
      <c r="CN147" s="99"/>
      <c r="CO147" s="100"/>
      <c r="CP147" s="100"/>
      <c r="CQ147" s="100"/>
      <c r="CR147" s="100"/>
      <c r="CS147" s="100"/>
      <c r="CT147" s="100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21"/>
      <c r="EU147" s="221"/>
      <c r="EV147" s="221"/>
      <c r="EW147" s="221"/>
      <c r="EX147" s="221"/>
      <c r="EY147" s="221"/>
      <c r="EZ147" s="221"/>
      <c r="FA147" s="221"/>
      <c r="FB147" s="221"/>
      <c r="FC147" s="221"/>
      <c r="FD147" s="221"/>
      <c r="FE147" s="221"/>
      <c r="FF147" s="221"/>
      <c r="FG147" s="221"/>
      <c r="FH147" s="221"/>
      <c r="FI147" s="221"/>
      <c r="FJ147" s="221"/>
      <c r="FK147" s="221"/>
      <c r="FL147" s="221"/>
      <c r="FM147" s="221"/>
      <c r="FN147" s="221"/>
      <c r="FO147" s="221"/>
      <c r="FP147" s="221"/>
      <c r="FQ147" s="221"/>
      <c r="FR147" s="221"/>
      <c r="FS147" s="221"/>
      <c r="FT147" s="221"/>
      <c r="FU147" s="221"/>
      <c r="FV147" s="221"/>
      <c r="FW147" s="221"/>
      <c r="FX147" s="221"/>
      <c r="FY147" s="221"/>
      <c r="FZ147" s="221"/>
      <c r="GA147" s="221"/>
    </row>
    <row r="148" spans="1:183" ht="18" customHeight="1" x14ac:dyDescent="0.2">
      <c r="A148" s="4"/>
      <c r="B148" s="1" t="s">
        <v>114</v>
      </c>
      <c r="C148" s="2">
        <v>9994</v>
      </c>
      <c r="D148" s="2"/>
      <c r="E148" s="80" t="s">
        <v>113</v>
      </c>
      <c r="F148" s="2">
        <v>9226</v>
      </c>
      <c r="G148" s="2" t="s">
        <v>468</v>
      </c>
      <c r="H148" s="22" t="s">
        <v>101</v>
      </c>
      <c r="I148" s="2">
        <f t="shared" si="10"/>
        <v>0</v>
      </c>
      <c r="J148" s="4">
        <f>'Kôň roka'!$I148</f>
        <v>0</v>
      </c>
      <c r="K148" s="2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99"/>
      <c r="BJ148" s="100"/>
      <c r="BK148" s="100"/>
      <c r="BL148" s="100"/>
      <c r="BM148" s="99"/>
      <c r="BN148" s="99"/>
      <c r="BO148" s="99"/>
      <c r="BP148" s="100"/>
      <c r="BQ148" s="100"/>
      <c r="BR148" s="100"/>
      <c r="BS148" s="100"/>
      <c r="BT148" s="100"/>
      <c r="BU148" s="100"/>
      <c r="BV148" s="100"/>
      <c r="BW148" s="100"/>
      <c r="BX148" s="100"/>
      <c r="BY148" s="100"/>
      <c r="BZ148" s="100"/>
      <c r="CA148" s="100"/>
      <c r="CB148" s="100"/>
      <c r="CC148" s="100"/>
      <c r="CD148" s="100"/>
      <c r="CE148" s="100"/>
      <c r="CF148" s="100"/>
      <c r="CG148" s="99"/>
      <c r="CH148" s="99"/>
      <c r="CI148" s="99"/>
      <c r="CJ148" s="99"/>
      <c r="CK148" s="99"/>
      <c r="CL148" s="99"/>
      <c r="CM148" s="99"/>
      <c r="CN148" s="99"/>
      <c r="CO148" s="100"/>
      <c r="CP148" s="100"/>
      <c r="CQ148" s="100"/>
      <c r="CR148" s="100"/>
      <c r="CS148" s="100"/>
      <c r="CT148" s="100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21"/>
      <c r="EU148" s="221"/>
      <c r="EV148" s="221"/>
      <c r="EW148" s="221"/>
      <c r="EX148" s="221"/>
      <c r="EY148" s="221"/>
      <c r="EZ148" s="221"/>
      <c r="FA148" s="221"/>
      <c r="FB148" s="221"/>
      <c r="FC148" s="221"/>
      <c r="FD148" s="221"/>
      <c r="FE148" s="221"/>
      <c r="FF148" s="221"/>
      <c r="FG148" s="221"/>
      <c r="FH148" s="221"/>
      <c r="FI148" s="221"/>
      <c r="FJ148" s="221"/>
      <c r="FK148" s="221"/>
      <c r="FL148" s="221"/>
      <c r="FM148" s="221"/>
      <c r="FN148" s="221"/>
      <c r="FO148" s="221"/>
      <c r="FP148" s="221"/>
      <c r="FQ148" s="221"/>
      <c r="FR148" s="221"/>
      <c r="FS148" s="221"/>
      <c r="FT148" s="221"/>
      <c r="FU148" s="221"/>
      <c r="FV148" s="221"/>
      <c r="FW148" s="221"/>
      <c r="FX148" s="221"/>
      <c r="FY148" s="221"/>
      <c r="FZ148" s="221"/>
      <c r="GA148" s="221"/>
    </row>
    <row r="149" spans="1:183" ht="15" customHeight="1" x14ac:dyDescent="0.2">
      <c r="A149" s="4"/>
      <c r="B149" s="1" t="s">
        <v>481</v>
      </c>
      <c r="C149" s="2">
        <v>11717</v>
      </c>
      <c r="D149" s="2">
        <v>2011</v>
      </c>
      <c r="E149" s="22" t="s">
        <v>408</v>
      </c>
      <c r="F149" s="2">
        <v>9601</v>
      </c>
      <c r="G149" s="2" t="s">
        <v>470</v>
      </c>
      <c r="H149" s="22" t="s">
        <v>40</v>
      </c>
      <c r="I149" s="2">
        <f t="shared" si="10"/>
        <v>0</v>
      </c>
      <c r="J149" s="4">
        <f>'Kôň roka'!$I149</f>
        <v>0</v>
      </c>
      <c r="K149" s="2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99"/>
      <c r="BJ149" s="100"/>
      <c r="BK149" s="100"/>
      <c r="BL149" s="100"/>
      <c r="BM149" s="99"/>
      <c r="BN149" s="99"/>
      <c r="BO149" s="99"/>
      <c r="BP149" s="100"/>
      <c r="BQ149" s="100"/>
      <c r="BR149" s="100"/>
      <c r="BS149" s="100"/>
      <c r="BT149" s="100"/>
      <c r="BU149" s="100"/>
      <c r="BV149" s="100"/>
      <c r="BW149" s="100"/>
      <c r="BX149" s="100"/>
      <c r="BY149" s="100"/>
      <c r="BZ149" s="100"/>
      <c r="CA149" s="100"/>
      <c r="CB149" s="100"/>
      <c r="CC149" s="100"/>
      <c r="CD149" s="100"/>
      <c r="CE149" s="100"/>
      <c r="CF149" s="100"/>
      <c r="CG149" s="99"/>
      <c r="CH149" s="99"/>
      <c r="CI149" s="99"/>
      <c r="CJ149" s="99"/>
      <c r="CK149" s="99"/>
      <c r="CL149" s="99"/>
      <c r="CM149" s="99"/>
      <c r="CN149" s="99"/>
      <c r="CO149" s="100"/>
      <c r="CP149" s="100"/>
      <c r="CQ149" s="100"/>
      <c r="CR149" s="100"/>
      <c r="CS149" s="100"/>
      <c r="CT149" s="100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21"/>
      <c r="EU149" s="221"/>
      <c r="EV149" s="221"/>
      <c r="EW149" s="221"/>
      <c r="EX149" s="221"/>
      <c r="EY149" s="221"/>
      <c r="EZ149" s="221"/>
      <c r="FA149" s="221"/>
      <c r="FB149" s="221"/>
      <c r="FC149" s="221"/>
      <c r="FD149" s="221"/>
      <c r="FE149" s="221"/>
      <c r="FF149" s="221"/>
      <c r="FG149" s="221"/>
      <c r="FH149" s="221"/>
      <c r="FI149" s="221"/>
      <c r="FJ149" s="221"/>
      <c r="FK149" s="221"/>
      <c r="FL149" s="221"/>
      <c r="FM149" s="221"/>
      <c r="FN149" s="221"/>
      <c r="FO149" s="221"/>
      <c r="FP149" s="221"/>
      <c r="FQ149" s="221"/>
      <c r="FR149" s="221"/>
      <c r="FS149" s="221"/>
      <c r="FT149" s="221"/>
      <c r="FU149" s="221"/>
      <c r="FV149" s="221"/>
      <c r="FW149" s="221"/>
      <c r="FX149" s="221"/>
      <c r="FY149" s="221"/>
      <c r="FZ149" s="221"/>
      <c r="GA149" s="221"/>
    </row>
    <row r="150" spans="1:183" ht="15" customHeight="1" x14ac:dyDescent="0.2">
      <c r="A150" s="4"/>
      <c r="B150" s="1" t="s">
        <v>395</v>
      </c>
      <c r="C150" s="2">
        <v>13536</v>
      </c>
      <c r="D150" s="2">
        <v>2018</v>
      </c>
      <c r="E150" s="22" t="s">
        <v>392</v>
      </c>
      <c r="F150" s="2">
        <v>9377</v>
      </c>
      <c r="G150" s="2" t="s">
        <v>470</v>
      </c>
      <c r="H150" s="22" t="s">
        <v>89</v>
      </c>
      <c r="I150" s="2">
        <f t="shared" ref="I150:I177" si="11">SUM(K150:YO150)</f>
        <v>0</v>
      </c>
      <c r="J150" s="4">
        <f>'Kôň roka'!$I150+I151+I152</f>
        <v>0</v>
      </c>
      <c r="K150" s="2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99"/>
      <c r="BJ150" s="100"/>
      <c r="BK150" s="100"/>
      <c r="BL150" s="100"/>
      <c r="BM150" s="99"/>
      <c r="BN150" s="99"/>
      <c r="BO150" s="99"/>
      <c r="BP150" s="100"/>
      <c r="BQ150" s="100"/>
      <c r="BR150" s="100"/>
      <c r="BS150" s="100"/>
      <c r="BT150" s="100"/>
      <c r="BU150" s="100"/>
      <c r="BV150" s="100"/>
      <c r="BW150" s="100"/>
      <c r="BX150" s="100"/>
      <c r="BY150" s="100"/>
      <c r="BZ150" s="100"/>
      <c r="CA150" s="100"/>
      <c r="CB150" s="100"/>
      <c r="CC150" s="100"/>
      <c r="CD150" s="100"/>
      <c r="CE150" s="100"/>
      <c r="CF150" s="100"/>
      <c r="CG150" s="99"/>
      <c r="CH150" s="99"/>
      <c r="CI150" s="99"/>
      <c r="CJ150" s="99"/>
      <c r="CK150" s="99"/>
      <c r="CL150" s="99"/>
      <c r="CM150" s="99"/>
      <c r="CN150" s="99"/>
      <c r="CO150" s="100"/>
      <c r="CP150" s="100"/>
      <c r="CQ150" s="100"/>
      <c r="CR150" s="100"/>
      <c r="CS150" s="100"/>
      <c r="CT150" s="100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21"/>
      <c r="EU150" s="221"/>
      <c r="EV150" s="221"/>
      <c r="EW150" s="221"/>
      <c r="EX150" s="221"/>
      <c r="EY150" s="221"/>
      <c r="EZ150" s="221"/>
      <c r="FA150" s="221"/>
      <c r="FB150" s="221"/>
      <c r="FC150" s="221"/>
      <c r="FD150" s="221"/>
      <c r="FE150" s="221"/>
      <c r="FF150" s="221"/>
      <c r="FG150" s="221"/>
      <c r="FH150" s="221"/>
      <c r="FI150" s="221"/>
      <c r="FJ150" s="221"/>
      <c r="FK150" s="221"/>
      <c r="FL150" s="221"/>
      <c r="FM150" s="221"/>
      <c r="FN150" s="221"/>
      <c r="FO150" s="221"/>
      <c r="FP150" s="221"/>
      <c r="FQ150" s="221"/>
      <c r="FR150" s="221"/>
      <c r="FS150" s="221"/>
      <c r="FT150" s="221"/>
      <c r="FU150" s="221"/>
      <c r="FV150" s="221"/>
      <c r="FW150" s="221"/>
      <c r="FX150" s="221"/>
      <c r="FY150" s="221"/>
      <c r="FZ150" s="221"/>
      <c r="GA150" s="221"/>
    </row>
    <row r="151" spans="1:183" ht="18" customHeight="1" x14ac:dyDescent="0.2">
      <c r="A151" s="4"/>
      <c r="B151" s="1"/>
      <c r="C151" s="2"/>
      <c r="D151" s="2"/>
      <c r="E151" s="99" t="s">
        <v>507</v>
      </c>
      <c r="F151" s="2">
        <v>10986</v>
      </c>
      <c r="G151" s="100" t="s">
        <v>470</v>
      </c>
      <c r="H151" s="22"/>
      <c r="I151" s="2">
        <f t="shared" si="11"/>
        <v>0</v>
      </c>
      <c r="J151" s="4"/>
      <c r="K151" s="2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99"/>
      <c r="BJ151" s="100"/>
      <c r="BK151" s="100"/>
      <c r="BL151" s="100"/>
      <c r="BM151" s="99"/>
      <c r="BN151" s="99"/>
      <c r="BO151" s="99"/>
      <c r="BP151" s="100"/>
      <c r="BQ151" s="100"/>
      <c r="BR151" s="100"/>
      <c r="BS151" s="100"/>
      <c r="BT151" s="100"/>
      <c r="BU151" s="100"/>
      <c r="BV151" s="100"/>
      <c r="BW151" s="100"/>
      <c r="BX151" s="100"/>
      <c r="BY151" s="100"/>
      <c r="BZ151" s="100"/>
      <c r="CA151" s="100"/>
      <c r="CB151" s="100"/>
      <c r="CC151" s="100"/>
      <c r="CD151" s="100"/>
      <c r="CE151" s="100"/>
      <c r="CF151" s="100"/>
      <c r="CG151" s="99"/>
      <c r="CH151" s="99"/>
      <c r="CI151" s="99"/>
      <c r="CJ151" s="99"/>
      <c r="CK151" s="99"/>
      <c r="CL151" s="99"/>
      <c r="CM151" s="99"/>
      <c r="CN151" s="99"/>
      <c r="CO151" s="100"/>
      <c r="CP151" s="100"/>
      <c r="CQ151" s="100"/>
      <c r="CR151" s="100"/>
      <c r="CS151" s="100"/>
      <c r="CT151" s="100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21"/>
      <c r="EU151" s="221"/>
      <c r="EV151" s="221"/>
      <c r="EW151" s="221"/>
      <c r="EX151" s="221"/>
      <c r="EY151" s="221"/>
      <c r="EZ151" s="221"/>
      <c r="FA151" s="221"/>
      <c r="FB151" s="221"/>
      <c r="FC151" s="221"/>
      <c r="FD151" s="221"/>
      <c r="FE151" s="221"/>
      <c r="FF151" s="221"/>
      <c r="FG151" s="221"/>
      <c r="FH151" s="221"/>
      <c r="FI151" s="221"/>
      <c r="FJ151" s="221"/>
      <c r="FK151" s="221"/>
      <c r="FL151" s="221"/>
      <c r="FM151" s="221"/>
      <c r="FN151" s="221"/>
      <c r="FO151" s="221"/>
      <c r="FP151" s="221"/>
      <c r="FQ151" s="221"/>
      <c r="FR151" s="221"/>
      <c r="FS151" s="221"/>
      <c r="FT151" s="221"/>
      <c r="FU151" s="221"/>
      <c r="FV151" s="221"/>
      <c r="FW151" s="221"/>
      <c r="FX151" s="221"/>
      <c r="FY151" s="221"/>
      <c r="FZ151" s="221"/>
      <c r="GA151" s="221"/>
    </row>
    <row r="152" spans="1:183" ht="18" customHeight="1" x14ac:dyDescent="0.2">
      <c r="A152" s="4"/>
      <c r="B152" s="1"/>
      <c r="C152" s="2"/>
      <c r="D152" s="2"/>
      <c r="E152" s="22" t="s">
        <v>397</v>
      </c>
      <c r="F152" s="2">
        <v>9800</v>
      </c>
      <c r="G152" s="2" t="s">
        <v>470</v>
      </c>
      <c r="H152" s="22"/>
      <c r="I152" s="2">
        <f t="shared" si="11"/>
        <v>0</v>
      </c>
      <c r="J152" s="4"/>
      <c r="K152" s="2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99"/>
      <c r="BJ152" s="100"/>
      <c r="BK152" s="100"/>
      <c r="BL152" s="100"/>
      <c r="BM152" s="99"/>
      <c r="BN152" s="99"/>
      <c r="BO152" s="99"/>
      <c r="BP152" s="100"/>
      <c r="BQ152" s="100"/>
      <c r="BR152" s="100"/>
      <c r="BS152" s="100"/>
      <c r="BT152" s="100"/>
      <c r="BU152" s="100"/>
      <c r="BV152" s="100"/>
      <c r="BW152" s="100"/>
      <c r="BX152" s="100"/>
      <c r="BY152" s="100"/>
      <c r="BZ152" s="100"/>
      <c r="CA152" s="100"/>
      <c r="CB152" s="100"/>
      <c r="CC152" s="100"/>
      <c r="CD152" s="100"/>
      <c r="CE152" s="100"/>
      <c r="CF152" s="100"/>
      <c r="CG152" s="99"/>
      <c r="CH152" s="99"/>
      <c r="CI152" s="99"/>
      <c r="CJ152" s="99"/>
      <c r="CK152" s="99"/>
      <c r="CL152" s="99"/>
      <c r="CM152" s="99"/>
      <c r="CN152" s="99"/>
      <c r="CO152" s="100"/>
      <c r="CP152" s="100"/>
      <c r="CQ152" s="100"/>
      <c r="CR152" s="100"/>
      <c r="CS152" s="100"/>
      <c r="CT152" s="100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21"/>
      <c r="EU152" s="221"/>
      <c r="EV152" s="221"/>
      <c r="EW152" s="221"/>
      <c r="EX152" s="221"/>
      <c r="EY152" s="221"/>
      <c r="EZ152" s="221"/>
      <c r="FA152" s="221"/>
      <c r="FB152" s="221"/>
      <c r="FC152" s="221"/>
      <c r="FD152" s="221"/>
      <c r="FE152" s="221"/>
      <c r="FF152" s="221"/>
      <c r="FG152" s="221"/>
      <c r="FH152" s="221"/>
      <c r="FI152" s="221"/>
      <c r="FJ152" s="221"/>
      <c r="FK152" s="221"/>
      <c r="FL152" s="221"/>
      <c r="FM152" s="221"/>
      <c r="FN152" s="221"/>
      <c r="FO152" s="221"/>
      <c r="FP152" s="221"/>
      <c r="FQ152" s="221"/>
      <c r="FR152" s="221"/>
      <c r="FS152" s="221"/>
      <c r="FT152" s="221"/>
      <c r="FU152" s="221"/>
      <c r="FV152" s="221"/>
      <c r="FW152" s="221"/>
      <c r="FX152" s="221"/>
      <c r="FY152" s="221"/>
      <c r="FZ152" s="221"/>
      <c r="GA152" s="221"/>
    </row>
    <row r="153" spans="1:183" ht="18" customHeight="1" x14ac:dyDescent="0.2">
      <c r="A153" s="4"/>
      <c r="B153" s="1" t="s">
        <v>121</v>
      </c>
      <c r="C153" s="2">
        <v>13181</v>
      </c>
      <c r="D153" s="2"/>
      <c r="E153" s="22" t="s">
        <v>145</v>
      </c>
      <c r="F153" s="2" t="s">
        <v>146</v>
      </c>
      <c r="G153" s="2" t="s">
        <v>468</v>
      </c>
      <c r="H153" s="22" t="s">
        <v>89</v>
      </c>
      <c r="I153" s="2">
        <f t="shared" si="11"/>
        <v>0</v>
      </c>
      <c r="J153" s="4">
        <f>'Kôň roka'!$I153+I154</f>
        <v>0</v>
      </c>
      <c r="K153" s="2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99"/>
      <c r="BJ153" s="100"/>
      <c r="BK153" s="100"/>
      <c r="BL153" s="100"/>
      <c r="BM153" s="99"/>
      <c r="BN153" s="99"/>
      <c r="BO153" s="99"/>
      <c r="BP153" s="100"/>
      <c r="BQ153" s="100"/>
      <c r="BR153" s="100"/>
      <c r="BS153" s="100"/>
      <c r="BT153" s="100"/>
      <c r="BU153" s="100"/>
      <c r="BV153" s="100"/>
      <c r="BW153" s="100"/>
      <c r="BX153" s="100"/>
      <c r="BY153" s="100"/>
      <c r="BZ153" s="100"/>
      <c r="CA153" s="100"/>
      <c r="CB153" s="100"/>
      <c r="CC153" s="100"/>
      <c r="CD153" s="100"/>
      <c r="CE153" s="100"/>
      <c r="CF153" s="100"/>
      <c r="CG153" s="99"/>
      <c r="CH153" s="99"/>
      <c r="CI153" s="99"/>
      <c r="CJ153" s="99"/>
      <c r="CK153" s="99"/>
      <c r="CL153" s="99"/>
      <c r="CM153" s="99"/>
      <c r="CN153" s="99"/>
      <c r="CO153" s="100"/>
      <c r="CP153" s="100"/>
      <c r="CQ153" s="100"/>
      <c r="CR153" s="100"/>
      <c r="CS153" s="100"/>
      <c r="CT153" s="100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21"/>
      <c r="EU153" s="221"/>
      <c r="EV153" s="221"/>
      <c r="EW153" s="221"/>
      <c r="EX153" s="221"/>
      <c r="EY153" s="221"/>
      <c r="EZ153" s="221"/>
      <c r="FA153" s="221"/>
      <c r="FB153" s="221"/>
      <c r="FC153" s="221"/>
      <c r="FD153" s="221"/>
      <c r="FE153" s="221"/>
      <c r="FF153" s="221"/>
      <c r="FG153" s="221"/>
      <c r="FH153" s="221"/>
      <c r="FI153" s="221"/>
      <c r="FJ153" s="221"/>
      <c r="FK153" s="221"/>
      <c r="FL153" s="221"/>
      <c r="FM153" s="221"/>
      <c r="FN153" s="221"/>
      <c r="FO153" s="221"/>
      <c r="FP153" s="221"/>
      <c r="FQ153" s="221"/>
      <c r="FR153" s="221"/>
      <c r="FS153" s="221"/>
      <c r="FT153" s="221"/>
      <c r="FU153" s="221"/>
      <c r="FV153" s="221"/>
      <c r="FW153" s="221"/>
      <c r="FX153" s="221"/>
      <c r="FY153" s="221"/>
      <c r="FZ153" s="221"/>
      <c r="GA153" s="221"/>
    </row>
    <row r="154" spans="1:183" ht="18" customHeight="1" x14ac:dyDescent="0.2">
      <c r="A154" s="4"/>
      <c r="B154" s="1"/>
      <c r="C154" s="2"/>
      <c r="D154" s="2"/>
      <c r="E154" s="22" t="s">
        <v>120</v>
      </c>
      <c r="F154" s="2">
        <v>6693</v>
      </c>
      <c r="G154" s="2" t="s">
        <v>468</v>
      </c>
      <c r="H154" s="22"/>
      <c r="I154" s="2">
        <f t="shared" si="11"/>
        <v>0</v>
      </c>
      <c r="J154" s="4"/>
      <c r="K154" s="2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99"/>
      <c r="BJ154" s="100"/>
      <c r="BK154" s="100"/>
      <c r="BL154" s="100"/>
      <c r="BM154" s="99"/>
      <c r="BN154" s="99"/>
      <c r="BO154" s="99"/>
      <c r="BP154" s="100"/>
      <c r="BQ154" s="100"/>
      <c r="BR154" s="100"/>
      <c r="BS154" s="100"/>
      <c r="BT154" s="100"/>
      <c r="BU154" s="100"/>
      <c r="BV154" s="100"/>
      <c r="BW154" s="100"/>
      <c r="BX154" s="100"/>
      <c r="BY154" s="100"/>
      <c r="BZ154" s="100"/>
      <c r="CA154" s="100"/>
      <c r="CB154" s="100"/>
      <c r="CC154" s="100"/>
      <c r="CD154" s="100"/>
      <c r="CE154" s="100"/>
      <c r="CF154" s="100"/>
      <c r="CG154" s="99"/>
      <c r="CH154" s="99"/>
      <c r="CI154" s="99"/>
      <c r="CJ154" s="99"/>
      <c r="CK154" s="99"/>
      <c r="CL154" s="99"/>
      <c r="CM154" s="99"/>
      <c r="CN154" s="99"/>
      <c r="CO154" s="100"/>
      <c r="CP154" s="100"/>
      <c r="CQ154" s="100"/>
      <c r="CR154" s="100"/>
      <c r="CS154" s="100"/>
      <c r="CT154" s="100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21"/>
      <c r="EU154" s="221"/>
      <c r="EV154" s="221"/>
      <c r="EW154" s="221"/>
      <c r="EX154" s="221"/>
      <c r="EY154" s="221"/>
      <c r="EZ154" s="221"/>
      <c r="FA154" s="221"/>
      <c r="FB154" s="221"/>
      <c r="FC154" s="221"/>
      <c r="FD154" s="221"/>
      <c r="FE154" s="221"/>
      <c r="FF154" s="221"/>
      <c r="FG154" s="221"/>
      <c r="FH154" s="221"/>
      <c r="FI154" s="221"/>
      <c r="FJ154" s="221"/>
      <c r="FK154" s="221"/>
      <c r="FL154" s="221"/>
      <c r="FM154" s="221"/>
      <c r="FN154" s="221"/>
      <c r="FO154" s="221"/>
      <c r="FP154" s="221"/>
      <c r="FQ154" s="221"/>
      <c r="FR154" s="221"/>
      <c r="FS154" s="221"/>
      <c r="FT154" s="221"/>
      <c r="FU154" s="221"/>
      <c r="FV154" s="221"/>
      <c r="FW154" s="221"/>
      <c r="FX154" s="221"/>
      <c r="FY154" s="221"/>
      <c r="FZ154" s="221"/>
      <c r="GA154" s="221"/>
    </row>
    <row r="155" spans="1:183" ht="18" customHeight="1" x14ac:dyDescent="0.2">
      <c r="A155" s="4"/>
      <c r="B155" s="1" t="s">
        <v>221</v>
      </c>
      <c r="C155" s="2">
        <v>11747</v>
      </c>
      <c r="D155" s="2">
        <v>2017</v>
      </c>
      <c r="E155" s="22" t="s">
        <v>220</v>
      </c>
      <c r="F155" s="2">
        <v>7124</v>
      </c>
      <c r="G155" s="2" t="s">
        <v>466</v>
      </c>
      <c r="H155" s="22" t="s">
        <v>133</v>
      </c>
      <c r="I155" s="2">
        <f t="shared" si="11"/>
        <v>0</v>
      </c>
      <c r="J155" s="4">
        <f>'Kôň roka'!$I155</f>
        <v>0</v>
      </c>
      <c r="K155" s="2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99"/>
      <c r="BJ155" s="100"/>
      <c r="BK155" s="100"/>
      <c r="BL155" s="100"/>
      <c r="BM155" s="99"/>
      <c r="BN155" s="99"/>
      <c r="BO155" s="99"/>
      <c r="BP155" s="100"/>
      <c r="BQ155" s="100"/>
      <c r="BR155" s="100"/>
      <c r="BS155" s="100"/>
      <c r="BT155" s="100"/>
      <c r="BU155" s="100"/>
      <c r="BV155" s="100"/>
      <c r="BW155" s="100"/>
      <c r="BX155" s="100"/>
      <c r="BY155" s="100"/>
      <c r="BZ155" s="100"/>
      <c r="CA155" s="100"/>
      <c r="CB155" s="100"/>
      <c r="CC155" s="100"/>
      <c r="CD155" s="100"/>
      <c r="CE155" s="100"/>
      <c r="CF155" s="100"/>
      <c r="CG155" s="99"/>
      <c r="CH155" s="99"/>
      <c r="CI155" s="99"/>
      <c r="CJ155" s="99"/>
      <c r="CK155" s="99"/>
      <c r="CL155" s="99"/>
      <c r="CM155" s="99"/>
      <c r="CN155" s="99"/>
      <c r="CO155" s="100"/>
      <c r="CP155" s="100"/>
      <c r="CQ155" s="100"/>
      <c r="CR155" s="100"/>
      <c r="CS155" s="100"/>
      <c r="CT155" s="100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21"/>
      <c r="EU155" s="221"/>
      <c r="EV155" s="221"/>
      <c r="EW155" s="221"/>
      <c r="EX155" s="221"/>
      <c r="EY155" s="221"/>
      <c r="EZ155" s="221"/>
      <c r="FA155" s="221"/>
      <c r="FB155" s="221"/>
      <c r="FC155" s="221"/>
      <c r="FD155" s="221"/>
      <c r="FE155" s="221"/>
      <c r="FF155" s="221"/>
      <c r="FG155" s="221"/>
      <c r="FH155" s="221"/>
      <c r="FI155" s="221"/>
      <c r="FJ155" s="221"/>
      <c r="FK155" s="221"/>
      <c r="FL155" s="221"/>
      <c r="FM155" s="221"/>
      <c r="FN155" s="221"/>
      <c r="FO155" s="221"/>
      <c r="FP155" s="221"/>
      <c r="FQ155" s="221"/>
      <c r="FR155" s="221"/>
      <c r="FS155" s="221"/>
      <c r="FT155" s="221"/>
      <c r="FU155" s="221"/>
      <c r="FV155" s="221"/>
      <c r="FW155" s="221"/>
      <c r="FX155" s="221"/>
      <c r="FY155" s="221"/>
      <c r="FZ155" s="221"/>
      <c r="GA155" s="221"/>
    </row>
    <row r="156" spans="1:183" ht="18" customHeight="1" x14ac:dyDescent="0.2">
      <c r="A156" s="4"/>
      <c r="B156" s="1" t="s">
        <v>400</v>
      </c>
      <c r="C156" s="2">
        <v>7465</v>
      </c>
      <c r="D156" s="2"/>
      <c r="E156" s="22" t="s">
        <v>397</v>
      </c>
      <c r="F156" s="2">
        <v>9800</v>
      </c>
      <c r="G156" s="2" t="s">
        <v>470</v>
      </c>
      <c r="H156" s="22" t="s">
        <v>89</v>
      </c>
      <c r="I156" s="2">
        <f t="shared" si="11"/>
        <v>0</v>
      </c>
      <c r="J156" s="4">
        <f>'Kôň roka'!$I156</f>
        <v>0</v>
      </c>
      <c r="K156" s="2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99"/>
      <c r="BJ156" s="100"/>
      <c r="BK156" s="100"/>
      <c r="BL156" s="100"/>
      <c r="BM156" s="99"/>
      <c r="BN156" s="99"/>
      <c r="BO156" s="99"/>
      <c r="BP156" s="100"/>
      <c r="BQ156" s="100"/>
      <c r="BR156" s="100"/>
      <c r="BS156" s="100"/>
      <c r="BT156" s="100"/>
      <c r="BU156" s="100"/>
      <c r="BV156" s="100"/>
      <c r="BW156" s="100"/>
      <c r="BX156" s="100"/>
      <c r="BY156" s="100"/>
      <c r="BZ156" s="100"/>
      <c r="CA156" s="100"/>
      <c r="CB156" s="100"/>
      <c r="CC156" s="100"/>
      <c r="CD156" s="100"/>
      <c r="CE156" s="100"/>
      <c r="CF156" s="100"/>
      <c r="CG156" s="99"/>
      <c r="CH156" s="99"/>
      <c r="CI156" s="99"/>
      <c r="CJ156" s="99"/>
      <c r="CK156" s="99"/>
      <c r="CL156" s="99"/>
      <c r="CM156" s="99"/>
      <c r="CN156" s="99"/>
      <c r="CO156" s="100"/>
      <c r="CP156" s="100"/>
      <c r="CQ156" s="100"/>
      <c r="CR156" s="100"/>
      <c r="CS156" s="100"/>
      <c r="CT156" s="100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21"/>
      <c r="EU156" s="221"/>
      <c r="EV156" s="221"/>
      <c r="EW156" s="221"/>
      <c r="EX156" s="221"/>
      <c r="EY156" s="221"/>
      <c r="EZ156" s="221"/>
      <c r="FA156" s="221"/>
      <c r="FB156" s="221"/>
      <c r="FC156" s="221"/>
      <c r="FD156" s="221"/>
      <c r="FE156" s="221"/>
      <c r="FF156" s="221"/>
      <c r="FG156" s="221"/>
      <c r="FH156" s="221"/>
      <c r="FI156" s="221"/>
      <c r="FJ156" s="221"/>
      <c r="FK156" s="221"/>
      <c r="FL156" s="221"/>
      <c r="FM156" s="221"/>
      <c r="FN156" s="221"/>
      <c r="FO156" s="221"/>
      <c r="FP156" s="221"/>
      <c r="FQ156" s="221"/>
      <c r="FR156" s="221"/>
      <c r="FS156" s="221"/>
      <c r="FT156" s="221"/>
      <c r="FU156" s="221"/>
      <c r="FV156" s="221"/>
      <c r="FW156" s="221"/>
      <c r="FX156" s="221"/>
      <c r="FY156" s="221"/>
      <c r="FZ156" s="221"/>
      <c r="GA156" s="221"/>
    </row>
    <row r="157" spans="1:183" ht="18" customHeight="1" x14ac:dyDescent="0.2">
      <c r="A157" s="4"/>
      <c r="B157" s="1" t="s">
        <v>482</v>
      </c>
      <c r="C157" s="2">
        <v>10989</v>
      </c>
      <c r="D157" s="2"/>
      <c r="E157" s="22" t="s">
        <v>397</v>
      </c>
      <c r="F157" s="2">
        <v>9800</v>
      </c>
      <c r="G157" s="2" t="s">
        <v>470</v>
      </c>
      <c r="H157" s="22" t="s">
        <v>89</v>
      </c>
      <c r="I157" s="2">
        <f t="shared" si="11"/>
        <v>0</v>
      </c>
      <c r="J157" s="4">
        <f>'Kôň roka'!$I157</f>
        <v>0</v>
      </c>
      <c r="K157" s="2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99"/>
      <c r="BJ157" s="100"/>
      <c r="BK157" s="100"/>
      <c r="BL157" s="100"/>
      <c r="BM157" s="99"/>
      <c r="BN157" s="99"/>
      <c r="BO157" s="99"/>
      <c r="BP157" s="100"/>
      <c r="BQ157" s="100"/>
      <c r="BR157" s="100"/>
      <c r="BS157" s="100"/>
      <c r="BT157" s="100"/>
      <c r="BU157" s="100"/>
      <c r="BV157" s="100"/>
      <c r="BW157" s="100"/>
      <c r="BX157" s="100"/>
      <c r="BY157" s="100"/>
      <c r="BZ157" s="100"/>
      <c r="CA157" s="100"/>
      <c r="CB157" s="100"/>
      <c r="CC157" s="100"/>
      <c r="CD157" s="100"/>
      <c r="CE157" s="100"/>
      <c r="CF157" s="100"/>
      <c r="CG157" s="99"/>
      <c r="CH157" s="99"/>
      <c r="CI157" s="99"/>
      <c r="CJ157" s="99"/>
      <c r="CK157" s="99"/>
      <c r="CL157" s="99"/>
      <c r="CM157" s="99"/>
      <c r="CN157" s="99"/>
      <c r="CO157" s="100"/>
      <c r="CP157" s="100"/>
      <c r="CQ157" s="100"/>
      <c r="CR157" s="100"/>
      <c r="CS157" s="100"/>
      <c r="CT157" s="100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21"/>
      <c r="EU157" s="221"/>
      <c r="EV157" s="221"/>
      <c r="EW157" s="221"/>
      <c r="EX157" s="221"/>
      <c r="EY157" s="221"/>
      <c r="EZ157" s="221"/>
      <c r="FA157" s="221"/>
      <c r="FB157" s="221"/>
      <c r="FC157" s="221"/>
      <c r="FD157" s="221"/>
      <c r="FE157" s="221"/>
      <c r="FF157" s="221"/>
      <c r="FG157" s="221"/>
      <c r="FH157" s="221"/>
      <c r="FI157" s="221"/>
      <c r="FJ157" s="221"/>
      <c r="FK157" s="221"/>
      <c r="FL157" s="221"/>
      <c r="FM157" s="221"/>
      <c r="FN157" s="221"/>
      <c r="FO157" s="221"/>
      <c r="FP157" s="221"/>
      <c r="FQ157" s="221"/>
      <c r="FR157" s="221"/>
      <c r="FS157" s="221"/>
      <c r="FT157" s="221"/>
      <c r="FU157" s="221"/>
      <c r="FV157" s="221"/>
      <c r="FW157" s="221"/>
      <c r="FX157" s="221"/>
      <c r="FY157" s="221"/>
      <c r="FZ157" s="221"/>
      <c r="GA157" s="221"/>
    </row>
    <row r="158" spans="1:183" ht="18" customHeight="1" x14ac:dyDescent="0.2">
      <c r="A158" s="4"/>
      <c r="B158" s="1" t="s">
        <v>226</v>
      </c>
      <c r="C158" s="2">
        <v>10339</v>
      </c>
      <c r="D158" s="2">
        <v>2011</v>
      </c>
      <c r="E158" s="22" t="s">
        <v>225</v>
      </c>
      <c r="F158" s="2">
        <v>9946</v>
      </c>
      <c r="G158" s="2" t="s">
        <v>469</v>
      </c>
      <c r="H158" s="22" t="s">
        <v>182</v>
      </c>
      <c r="I158" s="2">
        <f t="shared" si="11"/>
        <v>0</v>
      </c>
      <c r="J158" s="4">
        <f>'Kôň roka'!$I158</f>
        <v>0</v>
      </c>
      <c r="K158" s="2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99"/>
      <c r="BJ158" s="100"/>
      <c r="BK158" s="100"/>
      <c r="BL158" s="100"/>
      <c r="BM158" s="99"/>
      <c r="BN158" s="99"/>
      <c r="BO158" s="99"/>
      <c r="BP158" s="100"/>
      <c r="BQ158" s="100"/>
      <c r="BR158" s="100"/>
      <c r="BS158" s="100"/>
      <c r="BT158" s="100"/>
      <c r="BU158" s="100"/>
      <c r="BV158" s="100"/>
      <c r="BW158" s="100"/>
      <c r="BX158" s="100"/>
      <c r="BY158" s="100"/>
      <c r="BZ158" s="100"/>
      <c r="CA158" s="100"/>
      <c r="CB158" s="100"/>
      <c r="CC158" s="100"/>
      <c r="CD158" s="100"/>
      <c r="CE158" s="100"/>
      <c r="CF158" s="100"/>
      <c r="CG158" s="99"/>
      <c r="CH158" s="99"/>
      <c r="CI158" s="99"/>
      <c r="CJ158" s="99"/>
      <c r="CK158" s="99"/>
      <c r="CL158" s="99"/>
      <c r="CM158" s="99"/>
      <c r="CN158" s="99"/>
      <c r="CO158" s="100"/>
      <c r="CP158" s="100"/>
      <c r="CQ158" s="100"/>
      <c r="CR158" s="100"/>
      <c r="CS158" s="100"/>
      <c r="CT158" s="100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21"/>
      <c r="EU158" s="221"/>
      <c r="EV158" s="221"/>
      <c r="EW158" s="221"/>
      <c r="EX158" s="221"/>
      <c r="EY158" s="221"/>
      <c r="EZ158" s="221"/>
      <c r="FA158" s="221"/>
      <c r="FB158" s="221"/>
      <c r="FC158" s="221"/>
      <c r="FD158" s="221"/>
      <c r="FE158" s="221"/>
      <c r="FF158" s="221"/>
      <c r="FG158" s="221"/>
      <c r="FH158" s="221"/>
      <c r="FI158" s="221"/>
      <c r="FJ158" s="221"/>
      <c r="FK158" s="221"/>
      <c r="FL158" s="221"/>
      <c r="FM158" s="221"/>
      <c r="FN158" s="221"/>
      <c r="FO158" s="221"/>
      <c r="FP158" s="221"/>
      <c r="FQ158" s="221"/>
      <c r="FR158" s="221"/>
      <c r="FS158" s="221"/>
      <c r="FT158" s="221"/>
      <c r="FU158" s="221"/>
      <c r="FV158" s="221"/>
      <c r="FW158" s="221"/>
      <c r="FX158" s="221"/>
      <c r="FY158" s="221"/>
      <c r="FZ158" s="221"/>
      <c r="GA158" s="221"/>
    </row>
    <row r="159" spans="1:183" ht="18" customHeight="1" x14ac:dyDescent="0.2">
      <c r="A159" s="4"/>
      <c r="B159" s="1" t="s">
        <v>418</v>
      </c>
      <c r="C159" s="2">
        <v>13266</v>
      </c>
      <c r="D159" s="2"/>
      <c r="E159" s="22" t="s">
        <v>417</v>
      </c>
      <c r="F159" s="2">
        <v>10270</v>
      </c>
      <c r="G159" s="2" t="s">
        <v>470</v>
      </c>
      <c r="H159" s="22" t="s">
        <v>216</v>
      </c>
      <c r="I159" s="2">
        <f t="shared" si="11"/>
        <v>0</v>
      </c>
      <c r="J159" s="4">
        <f>'Kôň roka'!$I159</f>
        <v>0</v>
      </c>
      <c r="K159" s="2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99"/>
      <c r="BJ159" s="100"/>
      <c r="BK159" s="100"/>
      <c r="BL159" s="100"/>
      <c r="BM159" s="99"/>
      <c r="BN159" s="99"/>
      <c r="BO159" s="99"/>
      <c r="BP159" s="100"/>
      <c r="BQ159" s="100"/>
      <c r="BR159" s="100"/>
      <c r="BS159" s="100"/>
      <c r="BT159" s="100"/>
      <c r="BU159" s="100"/>
      <c r="BV159" s="100"/>
      <c r="BW159" s="100"/>
      <c r="BX159" s="100"/>
      <c r="BY159" s="100"/>
      <c r="BZ159" s="100"/>
      <c r="CA159" s="100"/>
      <c r="CB159" s="100"/>
      <c r="CC159" s="100"/>
      <c r="CD159" s="100"/>
      <c r="CE159" s="100"/>
      <c r="CF159" s="100"/>
      <c r="CG159" s="99"/>
      <c r="CH159" s="99"/>
      <c r="CI159" s="99"/>
      <c r="CJ159" s="99"/>
      <c r="CK159" s="99"/>
      <c r="CL159" s="99"/>
      <c r="CM159" s="99"/>
      <c r="CN159" s="99"/>
      <c r="CO159" s="100"/>
      <c r="CP159" s="100"/>
      <c r="CQ159" s="100"/>
      <c r="CR159" s="100"/>
      <c r="CS159" s="100"/>
      <c r="CT159" s="100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21"/>
      <c r="EU159" s="221"/>
      <c r="EV159" s="221"/>
      <c r="EW159" s="221"/>
      <c r="EX159" s="221"/>
      <c r="EY159" s="221"/>
      <c r="EZ159" s="221"/>
      <c r="FA159" s="221"/>
      <c r="FB159" s="221"/>
      <c r="FC159" s="221"/>
      <c r="FD159" s="221"/>
      <c r="FE159" s="221"/>
      <c r="FF159" s="221"/>
      <c r="FG159" s="221"/>
      <c r="FH159" s="221"/>
      <c r="FI159" s="221"/>
      <c r="FJ159" s="221"/>
      <c r="FK159" s="221"/>
      <c r="FL159" s="221"/>
      <c r="FM159" s="221"/>
      <c r="FN159" s="221"/>
      <c r="FO159" s="221"/>
      <c r="FP159" s="221"/>
      <c r="FQ159" s="221"/>
      <c r="FR159" s="221"/>
      <c r="FS159" s="221"/>
      <c r="FT159" s="221"/>
      <c r="FU159" s="221"/>
      <c r="FV159" s="221"/>
      <c r="FW159" s="221"/>
      <c r="FX159" s="221"/>
      <c r="FY159" s="221"/>
      <c r="FZ159" s="221"/>
      <c r="GA159" s="221"/>
    </row>
    <row r="160" spans="1:183" ht="18" customHeight="1" x14ac:dyDescent="0.2">
      <c r="A160" s="4"/>
      <c r="B160" s="1" t="s">
        <v>128</v>
      </c>
      <c r="C160" s="2">
        <v>13220</v>
      </c>
      <c r="D160" s="2">
        <v>2021</v>
      </c>
      <c r="E160" s="80" t="s">
        <v>127</v>
      </c>
      <c r="F160" s="2">
        <v>7105</v>
      </c>
      <c r="G160" s="2" t="s">
        <v>468</v>
      </c>
      <c r="H160" s="22" t="s">
        <v>129</v>
      </c>
      <c r="I160" s="2">
        <f t="shared" si="11"/>
        <v>0</v>
      </c>
      <c r="J160" s="4">
        <f>'Kôň roka'!$I160</f>
        <v>0</v>
      </c>
      <c r="K160" s="2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99"/>
      <c r="BJ160" s="100"/>
      <c r="BK160" s="100"/>
      <c r="BL160" s="100"/>
      <c r="BM160" s="99"/>
      <c r="BN160" s="99"/>
      <c r="BO160" s="99"/>
      <c r="BP160" s="100"/>
      <c r="BQ160" s="100"/>
      <c r="BR160" s="100"/>
      <c r="BS160" s="100"/>
      <c r="BT160" s="100"/>
      <c r="BU160" s="100"/>
      <c r="BV160" s="100"/>
      <c r="BW160" s="100"/>
      <c r="BX160" s="100"/>
      <c r="BY160" s="100"/>
      <c r="BZ160" s="100"/>
      <c r="CA160" s="100"/>
      <c r="CB160" s="100"/>
      <c r="CC160" s="100"/>
      <c r="CD160" s="100"/>
      <c r="CE160" s="100"/>
      <c r="CF160" s="100"/>
      <c r="CG160" s="99"/>
      <c r="CH160" s="99"/>
      <c r="CI160" s="99"/>
      <c r="CJ160" s="99"/>
      <c r="CK160" s="99"/>
      <c r="CL160" s="99"/>
      <c r="CM160" s="99"/>
      <c r="CN160" s="99"/>
      <c r="CO160" s="100"/>
      <c r="CP160" s="100"/>
      <c r="CQ160" s="100"/>
      <c r="CR160" s="100"/>
      <c r="CS160" s="100"/>
      <c r="CT160" s="100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21"/>
      <c r="EU160" s="221"/>
      <c r="EV160" s="221"/>
      <c r="EW160" s="221"/>
      <c r="EX160" s="221"/>
      <c r="EY160" s="221"/>
      <c r="EZ160" s="221"/>
      <c r="FA160" s="221"/>
      <c r="FB160" s="221"/>
      <c r="FC160" s="221"/>
      <c r="FD160" s="221"/>
      <c r="FE160" s="221"/>
      <c r="FF160" s="221"/>
      <c r="FG160" s="221"/>
      <c r="FH160" s="221"/>
      <c r="FI160" s="221"/>
      <c r="FJ160" s="221"/>
      <c r="FK160" s="221"/>
      <c r="FL160" s="221"/>
      <c r="FM160" s="221"/>
      <c r="FN160" s="221"/>
      <c r="FO160" s="221"/>
      <c r="FP160" s="221"/>
      <c r="FQ160" s="221"/>
      <c r="FR160" s="221"/>
      <c r="FS160" s="221"/>
      <c r="FT160" s="221"/>
      <c r="FU160" s="221"/>
      <c r="FV160" s="221"/>
      <c r="FW160" s="221"/>
      <c r="FX160" s="221"/>
      <c r="FY160" s="221"/>
      <c r="FZ160" s="221"/>
      <c r="GA160" s="221"/>
    </row>
    <row r="161" spans="1:183" ht="18" customHeight="1" x14ac:dyDescent="0.2">
      <c r="A161" s="4"/>
      <c r="B161" s="1" t="s">
        <v>308</v>
      </c>
      <c r="C161" s="2">
        <v>11613</v>
      </c>
      <c r="D161" s="2"/>
      <c r="E161" s="22" t="s">
        <v>307</v>
      </c>
      <c r="F161" s="2">
        <v>9286</v>
      </c>
      <c r="G161" s="2" t="s">
        <v>466</v>
      </c>
      <c r="H161" s="22" t="s">
        <v>177</v>
      </c>
      <c r="I161" s="2">
        <f t="shared" si="11"/>
        <v>0</v>
      </c>
      <c r="J161" s="4">
        <f>'Kôň roka'!$I161</f>
        <v>0</v>
      </c>
      <c r="K161" s="2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99"/>
      <c r="BJ161" s="100"/>
      <c r="BK161" s="100"/>
      <c r="BL161" s="100"/>
      <c r="BM161" s="99"/>
      <c r="BN161" s="99"/>
      <c r="BO161" s="99"/>
      <c r="BP161" s="100"/>
      <c r="BQ161" s="100"/>
      <c r="BR161" s="100"/>
      <c r="BS161" s="100"/>
      <c r="BT161" s="100"/>
      <c r="BU161" s="100"/>
      <c r="BV161" s="100"/>
      <c r="BW161" s="100"/>
      <c r="BX161" s="100"/>
      <c r="BY161" s="100"/>
      <c r="BZ161" s="100"/>
      <c r="CA161" s="100"/>
      <c r="CB161" s="100"/>
      <c r="CC161" s="100"/>
      <c r="CD161" s="100"/>
      <c r="CE161" s="100"/>
      <c r="CF161" s="100"/>
      <c r="CG161" s="99"/>
      <c r="CH161" s="99"/>
      <c r="CI161" s="99"/>
      <c r="CJ161" s="99"/>
      <c r="CK161" s="99"/>
      <c r="CL161" s="99"/>
      <c r="CM161" s="99"/>
      <c r="CN161" s="99"/>
      <c r="CO161" s="100"/>
      <c r="CP161" s="100"/>
      <c r="CQ161" s="100"/>
      <c r="CR161" s="100"/>
      <c r="CS161" s="100"/>
      <c r="CT161" s="100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21"/>
      <c r="EU161" s="221"/>
      <c r="EV161" s="221"/>
      <c r="EW161" s="221"/>
      <c r="EX161" s="221"/>
      <c r="EY161" s="221"/>
      <c r="EZ161" s="221"/>
      <c r="FA161" s="221"/>
      <c r="FB161" s="221"/>
      <c r="FC161" s="221"/>
      <c r="FD161" s="221"/>
      <c r="FE161" s="221"/>
      <c r="FF161" s="221"/>
      <c r="FG161" s="221"/>
      <c r="FH161" s="221"/>
      <c r="FI161" s="221"/>
      <c r="FJ161" s="221"/>
      <c r="FK161" s="221"/>
      <c r="FL161" s="221"/>
      <c r="FM161" s="221"/>
      <c r="FN161" s="221"/>
      <c r="FO161" s="221"/>
      <c r="FP161" s="221"/>
      <c r="FQ161" s="221"/>
      <c r="FR161" s="221"/>
      <c r="FS161" s="221"/>
      <c r="FT161" s="221"/>
      <c r="FU161" s="221"/>
      <c r="FV161" s="221"/>
      <c r="FW161" s="221"/>
      <c r="FX161" s="221"/>
      <c r="FY161" s="221"/>
      <c r="FZ161" s="221"/>
      <c r="GA161" s="221"/>
    </row>
    <row r="162" spans="1:183" ht="18" customHeight="1" x14ac:dyDescent="0.2">
      <c r="A162" s="4"/>
      <c r="B162" s="1" t="s">
        <v>139</v>
      </c>
      <c r="C162" s="2">
        <v>10079</v>
      </c>
      <c r="D162" s="2"/>
      <c r="E162" s="22" t="s">
        <v>138</v>
      </c>
      <c r="F162" s="2">
        <v>6605</v>
      </c>
      <c r="G162" s="2" t="s">
        <v>468</v>
      </c>
      <c r="H162" s="22" t="s">
        <v>140</v>
      </c>
      <c r="I162" s="2">
        <f t="shared" si="11"/>
        <v>0</v>
      </c>
      <c r="J162" s="4">
        <f>'Kôň roka'!$I162</f>
        <v>0</v>
      </c>
      <c r="K162" s="2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99"/>
      <c r="BJ162" s="100"/>
      <c r="BK162" s="100"/>
      <c r="BL162" s="100"/>
      <c r="BM162" s="99"/>
      <c r="BN162" s="99"/>
      <c r="BO162" s="99"/>
      <c r="BP162" s="100"/>
      <c r="BQ162" s="100"/>
      <c r="BR162" s="100"/>
      <c r="BS162" s="100"/>
      <c r="BT162" s="100"/>
      <c r="BU162" s="100"/>
      <c r="BV162" s="100"/>
      <c r="BW162" s="100"/>
      <c r="BX162" s="100"/>
      <c r="BY162" s="100"/>
      <c r="BZ162" s="100"/>
      <c r="CA162" s="100"/>
      <c r="CB162" s="100"/>
      <c r="CC162" s="100"/>
      <c r="CD162" s="100"/>
      <c r="CE162" s="100"/>
      <c r="CF162" s="100"/>
      <c r="CG162" s="99"/>
      <c r="CH162" s="99"/>
      <c r="CI162" s="99"/>
      <c r="CJ162" s="99"/>
      <c r="CK162" s="99"/>
      <c r="CL162" s="99"/>
      <c r="CM162" s="99"/>
      <c r="CN162" s="99"/>
      <c r="CO162" s="100"/>
      <c r="CP162" s="100"/>
      <c r="CQ162" s="100"/>
      <c r="CR162" s="100"/>
      <c r="CS162" s="100"/>
      <c r="CT162" s="100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21"/>
      <c r="EU162" s="221"/>
      <c r="EV162" s="221"/>
      <c r="EW162" s="221"/>
      <c r="EX162" s="221"/>
      <c r="EY162" s="221"/>
      <c r="EZ162" s="221"/>
      <c r="FA162" s="221"/>
      <c r="FB162" s="221"/>
      <c r="FC162" s="221"/>
      <c r="FD162" s="221"/>
      <c r="FE162" s="221"/>
      <c r="FF162" s="221"/>
      <c r="FG162" s="221"/>
      <c r="FH162" s="221"/>
      <c r="FI162" s="221"/>
      <c r="FJ162" s="221"/>
      <c r="FK162" s="221"/>
      <c r="FL162" s="221"/>
      <c r="FM162" s="221"/>
      <c r="FN162" s="221"/>
      <c r="FO162" s="221"/>
      <c r="FP162" s="221"/>
      <c r="FQ162" s="221"/>
      <c r="FR162" s="221"/>
      <c r="FS162" s="221"/>
      <c r="FT162" s="221"/>
      <c r="FU162" s="221"/>
      <c r="FV162" s="221"/>
      <c r="FW162" s="221"/>
      <c r="FX162" s="221"/>
      <c r="FY162" s="221"/>
      <c r="FZ162" s="221"/>
      <c r="GA162" s="221"/>
    </row>
    <row r="163" spans="1:183" ht="18" customHeight="1" x14ac:dyDescent="0.2">
      <c r="A163" s="4"/>
      <c r="B163" s="81" t="s">
        <v>315</v>
      </c>
      <c r="C163" s="2">
        <v>13398</v>
      </c>
      <c r="D163" s="2">
        <v>2021</v>
      </c>
      <c r="E163" s="22" t="s">
        <v>314</v>
      </c>
      <c r="F163" s="2">
        <v>8647</v>
      </c>
      <c r="G163" s="2" t="s">
        <v>466</v>
      </c>
      <c r="H163" s="22" t="s">
        <v>109</v>
      </c>
      <c r="I163" s="2">
        <f t="shared" si="11"/>
        <v>0</v>
      </c>
      <c r="J163" s="4">
        <f>'Kôň roka'!$I163</f>
        <v>0</v>
      </c>
      <c r="K163" s="2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99"/>
      <c r="BJ163" s="100"/>
      <c r="BK163" s="100"/>
      <c r="BL163" s="100"/>
      <c r="BM163" s="99"/>
      <c r="BN163" s="99"/>
      <c r="BO163" s="99"/>
      <c r="BP163" s="100"/>
      <c r="BQ163" s="100"/>
      <c r="BR163" s="100"/>
      <c r="BS163" s="100"/>
      <c r="BT163" s="100"/>
      <c r="BU163" s="100"/>
      <c r="BV163" s="100"/>
      <c r="BW163" s="100"/>
      <c r="BX163" s="100"/>
      <c r="BY163" s="100"/>
      <c r="BZ163" s="100"/>
      <c r="CA163" s="100"/>
      <c r="CB163" s="100"/>
      <c r="CC163" s="100"/>
      <c r="CD163" s="100"/>
      <c r="CE163" s="100"/>
      <c r="CF163" s="100"/>
      <c r="CG163" s="99"/>
      <c r="CH163" s="99"/>
      <c r="CI163" s="99"/>
      <c r="CJ163" s="99"/>
      <c r="CK163" s="99"/>
      <c r="CL163" s="99"/>
      <c r="CM163" s="99"/>
      <c r="CN163" s="99"/>
      <c r="CO163" s="100"/>
      <c r="CP163" s="100"/>
      <c r="CQ163" s="100"/>
      <c r="CR163" s="100"/>
      <c r="CS163" s="100"/>
      <c r="CT163" s="100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21"/>
      <c r="EU163" s="221"/>
      <c r="EV163" s="221"/>
      <c r="EW163" s="221"/>
      <c r="EX163" s="221"/>
      <c r="EY163" s="221"/>
      <c r="EZ163" s="221"/>
      <c r="FA163" s="221"/>
      <c r="FB163" s="221"/>
      <c r="FC163" s="221"/>
      <c r="FD163" s="221"/>
      <c r="FE163" s="221"/>
      <c r="FF163" s="221"/>
      <c r="FG163" s="221"/>
      <c r="FH163" s="221"/>
      <c r="FI163" s="221"/>
      <c r="FJ163" s="221"/>
      <c r="FK163" s="221"/>
      <c r="FL163" s="221"/>
      <c r="FM163" s="221"/>
      <c r="FN163" s="221"/>
      <c r="FO163" s="221"/>
      <c r="FP163" s="221"/>
      <c r="FQ163" s="221"/>
      <c r="FR163" s="221"/>
      <c r="FS163" s="221"/>
      <c r="FT163" s="221"/>
      <c r="FU163" s="221"/>
      <c r="FV163" s="221"/>
      <c r="FW163" s="221"/>
      <c r="FX163" s="221"/>
      <c r="FY163" s="221"/>
      <c r="FZ163" s="221"/>
      <c r="GA163" s="221"/>
    </row>
    <row r="164" spans="1:183" ht="18" customHeight="1" x14ac:dyDescent="0.2">
      <c r="A164" s="4"/>
      <c r="B164" s="1" t="s">
        <v>142</v>
      </c>
      <c r="C164" s="2">
        <v>11052</v>
      </c>
      <c r="D164" s="2"/>
      <c r="E164" s="80" t="s">
        <v>141</v>
      </c>
      <c r="F164" s="2"/>
      <c r="G164" s="2" t="s">
        <v>468</v>
      </c>
      <c r="H164" s="22" t="s">
        <v>78</v>
      </c>
      <c r="I164" s="2">
        <f t="shared" si="11"/>
        <v>0</v>
      </c>
      <c r="J164" s="4">
        <f>'Kôň roka'!$I164</f>
        <v>0</v>
      </c>
      <c r="K164" s="2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99"/>
      <c r="BJ164" s="100"/>
      <c r="BK164" s="100"/>
      <c r="BL164" s="100"/>
      <c r="BM164" s="99"/>
      <c r="BN164" s="99"/>
      <c r="BO164" s="99"/>
      <c r="BP164" s="100"/>
      <c r="BQ164" s="100"/>
      <c r="BR164" s="100"/>
      <c r="BS164" s="100"/>
      <c r="BT164" s="100"/>
      <c r="BU164" s="100"/>
      <c r="BV164" s="100"/>
      <c r="BW164" s="100"/>
      <c r="BX164" s="100"/>
      <c r="BY164" s="100"/>
      <c r="BZ164" s="100"/>
      <c r="CA164" s="100"/>
      <c r="CB164" s="100"/>
      <c r="CC164" s="100"/>
      <c r="CD164" s="100"/>
      <c r="CE164" s="100"/>
      <c r="CF164" s="100"/>
      <c r="CG164" s="99"/>
      <c r="CH164" s="99"/>
      <c r="CI164" s="99"/>
      <c r="CJ164" s="99"/>
      <c r="CK164" s="99"/>
      <c r="CL164" s="99"/>
      <c r="CM164" s="99"/>
      <c r="CN164" s="99"/>
      <c r="CO164" s="100"/>
      <c r="CP164" s="100"/>
      <c r="CQ164" s="100"/>
      <c r="CR164" s="100"/>
      <c r="CS164" s="100"/>
      <c r="CT164" s="100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21"/>
      <c r="EU164" s="221"/>
      <c r="EV164" s="221"/>
      <c r="EW164" s="221"/>
      <c r="EX164" s="221"/>
      <c r="EY164" s="221"/>
      <c r="EZ164" s="221"/>
      <c r="FA164" s="221"/>
      <c r="FB164" s="221"/>
      <c r="FC164" s="221"/>
      <c r="FD164" s="221"/>
      <c r="FE164" s="221"/>
      <c r="FF164" s="221"/>
      <c r="FG164" s="221"/>
      <c r="FH164" s="221"/>
      <c r="FI164" s="221"/>
      <c r="FJ164" s="221"/>
      <c r="FK164" s="221"/>
      <c r="FL164" s="221"/>
      <c r="FM164" s="221"/>
      <c r="FN164" s="221"/>
      <c r="FO164" s="221"/>
      <c r="FP164" s="221"/>
      <c r="FQ164" s="221"/>
      <c r="FR164" s="221"/>
      <c r="FS164" s="221"/>
      <c r="FT164" s="221"/>
      <c r="FU164" s="221"/>
      <c r="FV164" s="221"/>
      <c r="FW164" s="221"/>
      <c r="FX164" s="221"/>
      <c r="FY164" s="221"/>
      <c r="FZ164" s="221"/>
      <c r="GA164" s="221"/>
    </row>
    <row r="165" spans="1:183" ht="19.5" customHeight="1" x14ac:dyDescent="0.2">
      <c r="A165" s="4"/>
      <c r="B165" s="1" t="s">
        <v>233</v>
      </c>
      <c r="C165" s="2">
        <v>13314</v>
      </c>
      <c r="D165" s="2"/>
      <c r="E165" s="22" t="s">
        <v>232</v>
      </c>
      <c r="F165" s="2">
        <v>8305</v>
      </c>
      <c r="G165" s="2" t="s">
        <v>469</v>
      </c>
      <c r="H165" s="22" t="s">
        <v>185</v>
      </c>
      <c r="I165" s="2">
        <f t="shared" si="11"/>
        <v>0</v>
      </c>
      <c r="J165" s="4">
        <f>'Kôň roka'!$I165</f>
        <v>0</v>
      </c>
      <c r="K165" s="2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99"/>
      <c r="BJ165" s="100"/>
      <c r="BK165" s="100"/>
      <c r="BL165" s="100"/>
      <c r="BM165" s="99"/>
      <c r="BN165" s="99"/>
      <c r="BO165" s="99"/>
      <c r="BP165" s="100"/>
      <c r="BQ165" s="100"/>
      <c r="BR165" s="100"/>
      <c r="BS165" s="100"/>
      <c r="BT165" s="100"/>
      <c r="BU165" s="100"/>
      <c r="BV165" s="100"/>
      <c r="BW165" s="100"/>
      <c r="BX165" s="100"/>
      <c r="BY165" s="100"/>
      <c r="BZ165" s="100"/>
      <c r="CA165" s="100"/>
      <c r="CB165" s="100"/>
      <c r="CC165" s="100"/>
      <c r="CD165" s="100"/>
      <c r="CE165" s="100"/>
      <c r="CF165" s="100"/>
      <c r="CG165" s="99"/>
      <c r="CH165" s="99"/>
      <c r="CI165" s="99"/>
      <c r="CJ165" s="99"/>
      <c r="CK165" s="99"/>
      <c r="CL165" s="99"/>
      <c r="CM165" s="99"/>
      <c r="CN165" s="99"/>
      <c r="CO165" s="100"/>
      <c r="CP165" s="100"/>
      <c r="CQ165" s="100"/>
      <c r="CR165" s="100"/>
      <c r="CS165" s="100"/>
      <c r="CT165" s="100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21"/>
      <c r="EU165" s="221"/>
      <c r="EV165" s="221"/>
      <c r="EW165" s="221"/>
      <c r="EX165" s="221"/>
      <c r="EY165" s="221"/>
      <c r="EZ165" s="221"/>
      <c r="FA165" s="221"/>
      <c r="FB165" s="221"/>
      <c r="FC165" s="221"/>
      <c r="FD165" s="221"/>
      <c r="FE165" s="221"/>
      <c r="FF165" s="221"/>
      <c r="FG165" s="221"/>
      <c r="FH165" s="221"/>
      <c r="FI165" s="221"/>
      <c r="FJ165" s="221"/>
      <c r="FK165" s="221"/>
      <c r="FL165" s="221"/>
      <c r="FM165" s="221"/>
      <c r="FN165" s="221"/>
      <c r="FO165" s="221"/>
      <c r="FP165" s="221"/>
      <c r="FQ165" s="221"/>
      <c r="FR165" s="221"/>
      <c r="FS165" s="221"/>
      <c r="FT165" s="221"/>
      <c r="FU165" s="221"/>
      <c r="FV165" s="221"/>
      <c r="FW165" s="221"/>
      <c r="FX165" s="221"/>
      <c r="FY165" s="221"/>
      <c r="FZ165" s="221"/>
      <c r="GA165" s="221"/>
    </row>
    <row r="166" spans="1:183" ht="18" customHeight="1" x14ac:dyDescent="0.2">
      <c r="A166" s="4"/>
      <c r="B166" s="1" t="s">
        <v>485</v>
      </c>
      <c r="C166" s="2">
        <v>12843</v>
      </c>
      <c r="D166" s="2"/>
      <c r="E166" s="22" t="s">
        <v>236</v>
      </c>
      <c r="F166" s="2">
        <v>9514</v>
      </c>
      <c r="G166" s="2" t="s">
        <v>469</v>
      </c>
      <c r="H166" s="22" t="s">
        <v>216</v>
      </c>
      <c r="I166" s="2">
        <f t="shared" si="11"/>
        <v>0</v>
      </c>
      <c r="J166" s="4">
        <f>'Kôň roka'!$I166</f>
        <v>0</v>
      </c>
      <c r="K166" s="2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99"/>
      <c r="BJ166" s="100"/>
      <c r="BK166" s="100"/>
      <c r="BL166" s="100"/>
      <c r="BM166" s="99"/>
      <c r="BN166" s="99"/>
      <c r="BO166" s="99"/>
      <c r="BP166" s="100"/>
      <c r="BQ166" s="100"/>
      <c r="BR166" s="100"/>
      <c r="BS166" s="100"/>
      <c r="BT166" s="100"/>
      <c r="BU166" s="100"/>
      <c r="BV166" s="100"/>
      <c r="BW166" s="100"/>
      <c r="BX166" s="100"/>
      <c r="BY166" s="100"/>
      <c r="BZ166" s="100"/>
      <c r="CA166" s="100"/>
      <c r="CB166" s="100"/>
      <c r="CC166" s="100"/>
      <c r="CD166" s="100"/>
      <c r="CE166" s="100"/>
      <c r="CF166" s="100"/>
      <c r="CG166" s="99"/>
      <c r="CH166" s="99"/>
      <c r="CI166" s="99"/>
      <c r="CJ166" s="99"/>
      <c r="CK166" s="99"/>
      <c r="CL166" s="99"/>
      <c r="CM166" s="99"/>
      <c r="CN166" s="99"/>
      <c r="CO166" s="100"/>
      <c r="CP166" s="100"/>
      <c r="CQ166" s="100"/>
      <c r="CR166" s="100"/>
      <c r="CS166" s="100"/>
      <c r="CT166" s="100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21"/>
      <c r="EU166" s="221"/>
      <c r="EV166" s="221"/>
      <c r="EW166" s="221"/>
      <c r="EX166" s="221"/>
      <c r="EY166" s="221"/>
      <c r="EZ166" s="221"/>
      <c r="FA166" s="221"/>
      <c r="FB166" s="221"/>
      <c r="FC166" s="221"/>
      <c r="FD166" s="221"/>
      <c r="FE166" s="221"/>
      <c r="FF166" s="221"/>
      <c r="FG166" s="221"/>
      <c r="FH166" s="221"/>
      <c r="FI166" s="221"/>
      <c r="FJ166" s="221"/>
      <c r="FK166" s="221"/>
      <c r="FL166" s="221"/>
      <c r="FM166" s="221"/>
      <c r="FN166" s="221"/>
      <c r="FO166" s="221"/>
      <c r="FP166" s="221"/>
      <c r="FQ166" s="221"/>
      <c r="FR166" s="221"/>
      <c r="FS166" s="221"/>
      <c r="FT166" s="221"/>
      <c r="FU166" s="221"/>
      <c r="FV166" s="221"/>
      <c r="FW166" s="221"/>
      <c r="FX166" s="221"/>
      <c r="FY166" s="221"/>
      <c r="FZ166" s="221"/>
      <c r="GA166" s="221"/>
    </row>
    <row r="167" spans="1:183" ht="18" customHeight="1" x14ac:dyDescent="0.2">
      <c r="A167" s="4"/>
      <c r="B167" s="1" t="s">
        <v>71</v>
      </c>
      <c r="C167" s="2">
        <v>11486</v>
      </c>
      <c r="D167" s="2"/>
      <c r="E167" s="22" t="s">
        <v>445</v>
      </c>
      <c r="F167" s="2">
        <v>9750</v>
      </c>
      <c r="G167" s="2" t="s">
        <v>470</v>
      </c>
      <c r="H167" s="22" t="s">
        <v>446</v>
      </c>
      <c r="I167" s="2">
        <f t="shared" si="11"/>
        <v>0</v>
      </c>
      <c r="J167" s="4">
        <f>'Kôň roka'!$I167+I168</f>
        <v>0</v>
      </c>
      <c r="K167" s="2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99"/>
      <c r="BJ167" s="100"/>
      <c r="BK167" s="100"/>
      <c r="BL167" s="100"/>
      <c r="BM167" s="99"/>
      <c r="BN167" s="99"/>
      <c r="BO167" s="99"/>
      <c r="BP167" s="100"/>
      <c r="BQ167" s="100"/>
      <c r="BR167" s="100"/>
      <c r="BS167" s="100"/>
      <c r="BT167" s="100"/>
      <c r="BU167" s="100"/>
      <c r="BV167" s="100"/>
      <c r="BW167" s="100"/>
      <c r="BX167" s="100"/>
      <c r="BY167" s="100"/>
      <c r="BZ167" s="100"/>
      <c r="CA167" s="100"/>
      <c r="CB167" s="100"/>
      <c r="CC167" s="100"/>
      <c r="CD167" s="100"/>
      <c r="CE167" s="100"/>
      <c r="CF167" s="100"/>
      <c r="CG167" s="99"/>
      <c r="CH167" s="99"/>
      <c r="CI167" s="99"/>
      <c r="CJ167" s="99"/>
      <c r="CK167" s="99"/>
      <c r="CL167" s="99"/>
      <c r="CM167" s="99"/>
      <c r="CN167" s="99"/>
      <c r="CO167" s="100"/>
      <c r="CP167" s="100"/>
      <c r="CQ167" s="100"/>
      <c r="CR167" s="100"/>
      <c r="CS167" s="100"/>
      <c r="CT167" s="100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21"/>
      <c r="EU167" s="221"/>
      <c r="EV167" s="221"/>
      <c r="EW167" s="221"/>
      <c r="EX167" s="221"/>
      <c r="EY167" s="221"/>
      <c r="EZ167" s="221"/>
      <c r="FA167" s="221"/>
      <c r="FB167" s="221"/>
      <c r="FC167" s="221"/>
      <c r="FD167" s="221"/>
      <c r="FE167" s="221"/>
      <c r="FF167" s="221"/>
      <c r="FG167" s="221"/>
      <c r="FH167" s="221"/>
      <c r="FI167" s="221"/>
      <c r="FJ167" s="221"/>
      <c r="FK167" s="221"/>
      <c r="FL167" s="221"/>
      <c r="FM167" s="221"/>
      <c r="FN167" s="221"/>
      <c r="FO167" s="221"/>
      <c r="FP167" s="221"/>
      <c r="FQ167" s="221"/>
      <c r="FR167" s="221"/>
      <c r="FS167" s="221"/>
      <c r="FT167" s="221"/>
      <c r="FU167" s="221"/>
      <c r="FV167" s="221"/>
      <c r="FW167" s="221"/>
      <c r="FX167" s="221"/>
      <c r="FY167" s="221"/>
      <c r="FZ167" s="221"/>
      <c r="GA167" s="221"/>
    </row>
    <row r="168" spans="1:183" ht="18" customHeight="1" x14ac:dyDescent="0.2">
      <c r="A168" s="4"/>
      <c r="B168" s="1"/>
      <c r="C168" s="2"/>
      <c r="D168" s="2"/>
      <c r="E168" s="22" t="s">
        <v>70</v>
      </c>
      <c r="F168" s="2">
        <v>7749</v>
      </c>
      <c r="G168" s="2" t="s">
        <v>468</v>
      </c>
      <c r="H168" s="22"/>
      <c r="I168" s="2">
        <f t="shared" si="11"/>
        <v>0</v>
      </c>
      <c r="J168" s="4"/>
      <c r="K168" s="2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99"/>
      <c r="BJ168" s="100"/>
      <c r="BK168" s="100"/>
      <c r="BL168" s="100"/>
      <c r="BM168" s="99"/>
      <c r="BN168" s="99"/>
      <c r="BO168" s="99"/>
      <c r="BP168" s="100"/>
      <c r="BQ168" s="100"/>
      <c r="BR168" s="100"/>
      <c r="BS168" s="100"/>
      <c r="BT168" s="100"/>
      <c r="BU168" s="100"/>
      <c r="BV168" s="100"/>
      <c r="BW168" s="100"/>
      <c r="BX168" s="100"/>
      <c r="BY168" s="100"/>
      <c r="BZ168" s="100"/>
      <c r="CA168" s="100"/>
      <c r="CB168" s="100"/>
      <c r="CC168" s="100"/>
      <c r="CD168" s="100"/>
      <c r="CE168" s="100"/>
      <c r="CF168" s="100"/>
      <c r="CG168" s="99"/>
      <c r="CH168" s="99"/>
      <c r="CI168" s="99"/>
      <c r="CJ168" s="99"/>
      <c r="CK168" s="99"/>
      <c r="CL168" s="99"/>
      <c r="CM168" s="99"/>
      <c r="CN168" s="99"/>
      <c r="CO168" s="100"/>
      <c r="CP168" s="100"/>
      <c r="CQ168" s="100"/>
      <c r="CR168" s="100"/>
      <c r="CS168" s="100"/>
      <c r="CT168" s="100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21"/>
      <c r="EU168" s="221"/>
      <c r="EV168" s="221"/>
      <c r="EW168" s="221"/>
      <c r="EX168" s="221"/>
      <c r="EY168" s="221"/>
      <c r="EZ168" s="221"/>
      <c r="FA168" s="221"/>
      <c r="FB168" s="221"/>
      <c r="FC168" s="221"/>
      <c r="FD168" s="221"/>
      <c r="FE168" s="221"/>
      <c r="FF168" s="221"/>
      <c r="FG168" s="221"/>
      <c r="FH168" s="221"/>
      <c r="FI168" s="221"/>
      <c r="FJ168" s="221"/>
      <c r="FK168" s="221"/>
      <c r="FL168" s="221"/>
      <c r="FM168" s="221"/>
      <c r="FN168" s="221"/>
      <c r="FO168" s="221"/>
      <c r="FP168" s="221"/>
      <c r="FQ168" s="221"/>
      <c r="FR168" s="221"/>
      <c r="FS168" s="221"/>
      <c r="FT168" s="221"/>
      <c r="FU168" s="221"/>
      <c r="FV168" s="221"/>
      <c r="FW168" s="221"/>
      <c r="FX168" s="221"/>
      <c r="FY168" s="221"/>
      <c r="FZ168" s="221"/>
      <c r="GA168" s="221"/>
    </row>
    <row r="169" spans="1:183" ht="18" customHeight="1" x14ac:dyDescent="0.2">
      <c r="A169" s="4"/>
      <c r="B169" s="1" t="s">
        <v>227</v>
      </c>
      <c r="C169" s="2">
        <v>12984</v>
      </c>
      <c r="D169" s="2"/>
      <c r="E169" s="22" t="s">
        <v>225</v>
      </c>
      <c r="F169" s="2">
        <v>9241</v>
      </c>
      <c r="G169" s="2" t="s">
        <v>469</v>
      </c>
      <c r="H169" s="22" t="s">
        <v>228</v>
      </c>
      <c r="I169" s="2">
        <f t="shared" si="11"/>
        <v>0</v>
      </c>
      <c r="J169" s="4">
        <f>'Kôň roka'!$I169</f>
        <v>0</v>
      </c>
      <c r="K169" s="2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99"/>
      <c r="BJ169" s="100"/>
      <c r="BK169" s="100"/>
      <c r="BL169" s="100"/>
      <c r="BM169" s="99"/>
      <c r="BN169" s="99"/>
      <c r="BO169" s="99"/>
      <c r="BP169" s="100"/>
      <c r="BQ169" s="100"/>
      <c r="BR169" s="100"/>
      <c r="BS169" s="100"/>
      <c r="BT169" s="100"/>
      <c r="BU169" s="100"/>
      <c r="BV169" s="100"/>
      <c r="BW169" s="100"/>
      <c r="BX169" s="100"/>
      <c r="BY169" s="100"/>
      <c r="BZ169" s="100"/>
      <c r="CA169" s="100"/>
      <c r="CB169" s="100"/>
      <c r="CC169" s="100"/>
      <c r="CD169" s="100"/>
      <c r="CE169" s="100"/>
      <c r="CF169" s="100"/>
      <c r="CG169" s="99"/>
      <c r="CH169" s="99"/>
      <c r="CI169" s="99"/>
      <c r="CJ169" s="99"/>
      <c r="CK169" s="99"/>
      <c r="CL169" s="99"/>
      <c r="CM169" s="99"/>
      <c r="CN169" s="99"/>
      <c r="CO169" s="100"/>
      <c r="CP169" s="100"/>
      <c r="CQ169" s="100"/>
      <c r="CR169" s="100"/>
      <c r="CS169" s="100"/>
      <c r="CT169" s="100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21"/>
      <c r="EU169" s="221"/>
      <c r="EV169" s="221"/>
      <c r="EW169" s="221"/>
      <c r="EX169" s="221"/>
      <c r="EY169" s="221"/>
      <c r="EZ169" s="221"/>
      <c r="FA169" s="221"/>
      <c r="FB169" s="221"/>
      <c r="FC169" s="221"/>
      <c r="FD169" s="221"/>
      <c r="FE169" s="221"/>
      <c r="FF169" s="221"/>
      <c r="FG169" s="221"/>
      <c r="FH169" s="221"/>
      <c r="FI169" s="221"/>
      <c r="FJ169" s="221"/>
      <c r="FK169" s="221"/>
      <c r="FL169" s="221"/>
      <c r="FM169" s="221"/>
      <c r="FN169" s="221"/>
      <c r="FO169" s="221"/>
      <c r="FP169" s="221"/>
      <c r="FQ169" s="221"/>
      <c r="FR169" s="221"/>
      <c r="FS169" s="221"/>
      <c r="FT169" s="221"/>
      <c r="FU169" s="221"/>
      <c r="FV169" s="221"/>
      <c r="FW169" s="221"/>
      <c r="FX169" s="221"/>
      <c r="FY169" s="221"/>
      <c r="FZ169" s="221"/>
      <c r="GA169" s="221"/>
    </row>
    <row r="170" spans="1:183" ht="15" customHeight="1" x14ac:dyDescent="0.2">
      <c r="A170" s="4"/>
      <c r="B170" s="1" t="s">
        <v>320</v>
      </c>
      <c r="C170" s="2">
        <v>13411</v>
      </c>
      <c r="D170" s="2"/>
      <c r="E170" s="80" t="s">
        <v>319</v>
      </c>
      <c r="F170" s="2">
        <v>10350</v>
      </c>
      <c r="G170" s="2" t="s">
        <v>466</v>
      </c>
      <c r="H170" s="22" t="s">
        <v>486</v>
      </c>
      <c r="I170" s="2">
        <f t="shared" si="11"/>
        <v>0</v>
      </c>
      <c r="J170" s="4">
        <f>'Kôň roka'!$I170</f>
        <v>0</v>
      </c>
      <c r="K170" s="2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99"/>
      <c r="BJ170" s="100"/>
      <c r="BK170" s="100"/>
      <c r="BL170" s="100"/>
      <c r="BM170" s="99"/>
      <c r="BN170" s="99"/>
      <c r="BO170" s="99"/>
      <c r="BP170" s="100"/>
      <c r="BQ170" s="100"/>
      <c r="BR170" s="100"/>
      <c r="BS170" s="100"/>
      <c r="BT170" s="100"/>
      <c r="BU170" s="100"/>
      <c r="BV170" s="100"/>
      <c r="BW170" s="100"/>
      <c r="BX170" s="100"/>
      <c r="BY170" s="100"/>
      <c r="BZ170" s="100"/>
      <c r="CA170" s="100"/>
      <c r="CB170" s="100"/>
      <c r="CC170" s="100"/>
      <c r="CD170" s="100"/>
      <c r="CE170" s="100"/>
      <c r="CF170" s="100"/>
      <c r="CG170" s="99"/>
      <c r="CH170" s="99"/>
      <c r="CI170" s="99"/>
      <c r="CJ170" s="99"/>
      <c r="CK170" s="99"/>
      <c r="CL170" s="99"/>
      <c r="CM170" s="99"/>
      <c r="CN170" s="99"/>
      <c r="CO170" s="100"/>
      <c r="CP170" s="100"/>
      <c r="CQ170" s="100"/>
      <c r="CR170" s="100"/>
      <c r="CS170" s="100"/>
      <c r="CT170" s="100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21"/>
      <c r="EU170" s="221"/>
      <c r="EV170" s="221"/>
      <c r="EW170" s="221"/>
      <c r="EX170" s="221"/>
      <c r="EY170" s="221"/>
      <c r="EZ170" s="221"/>
      <c r="FA170" s="221"/>
      <c r="FB170" s="221"/>
      <c r="FC170" s="221"/>
      <c r="FD170" s="221"/>
      <c r="FE170" s="221"/>
      <c r="FF170" s="221"/>
      <c r="FG170" s="221"/>
      <c r="FH170" s="221"/>
      <c r="FI170" s="221"/>
      <c r="FJ170" s="221"/>
      <c r="FK170" s="221"/>
      <c r="FL170" s="221"/>
      <c r="FM170" s="221"/>
      <c r="FN170" s="221"/>
      <c r="FO170" s="221"/>
      <c r="FP170" s="221"/>
      <c r="FQ170" s="221"/>
      <c r="FR170" s="221"/>
      <c r="FS170" s="221"/>
      <c r="FT170" s="221"/>
      <c r="FU170" s="221"/>
      <c r="FV170" s="221"/>
      <c r="FW170" s="221"/>
      <c r="FX170" s="221"/>
      <c r="FY170" s="221"/>
      <c r="FZ170" s="221"/>
      <c r="GA170" s="221"/>
    </row>
    <row r="171" spans="1:183" ht="18" customHeight="1" x14ac:dyDescent="0.2">
      <c r="A171" s="4"/>
      <c r="B171" s="1" t="s">
        <v>300</v>
      </c>
      <c r="C171" s="2">
        <v>11822</v>
      </c>
      <c r="D171" s="2"/>
      <c r="E171" s="22" t="s">
        <v>299</v>
      </c>
      <c r="F171" s="2">
        <v>9629</v>
      </c>
      <c r="G171" s="2" t="s">
        <v>466</v>
      </c>
      <c r="H171" s="22" t="s">
        <v>196</v>
      </c>
      <c r="I171" s="2">
        <f t="shared" si="11"/>
        <v>0</v>
      </c>
      <c r="J171" s="4">
        <f>'Kôň roka'!$I171</f>
        <v>0</v>
      </c>
      <c r="K171" s="2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99"/>
      <c r="BJ171" s="100"/>
      <c r="BK171" s="100"/>
      <c r="BL171" s="100"/>
      <c r="BM171" s="99"/>
      <c r="BN171" s="99"/>
      <c r="BO171" s="99"/>
      <c r="BP171" s="100"/>
      <c r="BQ171" s="100"/>
      <c r="BR171" s="100"/>
      <c r="BS171" s="100"/>
      <c r="BT171" s="100"/>
      <c r="BU171" s="100"/>
      <c r="BV171" s="100"/>
      <c r="BW171" s="100"/>
      <c r="BX171" s="100"/>
      <c r="BY171" s="100"/>
      <c r="BZ171" s="100"/>
      <c r="CA171" s="100"/>
      <c r="CB171" s="100"/>
      <c r="CC171" s="100"/>
      <c r="CD171" s="100"/>
      <c r="CE171" s="100"/>
      <c r="CF171" s="100"/>
      <c r="CG171" s="99"/>
      <c r="CH171" s="99"/>
      <c r="CI171" s="99"/>
      <c r="CJ171" s="99"/>
      <c r="CK171" s="99"/>
      <c r="CL171" s="99"/>
      <c r="CM171" s="99"/>
      <c r="CN171" s="99"/>
      <c r="CO171" s="100"/>
      <c r="CP171" s="100"/>
      <c r="CQ171" s="100"/>
      <c r="CR171" s="100"/>
      <c r="CS171" s="100"/>
      <c r="CT171" s="100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21"/>
      <c r="EU171" s="221"/>
      <c r="EV171" s="221"/>
      <c r="EW171" s="221"/>
      <c r="EX171" s="221"/>
      <c r="EY171" s="221"/>
      <c r="EZ171" s="221"/>
      <c r="FA171" s="221"/>
      <c r="FB171" s="221"/>
      <c r="FC171" s="221"/>
      <c r="FD171" s="221"/>
      <c r="FE171" s="221"/>
      <c r="FF171" s="221"/>
      <c r="FG171" s="221"/>
      <c r="FH171" s="221"/>
      <c r="FI171" s="221"/>
      <c r="FJ171" s="221"/>
      <c r="FK171" s="221"/>
      <c r="FL171" s="221"/>
      <c r="FM171" s="221"/>
      <c r="FN171" s="221"/>
      <c r="FO171" s="221"/>
      <c r="FP171" s="221"/>
      <c r="FQ171" s="221"/>
      <c r="FR171" s="221"/>
      <c r="FS171" s="221"/>
      <c r="FT171" s="221"/>
      <c r="FU171" s="221"/>
      <c r="FV171" s="221"/>
      <c r="FW171" s="221"/>
      <c r="FX171" s="221"/>
      <c r="FY171" s="221"/>
      <c r="FZ171" s="221"/>
      <c r="GA171" s="221"/>
    </row>
    <row r="172" spans="1:183" ht="18" customHeight="1" x14ac:dyDescent="0.2">
      <c r="A172" s="4"/>
      <c r="B172" s="1" t="s">
        <v>324</v>
      </c>
      <c r="C172" s="2">
        <v>10670</v>
      </c>
      <c r="D172" s="2"/>
      <c r="E172" s="22" t="s">
        <v>323</v>
      </c>
      <c r="F172" s="2">
        <v>9838</v>
      </c>
      <c r="G172" s="2" t="s">
        <v>466</v>
      </c>
      <c r="H172" s="22" t="s">
        <v>390</v>
      </c>
      <c r="I172" s="2">
        <f t="shared" si="11"/>
        <v>0</v>
      </c>
      <c r="J172" s="4">
        <f>'Kôň roka'!$I172</f>
        <v>0</v>
      </c>
      <c r="K172" s="2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99"/>
      <c r="BJ172" s="100"/>
      <c r="BK172" s="100"/>
      <c r="BL172" s="100"/>
      <c r="BM172" s="99"/>
      <c r="BN172" s="99"/>
      <c r="BO172" s="99"/>
      <c r="BP172" s="100"/>
      <c r="BQ172" s="100"/>
      <c r="BR172" s="100"/>
      <c r="BS172" s="100"/>
      <c r="BT172" s="100"/>
      <c r="BU172" s="100"/>
      <c r="BV172" s="100"/>
      <c r="BW172" s="100"/>
      <c r="BX172" s="100"/>
      <c r="BY172" s="100"/>
      <c r="BZ172" s="100"/>
      <c r="CA172" s="100"/>
      <c r="CB172" s="100"/>
      <c r="CC172" s="100"/>
      <c r="CD172" s="100"/>
      <c r="CE172" s="100"/>
      <c r="CF172" s="100"/>
      <c r="CG172" s="99"/>
      <c r="CH172" s="99"/>
      <c r="CI172" s="99"/>
      <c r="CJ172" s="99"/>
      <c r="CK172" s="99"/>
      <c r="CL172" s="99"/>
      <c r="CM172" s="99"/>
      <c r="CN172" s="99"/>
      <c r="CO172" s="100"/>
      <c r="CP172" s="100"/>
      <c r="CQ172" s="100"/>
      <c r="CR172" s="100"/>
      <c r="CS172" s="100"/>
      <c r="CT172" s="100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21"/>
      <c r="EU172" s="221"/>
      <c r="EV172" s="221"/>
      <c r="EW172" s="221"/>
      <c r="EX172" s="221"/>
      <c r="EY172" s="221"/>
      <c r="EZ172" s="221"/>
      <c r="FA172" s="221"/>
      <c r="FB172" s="221"/>
      <c r="FC172" s="221"/>
      <c r="FD172" s="221"/>
      <c r="FE172" s="221"/>
      <c r="FF172" s="221"/>
      <c r="FG172" s="221"/>
      <c r="FH172" s="221"/>
      <c r="FI172" s="221"/>
      <c r="FJ172" s="221"/>
      <c r="FK172" s="221"/>
      <c r="FL172" s="221"/>
      <c r="FM172" s="221"/>
      <c r="FN172" s="221"/>
      <c r="FO172" s="221"/>
      <c r="FP172" s="221"/>
      <c r="FQ172" s="221"/>
      <c r="FR172" s="221"/>
      <c r="FS172" s="221"/>
      <c r="FT172" s="221"/>
      <c r="FU172" s="221"/>
      <c r="FV172" s="221"/>
      <c r="FW172" s="221"/>
      <c r="FX172" s="221"/>
      <c r="FY172" s="221"/>
      <c r="FZ172" s="221"/>
      <c r="GA172" s="221"/>
    </row>
    <row r="173" spans="1:183" ht="19.5" customHeight="1" x14ac:dyDescent="0.2">
      <c r="A173" s="4"/>
      <c r="B173" s="1" t="s">
        <v>158</v>
      </c>
      <c r="C173" s="2">
        <v>11039</v>
      </c>
      <c r="D173" s="2">
        <v>2016</v>
      </c>
      <c r="E173" s="22" t="s">
        <v>487</v>
      </c>
      <c r="F173" s="2">
        <v>6175</v>
      </c>
      <c r="G173" s="2" t="s">
        <v>468</v>
      </c>
      <c r="H173" s="22" t="s">
        <v>156</v>
      </c>
      <c r="I173" s="2">
        <f t="shared" si="11"/>
        <v>0</v>
      </c>
      <c r="J173" s="4">
        <f>'Kôň roka'!$I173</f>
        <v>0</v>
      </c>
      <c r="K173" s="2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99"/>
      <c r="BJ173" s="100"/>
      <c r="BK173" s="100"/>
      <c r="BL173" s="100"/>
      <c r="BM173" s="99"/>
      <c r="BN173" s="99"/>
      <c r="BO173" s="99"/>
      <c r="BP173" s="100"/>
      <c r="BQ173" s="100"/>
      <c r="BR173" s="100"/>
      <c r="BS173" s="100"/>
      <c r="BT173" s="100"/>
      <c r="BU173" s="100"/>
      <c r="BV173" s="100"/>
      <c r="BW173" s="100"/>
      <c r="BX173" s="100"/>
      <c r="BY173" s="100"/>
      <c r="BZ173" s="100"/>
      <c r="CA173" s="100"/>
      <c r="CB173" s="100"/>
      <c r="CC173" s="100"/>
      <c r="CD173" s="100"/>
      <c r="CE173" s="100"/>
      <c r="CF173" s="100"/>
      <c r="CG173" s="99"/>
      <c r="CH173" s="99"/>
      <c r="CI173" s="99"/>
      <c r="CJ173" s="99"/>
      <c r="CK173" s="99"/>
      <c r="CL173" s="99"/>
      <c r="CM173" s="99"/>
      <c r="CN173" s="99"/>
      <c r="CO173" s="100"/>
      <c r="CP173" s="100"/>
      <c r="CQ173" s="100"/>
      <c r="CR173" s="100"/>
      <c r="CS173" s="100"/>
      <c r="CT173" s="100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21"/>
      <c r="EU173" s="221"/>
      <c r="EV173" s="221"/>
      <c r="EW173" s="221"/>
      <c r="EX173" s="221"/>
      <c r="EY173" s="221"/>
      <c r="EZ173" s="221"/>
      <c r="FA173" s="221"/>
      <c r="FB173" s="221"/>
      <c r="FC173" s="221"/>
      <c r="FD173" s="221"/>
      <c r="FE173" s="221"/>
      <c r="FF173" s="221"/>
      <c r="FG173" s="221"/>
      <c r="FH173" s="221"/>
      <c r="FI173" s="221"/>
      <c r="FJ173" s="221"/>
      <c r="FK173" s="221"/>
      <c r="FL173" s="221"/>
      <c r="FM173" s="221"/>
      <c r="FN173" s="221"/>
      <c r="FO173" s="221"/>
      <c r="FP173" s="221"/>
      <c r="FQ173" s="221"/>
      <c r="FR173" s="221"/>
      <c r="FS173" s="221"/>
      <c r="FT173" s="221"/>
      <c r="FU173" s="221"/>
      <c r="FV173" s="221"/>
      <c r="FW173" s="221"/>
      <c r="FX173" s="221"/>
      <c r="FY173" s="221"/>
      <c r="FZ173" s="221"/>
      <c r="GA173" s="221"/>
    </row>
    <row r="174" spans="1:183" ht="18" customHeight="1" x14ac:dyDescent="0.2">
      <c r="A174" s="4"/>
      <c r="B174" s="1" t="s">
        <v>434</v>
      </c>
      <c r="C174" s="2">
        <v>8780</v>
      </c>
      <c r="D174" s="2"/>
      <c r="E174" s="22" t="s">
        <v>433</v>
      </c>
      <c r="F174" s="2">
        <v>9965</v>
      </c>
      <c r="G174" s="2" t="s">
        <v>466</v>
      </c>
      <c r="H174" s="22" t="s">
        <v>89</v>
      </c>
      <c r="I174" s="2">
        <f t="shared" si="11"/>
        <v>0</v>
      </c>
      <c r="J174" s="4">
        <f>'Kôň roka'!$I174</f>
        <v>0</v>
      </c>
      <c r="K174" s="2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99"/>
      <c r="BJ174" s="100"/>
      <c r="BK174" s="100"/>
      <c r="BL174" s="100"/>
      <c r="BM174" s="99"/>
      <c r="BN174" s="99"/>
      <c r="BO174" s="99"/>
      <c r="BP174" s="100"/>
      <c r="BQ174" s="100"/>
      <c r="BR174" s="100"/>
      <c r="BS174" s="100"/>
      <c r="BT174" s="100"/>
      <c r="BU174" s="100"/>
      <c r="BV174" s="100"/>
      <c r="BW174" s="100"/>
      <c r="BX174" s="100"/>
      <c r="BY174" s="100"/>
      <c r="BZ174" s="100"/>
      <c r="CA174" s="100"/>
      <c r="CB174" s="100"/>
      <c r="CC174" s="100"/>
      <c r="CD174" s="100"/>
      <c r="CE174" s="100"/>
      <c r="CF174" s="100"/>
      <c r="CG174" s="99"/>
      <c r="CH174" s="99"/>
      <c r="CI174" s="99"/>
      <c r="CJ174" s="99"/>
      <c r="CK174" s="99"/>
      <c r="CL174" s="99"/>
      <c r="CM174" s="99"/>
      <c r="CN174" s="99"/>
      <c r="CO174" s="100"/>
      <c r="CP174" s="100"/>
      <c r="CQ174" s="100"/>
      <c r="CR174" s="100"/>
      <c r="CS174" s="100"/>
      <c r="CT174" s="100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21"/>
      <c r="EU174" s="221"/>
      <c r="EV174" s="221"/>
      <c r="EW174" s="221"/>
      <c r="EX174" s="221"/>
      <c r="EY174" s="221"/>
      <c r="EZ174" s="221"/>
      <c r="FA174" s="221"/>
      <c r="FB174" s="221"/>
      <c r="FC174" s="221"/>
      <c r="FD174" s="221"/>
      <c r="FE174" s="221"/>
      <c r="FF174" s="221"/>
      <c r="FG174" s="221"/>
      <c r="FH174" s="221"/>
      <c r="FI174" s="221"/>
      <c r="FJ174" s="221"/>
      <c r="FK174" s="221"/>
      <c r="FL174" s="221"/>
      <c r="FM174" s="221"/>
      <c r="FN174" s="221"/>
      <c r="FO174" s="221"/>
      <c r="FP174" s="221"/>
      <c r="FQ174" s="221"/>
      <c r="FR174" s="221"/>
      <c r="FS174" s="221"/>
      <c r="FT174" s="221"/>
      <c r="FU174" s="221"/>
      <c r="FV174" s="221"/>
      <c r="FW174" s="221"/>
      <c r="FX174" s="221"/>
      <c r="FY174" s="221"/>
      <c r="FZ174" s="221"/>
      <c r="GA174" s="221"/>
    </row>
    <row r="175" spans="1:183" ht="18" customHeight="1" x14ac:dyDescent="0.2">
      <c r="A175" s="4"/>
      <c r="B175" s="1" t="s">
        <v>377</v>
      </c>
      <c r="C175" s="2">
        <v>13122</v>
      </c>
      <c r="D175" s="2"/>
      <c r="E175" s="22" t="s">
        <v>375</v>
      </c>
      <c r="F175" s="2">
        <v>8872</v>
      </c>
      <c r="G175" s="2" t="s">
        <v>470</v>
      </c>
      <c r="H175" s="22" t="s">
        <v>471</v>
      </c>
      <c r="I175" s="2">
        <f t="shared" si="11"/>
        <v>0</v>
      </c>
      <c r="J175" s="4">
        <f>'Kôň roka'!$I175</f>
        <v>0</v>
      </c>
      <c r="K175" s="2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99"/>
      <c r="BJ175" s="100"/>
      <c r="BK175" s="100"/>
      <c r="BL175" s="100"/>
      <c r="BM175" s="99"/>
      <c r="BN175" s="99"/>
      <c r="BO175" s="99"/>
      <c r="BP175" s="100"/>
      <c r="BQ175" s="100"/>
      <c r="BR175" s="100"/>
      <c r="BS175" s="100"/>
      <c r="BT175" s="100"/>
      <c r="BU175" s="100"/>
      <c r="BV175" s="100"/>
      <c r="BW175" s="100"/>
      <c r="BX175" s="100"/>
      <c r="BY175" s="100"/>
      <c r="BZ175" s="100"/>
      <c r="CA175" s="100"/>
      <c r="CB175" s="100"/>
      <c r="CC175" s="100"/>
      <c r="CD175" s="100"/>
      <c r="CE175" s="100"/>
      <c r="CF175" s="100"/>
      <c r="CG175" s="99"/>
      <c r="CH175" s="99"/>
      <c r="CI175" s="99"/>
      <c r="CJ175" s="99"/>
      <c r="CK175" s="99"/>
      <c r="CL175" s="99"/>
      <c r="CM175" s="99"/>
      <c r="CN175" s="99"/>
      <c r="CO175" s="100"/>
      <c r="CP175" s="100"/>
      <c r="CQ175" s="100"/>
      <c r="CR175" s="100"/>
      <c r="CS175" s="100"/>
      <c r="CT175" s="100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21"/>
      <c r="EU175" s="221"/>
      <c r="EV175" s="221"/>
      <c r="EW175" s="221"/>
      <c r="EX175" s="221"/>
      <c r="EY175" s="221"/>
      <c r="EZ175" s="221"/>
      <c r="FA175" s="221"/>
      <c r="FB175" s="221"/>
      <c r="FC175" s="221"/>
      <c r="FD175" s="221"/>
      <c r="FE175" s="221"/>
      <c r="FF175" s="221"/>
      <c r="FG175" s="221"/>
      <c r="FH175" s="221"/>
      <c r="FI175" s="221"/>
      <c r="FJ175" s="221"/>
      <c r="FK175" s="221"/>
      <c r="FL175" s="221"/>
      <c r="FM175" s="221"/>
      <c r="FN175" s="221"/>
      <c r="FO175" s="221"/>
      <c r="FP175" s="221"/>
      <c r="FQ175" s="221"/>
      <c r="FR175" s="221"/>
      <c r="FS175" s="221"/>
      <c r="FT175" s="221"/>
      <c r="FU175" s="221"/>
      <c r="FV175" s="221"/>
      <c r="FW175" s="221"/>
      <c r="FX175" s="221"/>
      <c r="FY175" s="221"/>
      <c r="FZ175" s="221"/>
      <c r="GA175" s="221"/>
    </row>
    <row r="176" spans="1:183" ht="18" customHeight="1" x14ac:dyDescent="0.2">
      <c r="A176" s="4"/>
      <c r="B176" s="1" t="s">
        <v>416</v>
      </c>
      <c r="C176" s="2">
        <v>13304</v>
      </c>
      <c r="D176" s="2"/>
      <c r="E176" s="22" t="s">
        <v>414</v>
      </c>
      <c r="F176" s="2">
        <v>9571</v>
      </c>
      <c r="G176" s="2" t="s">
        <v>470</v>
      </c>
      <c r="H176" s="22" t="s">
        <v>390</v>
      </c>
      <c r="I176" s="2">
        <f t="shared" si="11"/>
        <v>0</v>
      </c>
      <c r="J176" s="4">
        <f>'Kôň roka'!$I176</f>
        <v>0</v>
      </c>
      <c r="K176" s="2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99"/>
      <c r="BJ176" s="100"/>
      <c r="BK176" s="100"/>
      <c r="BL176" s="100"/>
      <c r="BM176" s="99"/>
      <c r="BN176" s="99"/>
      <c r="BO176" s="99"/>
      <c r="BP176" s="100"/>
      <c r="BQ176" s="100"/>
      <c r="BR176" s="100"/>
      <c r="BS176" s="100"/>
      <c r="BT176" s="100"/>
      <c r="BU176" s="100"/>
      <c r="BV176" s="100"/>
      <c r="BW176" s="100"/>
      <c r="BX176" s="100"/>
      <c r="BY176" s="100"/>
      <c r="BZ176" s="100"/>
      <c r="CA176" s="100"/>
      <c r="CB176" s="100"/>
      <c r="CC176" s="100"/>
      <c r="CD176" s="100"/>
      <c r="CE176" s="100"/>
      <c r="CF176" s="100"/>
      <c r="CG176" s="99"/>
      <c r="CH176" s="99"/>
      <c r="CI176" s="99"/>
      <c r="CJ176" s="99"/>
      <c r="CK176" s="99"/>
      <c r="CL176" s="99"/>
      <c r="CM176" s="99"/>
      <c r="CN176" s="99"/>
      <c r="CO176" s="100"/>
      <c r="CP176" s="100"/>
      <c r="CQ176" s="100"/>
      <c r="CR176" s="100"/>
      <c r="CS176" s="100"/>
      <c r="CT176" s="100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21"/>
      <c r="EU176" s="221"/>
      <c r="EV176" s="221"/>
      <c r="EW176" s="221"/>
      <c r="EX176" s="221"/>
      <c r="EY176" s="221"/>
      <c r="EZ176" s="221"/>
      <c r="FA176" s="221"/>
      <c r="FB176" s="221"/>
      <c r="FC176" s="221"/>
      <c r="FD176" s="221"/>
      <c r="FE176" s="221"/>
      <c r="FF176" s="221"/>
      <c r="FG176" s="221"/>
      <c r="FH176" s="221"/>
      <c r="FI176" s="221"/>
      <c r="FJ176" s="221"/>
      <c r="FK176" s="221"/>
      <c r="FL176" s="221"/>
      <c r="FM176" s="221"/>
      <c r="FN176" s="221"/>
      <c r="FO176" s="221"/>
      <c r="FP176" s="221"/>
      <c r="FQ176" s="221"/>
      <c r="FR176" s="221"/>
      <c r="FS176" s="221"/>
      <c r="FT176" s="221"/>
      <c r="FU176" s="221"/>
      <c r="FV176" s="221"/>
      <c r="FW176" s="221"/>
      <c r="FX176" s="221"/>
      <c r="FY176" s="221"/>
      <c r="FZ176" s="221"/>
      <c r="GA176" s="221"/>
    </row>
    <row r="177" spans="1:183" ht="18" customHeight="1" x14ac:dyDescent="0.2">
      <c r="A177" s="4"/>
      <c r="B177" s="1" t="s">
        <v>329</v>
      </c>
      <c r="C177" s="2">
        <v>11382</v>
      </c>
      <c r="D177" s="2"/>
      <c r="E177" s="22" t="s">
        <v>328</v>
      </c>
      <c r="F177" s="2">
        <v>11382</v>
      </c>
      <c r="G177" s="2" t="s">
        <v>466</v>
      </c>
      <c r="H177" s="22" t="s">
        <v>489</v>
      </c>
      <c r="I177" s="2">
        <f t="shared" si="11"/>
        <v>0</v>
      </c>
      <c r="J177" s="4">
        <f>'Kôň roka'!$I177</f>
        <v>0</v>
      </c>
      <c r="K177" s="2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99"/>
      <c r="BJ177" s="100"/>
      <c r="BK177" s="100"/>
      <c r="BL177" s="100"/>
      <c r="BM177" s="99"/>
      <c r="BN177" s="99"/>
      <c r="BO177" s="99"/>
      <c r="BP177" s="100"/>
      <c r="BQ177" s="100"/>
      <c r="BR177" s="100"/>
      <c r="BS177" s="100"/>
      <c r="BT177" s="100"/>
      <c r="BU177" s="100"/>
      <c r="BV177" s="100"/>
      <c r="BW177" s="100"/>
      <c r="BX177" s="100"/>
      <c r="BY177" s="100"/>
      <c r="BZ177" s="100"/>
      <c r="CA177" s="100"/>
      <c r="CB177" s="100"/>
      <c r="CC177" s="100"/>
      <c r="CD177" s="100"/>
      <c r="CE177" s="100"/>
      <c r="CF177" s="100"/>
      <c r="CG177" s="99"/>
      <c r="CH177" s="99"/>
      <c r="CI177" s="99"/>
      <c r="CJ177" s="99"/>
      <c r="CK177" s="99"/>
      <c r="CL177" s="99"/>
      <c r="CM177" s="99"/>
      <c r="CN177" s="99"/>
      <c r="CO177" s="100"/>
      <c r="CP177" s="100"/>
      <c r="CQ177" s="100"/>
      <c r="CR177" s="100"/>
      <c r="CS177" s="100"/>
      <c r="CT177" s="100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21"/>
      <c r="EU177" s="221"/>
      <c r="EV177" s="221"/>
      <c r="EW177" s="221"/>
      <c r="EX177" s="221"/>
      <c r="EY177" s="221"/>
      <c r="EZ177" s="221"/>
      <c r="FA177" s="221"/>
      <c r="FB177" s="221"/>
      <c r="FC177" s="221"/>
      <c r="FD177" s="221"/>
      <c r="FE177" s="221"/>
      <c r="FF177" s="221"/>
      <c r="FG177" s="221"/>
      <c r="FH177" s="221"/>
      <c r="FI177" s="221"/>
      <c r="FJ177" s="221"/>
      <c r="FK177" s="221"/>
      <c r="FL177" s="221"/>
      <c r="FM177" s="221"/>
      <c r="FN177" s="221"/>
      <c r="FO177" s="221"/>
      <c r="FP177" s="221"/>
      <c r="FQ177" s="221"/>
      <c r="FR177" s="221"/>
      <c r="FS177" s="221"/>
      <c r="FT177" s="221"/>
      <c r="FU177" s="221"/>
      <c r="FV177" s="221"/>
      <c r="FW177" s="221"/>
      <c r="FX177" s="221"/>
      <c r="FY177" s="221"/>
      <c r="FZ177" s="221"/>
      <c r="GA177" s="221"/>
    </row>
    <row r="178" spans="1:183" ht="18" customHeight="1" x14ac:dyDescent="0.2">
      <c r="A178" s="4"/>
      <c r="B178" s="1" t="s">
        <v>326</v>
      </c>
      <c r="C178" s="2">
        <v>8754</v>
      </c>
      <c r="D178" s="2"/>
      <c r="E178" s="80" t="s">
        <v>325</v>
      </c>
      <c r="F178" s="2">
        <v>10767</v>
      </c>
      <c r="G178" s="2" t="s">
        <v>466</v>
      </c>
      <c r="H178" s="22" t="s">
        <v>327</v>
      </c>
      <c r="I178" s="2">
        <f t="shared" ref="I178:I208" si="12">SUM(K178:YO178)</f>
        <v>0</v>
      </c>
      <c r="J178" s="4">
        <f>'Kôň roka'!$I178</f>
        <v>0</v>
      </c>
      <c r="K178" s="2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99"/>
      <c r="BJ178" s="100"/>
      <c r="BK178" s="100"/>
      <c r="BL178" s="100"/>
      <c r="BM178" s="99"/>
      <c r="BN178" s="99"/>
      <c r="BO178" s="99"/>
      <c r="BP178" s="100"/>
      <c r="BQ178" s="100"/>
      <c r="BR178" s="100"/>
      <c r="BS178" s="100"/>
      <c r="BT178" s="100"/>
      <c r="BU178" s="100"/>
      <c r="BV178" s="100"/>
      <c r="BW178" s="100"/>
      <c r="BX178" s="100"/>
      <c r="BY178" s="100"/>
      <c r="BZ178" s="100"/>
      <c r="CA178" s="100"/>
      <c r="CB178" s="100"/>
      <c r="CC178" s="100"/>
      <c r="CD178" s="100"/>
      <c r="CE178" s="100"/>
      <c r="CF178" s="100"/>
      <c r="CG178" s="99"/>
      <c r="CH178" s="99"/>
      <c r="CI178" s="99"/>
      <c r="CJ178" s="99"/>
      <c r="CK178" s="99"/>
      <c r="CL178" s="99"/>
      <c r="CM178" s="99"/>
      <c r="CN178" s="99"/>
      <c r="CO178" s="100"/>
      <c r="CP178" s="100"/>
      <c r="CQ178" s="100"/>
      <c r="CR178" s="100"/>
      <c r="CS178" s="100"/>
      <c r="CT178" s="100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21"/>
      <c r="EU178" s="221"/>
      <c r="EV178" s="221"/>
      <c r="EW178" s="221"/>
      <c r="EX178" s="221"/>
      <c r="EY178" s="221"/>
      <c r="EZ178" s="221"/>
      <c r="FA178" s="221"/>
      <c r="FB178" s="221"/>
      <c r="FC178" s="221"/>
      <c r="FD178" s="221"/>
      <c r="FE178" s="221"/>
      <c r="FF178" s="221"/>
      <c r="FG178" s="221"/>
      <c r="FH178" s="221"/>
      <c r="FI178" s="221"/>
      <c r="FJ178" s="221"/>
      <c r="FK178" s="221"/>
      <c r="FL178" s="221"/>
      <c r="FM178" s="221"/>
      <c r="FN178" s="221"/>
      <c r="FO178" s="221"/>
      <c r="FP178" s="221"/>
      <c r="FQ178" s="221"/>
      <c r="FR178" s="221"/>
      <c r="FS178" s="221"/>
      <c r="FT178" s="221"/>
      <c r="FU178" s="221"/>
      <c r="FV178" s="221"/>
      <c r="FW178" s="221"/>
      <c r="FX178" s="221"/>
      <c r="FY178" s="221"/>
      <c r="FZ178" s="221"/>
      <c r="GA178" s="221"/>
    </row>
    <row r="179" spans="1:183" ht="18" customHeight="1" x14ac:dyDescent="0.2">
      <c r="A179" s="4"/>
      <c r="B179" s="1" t="s">
        <v>442</v>
      </c>
      <c r="C179" s="2">
        <v>13515</v>
      </c>
      <c r="D179" s="2">
        <v>2014</v>
      </c>
      <c r="E179" s="22" t="s">
        <v>490</v>
      </c>
      <c r="F179" s="2">
        <v>10223</v>
      </c>
      <c r="G179" s="2" t="s">
        <v>470</v>
      </c>
      <c r="H179" s="22" t="s">
        <v>40</v>
      </c>
      <c r="I179" s="2">
        <f t="shared" si="12"/>
        <v>0</v>
      </c>
      <c r="J179" s="4">
        <f>'Kôň roka'!$I179</f>
        <v>0</v>
      </c>
      <c r="K179" s="2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99"/>
      <c r="BJ179" s="100"/>
      <c r="BK179" s="100"/>
      <c r="BL179" s="100"/>
      <c r="BM179" s="99"/>
      <c r="BN179" s="99"/>
      <c r="BO179" s="99"/>
      <c r="BP179" s="100"/>
      <c r="BQ179" s="100"/>
      <c r="BR179" s="100"/>
      <c r="BS179" s="100"/>
      <c r="BT179" s="100"/>
      <c r="BU179" s="100"/>
      <c r="BV179" s="100"/>
      <c r="BW179" s="100"/>
      <c r="BX179" s="100"/>
      <c r="BY179" s="100"/>
      <c r="BZ179" s="100"/>
      <c r="CA179" s="100"/>
      <c r="CB179" s="100"/>
      <c r="CC179" s="100"/>
      <c r="CD179" s="100"/>
      <c r="CE179" s="100"/>
      <c r="CF179" s="100"/>
      <c r="CG179" s="99"/>
      <c r="CH179" s="99"/>
      <c r="CI179" s="99"/>
      <c r="CJ179" s="99"/>
      <c r="CK179" s="99"/>
      <c r="CL179" s="99"/>
      <c r="CM179" s="99"/>
      <c r="CN179" s="99"/>
      <c r="CO179" s="100"/>
      <c r="CP179" s="100"/>
      <c r="CQ179" s="100"/>
      <c r="CR179" s="100"/>
      <c r="CS179" s="100"/>
      <c r="CT179" s="100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21"/>
      <c r="EU179" s="221"/>
      <c r="EV179" s="221"/>
      <c r="EW179" s="221"/>
      <c r="EX179" s="221"/>
      <c r="EY179" s="221"/>
      <c r="EZ179" s="221"/>
      <c r="FA179" s="221"/>
      <c r="FB179" s="221"/>
      <c r="FC179" s="221"/>
      <c r="FD179" s="221"/>
      <c r="FE179" s="221"/>
      <c r="FF179" s="221"/>
      <c r="FG179" s="221"/>
      <c r="FH179" s="221"/>
      <c r="FI179" s="221"/>
      <c r="FJ179" s="221"/>
      <c r="FK179" s="221"/>
      <c r="FL179" s="221"/>
      <c r="FM179" s="221"/>
      <c r="FN179" s="221"/>
      <c r="FO179" s="221"/>
      <c r="FP179" s="221"/>
      <c r="FQ179" s="221"/>
      <c r="FR179" s="221"/>
      <c r="FS179" s="221"/>
      <c r="FT179" s="221"/>
      <c r="FU179" s="221"/>
      <c r="FV179" s="221"/>
      <c r="FW179" s="221"/>
      <c r="FX179" s="221"/>
      <c r="FY179" s="221"/>
      <c r="FZ179" s="221"/>
      <c r="GA179" s="221"/>
    </row>
    <row r="180" spans="1:183" ht="18" customHeight="1" x14ac:dyDescent="0.2">
      <c r="A180" s="4"/>
      <c r="B180" s="1" t="s">
        <v>337</v>
      </c>
      <c r="C180" s="2">
        <v>12698</v>
      </c>
      <c r="D180" s="2">
        <v>2017</v>
      </c>
      <c r="E180" s="80" t="s">
        <v>336</v>
      </c>
      <c r="F180" s="2">
        <v>9255</v>
      </c>
      <c r="G180" s="2" t="s">
        <v>466</v>
      </c>
      <c r="H180" s="22" t="s">
        <v>338</v>
      </c>
      <c r="I180" s="2">
        <f t="shared" si="12"/>
        <v>0</v>
      </c>
      <c r="J180" s="4">
        <f>'Kôň roka'!$I180</f>
        <v>0</v>
      </c>
      <c r="K180" s="2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99"/>
      <c r="BJ180" s="100"/>
      <c r="BK180" s="100"/>
      <c r="BL180" s="100"/>
      <c r="BM180" s="99"/>
      <c r="BN180" s="99"/>
      <c r="BO180" s="99"/>
      <c r="BP180" s="100"/>
      <c r="BQ180" s="100"/>
      <c r="BR180" s="100"/>
      <c r="BS180" s="100"/>
      <c r="BT180" s="100"/>
      <c r="BU180" s="100"/>
      <c r="BV180" s="100"/>
      <c r="BW180" s="100"/>
      <c r="BX180" s="100"/>
      <c r="BY180" s="100"/>
      <c r="BZ180" s="100"/>
      <c r="CA180" s="100"/>
      <c r="CB180" s="100"/>
      <c r="CC180" s="100"/>
      <c r="CD180" s="100"/>
      <c r="CE180" s="100"/>
      <c r="CF180" s="100"/>
      <c r="CG180" s="99"/>
      <c r="CH180" s="99"/>
      <c r="CI180" s="99"/>
      <c r="CJ180" s="99"/>
      <c r="CK180" s="99"/>
      <c r="CL180" s="99"/>
      <c r="CM180" s="99"/>
      <c r="CN180" s="99"/>
      <c r="CO180" s="100"/>
      <c r="CP180" s="100"/>
      <c r="CQ180" s="100"/>
      <c r="CR180" s="100"/>
      <c r="CS180" s="100"/>
      <c r="CT180" s="100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21"/>
      <c r="EU180" s="221"/>
      <c r="EV180" s="221"/>
      <c r="EW180" s="221"/>
      <c r="EX180" s="221"/>
      <c r="EY180" s="221"/>
      <c r="EZ180" s="221"/>
      <c r="FA180" s="221"/>
      <c r="FB180" s="221"/>
      <c r="FC180" s="221"/>
      <c r="FD180" s="221"/>
      <c r="FE180" s="221"/>
      <c r="FF180" s="221"/>
      <c r="FG180" s="221"/>
      <c r="FH180" s="221"/>
      <c r="FI180" s="221"/>
      <c r="FJ180" s="221"/>
      <c r="FK180" s="221"/>
      <c r="FL180" s="221"/>
      <c r="FM180" s="221"/>
      <c r="FN180" s="221"/>
      <c r="FO180" s="221"/>
      <c r="FP180" s="221"/>
      <c r="FQ180" s="221"/>
      <c r="FR180" s="221"/>
      <c r="FS180" s="221"/>
      <c r="FT180" s="221"/>
      <c r="FU180" s="221"/>
      <c r="FV180" s="221"/>
      <c r="FW180" s="221"/>
      <c r="FX180" s="221"/>
      <c r="FY180" s="221"/>
      <c r="FZ180" s="221"/>
      <c r="GA180" s="221"/>
    </row>
    <row r="181" spans="1:183" ht="18" customHeight="1" x14ac:dyDescent="0.2">
      <c r="A181" s="4"/>
      <c r="B181" s="1" t="s">
        <v>170</v>
      </c>
      <c r="C181" s="2">
        <v>11651</v>
      </c>
      <c r="D181" s="2"/>
      <c r="E181" s="80" t="s">
        <v>169</v>
      </c>
      <c r="F181" s="2">
        <v>10061</v>
      </c>
      <c r="G181" s="2" t="s">
        <v>468</v>
      </c>
      <c r="H181" s="22" t="s">
        <v>171</v>
      </c>
      <c r="I181" s="2">
        <f t="shared" si="12"/>
        <v>0</v>
      </c>
      <c r="J181" s="4">
        <f>'Kôň roka'!$I181</f>
        <v>0</v>
      </c>
      <c r="K181" s="2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99"/>
      <c r="BJ181" s="100"/>
      <c r="BK181" s="100"/>
      <c r="BL181" s="100"/>
      <c r="BM181" s="99"/>
      <c r="BN181" s="99"/>
      <c r="BO181" s="99"/>
      <c r="BP181" s="100"/>
      <c r="BQ181" s="100"/>
      <c r="BR181" s="100"/>
      <c r="BS181" s="100"/>
      <c r="BT181" s="100"/>
      <c r="BU181" s="100"/>
      <c r="BV181" s="100"/>
      <c r="BW181" s="100"/>
      <c r="BX181" s="100"/>
      <c r="BY181" s="100"/>
      <c r="BZ181" s="100"/>
      <c r="CA181" s="100"/>
      <c r="CB181" s="100"/>
      <c r="CC181" s="100"/>
      <c r="CD181" s="100"/>
      <c r="CE181" s="100"/>
      <c r="CF181" s="100"/>
      <c r="CG181" s="99"/>
      <c r="CH181" s="99"/>
      <c r="CI181" s="99"/>
      <c r="CJ181" s="99"/>
      <c r="CK181" s="99"/>
      <c r="CL181" s="99"/>
      <c r="CM181" s="99"/>
      <c r="CN181" s="99"/>
      <c r="CO181" s="100"/>
      <c r="CP181" s="100"/>
      <c r="CQ181" s="100"/>
      <c r="CR181" s="100"/>
      <c r="CS181" s="100"/>
      <c r="CT181" s="100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21"/>
      <c r="EU181" s="221"/>
      <c r="EV181" s="221"/>
      <c r="EW181" s="221"/>
      <c r="EX181" s="221"/>
      <c r="EY181" s="221"/>
      <c r="EZ181" s="221"/>
      <c r="FA181" s="221"/>
      <c r="FB181" s="221"/>
      <c r="FC181" s="221"/>
      <c r="FD181" s="221"/>
      <c r="FE181" s="221"/>
      <c r="FF181" s="221"/>
      <c r="FG181" s="221"/>
      <c r="FH181" s="221"/>
      <c r="FI181" s="221"/>
      <c r="FJ181" s="221"/>
      <c r="FK181" s="221"/>
      <c r="FL181" s="221"/>
      <c r="FM181" s="221"/>
      <c r="FN181" s="221"/>
      <c r="FO181" s="221"/>
      <c r="FP181" s="221"/>
      <c r="FQ181" s="221"/>
      <c r="FR181" s="221"/>
      <c r="FS181" s="221"/>
      <c r="FT181" s="221"/>
      <c r="FU181" s="221"/>
      <c r="FV181" s="221"/>
      <c r="FW181" s="221"/>
      <c r="FX181" s="221"/>
      <c r="FY181" s="221"/>
      <c r="FZ181" s="221"/>
      <c r="GA181" s="221"/>
    </row>
    <row r="182" spans="1:183" ht="18" customHeight="1" x14ac:dyDescent="0.2">
      <c r="A182" s="4"/>
      <c r="B182" s="1" t="s">
        <v>244</v>
      </c>
      <c r="C182" s="2">
        <v>12445</v>
      </c>
      <c r="D182" s="2">
        <v>2015</v>
      </c>
      <c r="E182" s="80" t="s">
        <v>350</v>
      </c>
      <c r="F182" s="2">
        <v>9675</v>
      </c>
      <c r="G182" s="2" t="s">
        <v>466</v>
      </c>
      <c r="H182" s="22" t="s">
        <v>351</v>
      </c>
      <c r="I182" s="2">
        <f t="shared" si="12"/>
        <v>0</v>
      </c>
      <c r="J182" s="4">
        <f>'Kôň roka'!$I182</f>
        <v>0</v>
      </c>
      <c r="K182" s="2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99"/>
      <c r="BJ182" s="100"/>
      <c r="BK182" s="100"/>
      <c r="BL182" s="100"/>
      <c r="BM182" s="99"/>
      <c r="BN182" s="99"/>
      <c r="BO182" s="99"/>
      <c r="BP182" s="100"/>
      <c r="BQ182" s="100"/>
      <c r="BR182" s="100"/>
      <c r="BS182" s="100"/>
      <c r="BT182" s="100"/>
      <c r="BU182" s="100"/>
      <c r="BV182" s="100"/>
      <c r="BW182" s="100"/>
      <c r="BX182" s="100"/>
      <c r="BY182" s="100"/>
      <c r="BZ182" s="100"/>
      <c r="CA182" s="100"/>
      <c r="CB182" s="100"/>
      <c r="CC182" s="100"/>
      <c r="CD182" s="100"/>
      <c r="CE182" s="100"/>
      <c r="CF182" s="100"/>
      <c r="CG182" s="99"/>
      <c r="CH182" s="99"/>
      <c r="CI182" s="99"/>
      <c r="CJ182" s="99"/>
      <c r="CK182" s="99"/>
      <c r="CL182" s="99"/>
      <c r="CM182" s="99"/>
      <c r="CN182" s="99"/>
      <c r="CO182" s="100"/>
      <c r="CP182" s="100"/>
      <c r="CQ182" s="100"/>
      <c r="CR182" s="100"/>
      <c r="CS182" s="100"/>
      <c r="CT182" s="100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21"/>
      <c r="EU182" s="221"/>
      <c r="EV182" s="221"/>
      <c r="EW182" s="221"/>
      <c r="EX182" s="221"/>
      <c r="EY182" s="221"/>
      <c r="EZ182" s="221"/>
      <c r="FA182" s="221"/>
      <c r="FB182" s="221"/>
      <c r="FC182" s="221"/>
      <c r="FD182" s="221"/>
      <c r="FE182" s="221"/>
      <c r="FF182" s="221"/>
      <c r="FG182" s="221"/>
      <c r="FH182" s="221"/>
      <c r="FI182" s="221"/>
      <c r="FJ182" s="221"/>
      <c r="FK182" s="221"/>
      <c r="FL182" s="221"/>
      <c r="FM182" s="221"/>
      <c r="FN182" s="221"/>
      <c r="FO182" s="221"/>
      <c r="FP182" s="221"/>
      <c r="FQ182" s="221"/>
      <c r="FR182" s="221"/>
      <c r="FS182" s="221"/>
      <c r="FT182" s="221"/>
      <c r="FU182" s="221"/>
      <c r="FV182" s="221"/>
      <c r="FW182" s="221"/>
      <c r="FX182" s="221"/>
      <c r="FY182" s="221"/>
      <c r="FZ182" s="221"/>
      <c r="GA182" s="221"/>
    </row>
    <row r="183" spans="1:183" ht="18" customHeight="1" x14ac:dyDescent="0.2">
      <c r="A183" s="4"/>
      <c r="B183" s="1"/>
      <c r="C183" s="2"/>
      <c r="D183" s="2"/>
      <c r="E183" s="80" t="s">
        <v>491</v>
      </c>
      <c r="F183" s="2">
        <v>8891</v>
      </c>
      <c r="G183" s="2" t="s">
        <v>469</v>
      </c>
      <c r="H183" s="22"/>
      <c r="I183" s="2">
        <f t="shared" si="12"/>
        <v>0</v>
      </c>
      <c r="J183" s="4"/>
      <c r="K183" s="2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99"/>
      <c r="BJ183" s="100"/>
      <c r="BK183" s="100"/>
      <c r="BL183" s="100"/>
      <c r="BM183" s="99"/>
      <c r="BN183" s="99"/>
      <c r="BO183" s="99"/>
      <c r="BP183" s="100"/>
      <c r="BQ183" s="100"/>
      <c r="BR183" s="100"/>
      <c r="BS183" s="100"/>
      <c r="BT183" s="100"/>
      <c r="BU183" s="100"/>
      <c r="BV183" s="100"/>
      <c r="BW183" s="100"/>
      <c r="BX183" s="100"/>
      <c r="BY183" s="100"/>
      <c r="BZ183" s="100"/>
      <c r="CA183" s="100"/>
      <c r="CB183" s="100"/>
      <c r="CC183" s="100"/>
      <c r="CD183" s="100"/>
      <c r="CE183" s="100"/>
      <c r="CF183" s="100"/>
      <c r="CG183" s="99"/>
      <c r="CH183" s="99"/>
      <c r="CI183" s="99"/>
      <c r="CJ183" s="99"/>
      <c r="CK183" s="99"/>
      <c r="CL183" s="99"/>
      <c r="CM183" s="99"/>
      <c r="CN183" s="99"/>
      <c r="CO183" s="100"/>
      <c r="CP183" s="100"/>
      <c r="CQ183" s="100"/>
      <c r="CR183" s="100"/>
      <c r="CS183" s="100"/>
      <c r="CT183" s="100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21"/>
      <c r="EU183" s="221"/>
      <c r="EV183" s="221"/>
      <c r="EW183" s="221"/>
      <c r="EX183" s="221"/>
      <c r="EY183" s="221"/>
      <c r="EZ183" s="221"/>
      <c r="FA183" s="221"/>
      <c r="FB183" s="221"/>
      <c r="FC183" s="221"/>
      <c r="FD183" s="221"/>
      <c r="FE183" s="221"/>
      <c r="FF183" s="221"/>
      <c r="FG183" s="221"/>
      <c r="FH183" s="221"/>
      <c r="FI183" s="221"/>
      <c r="FJ183" s="221"/>
      <c r="FK183" s="221"/>
      <c r="FL183" s="221"/>
      <c r="FM183" s="221"/>
      <c r="FN183" s="221"/>
      <c r="FO183" s="221"/>
      <c r="FP183" s="221"/>
      <c r="FQ183" s="221"/>
      <c r="FR183" s="221"/>
      <c r="FS183" s="221"/>
      <c r="FT183" s="221"/>
      <c r="FU183" s="221"/>
      <c r="FV183" s="221"/>
      <c r="FW183" s="221"/>
      <c r="FX183" s="221"/>
      <c r="FY183" s="221"/>
      <c r="FZ183" s="221"/>
      <c r="GA183" s="221"/>
    </row>
    <row r="184" spans="1:183" ht="18" customHeight="1" x14ac:dyDescent="0.2">
      <c r="A184" s="4"/>
      <c r="B184" s="1" t="s">
        <v>492</v>
      </c>
      <c r="C184" s="2">
        <v>13561</v>
      </c>
      <c r="D184" s="2">
        <v>2021</v>
      </c>
      <c r="E184" s="80" t="s">
        <v>366</v>
      </c>
      <c r="F184" s="2">
        <v>9955</v>
      </c>
      <c r="G184" s="2" t="s">
        <v>466</v>
      </c>
      <c r="H184" s="22" t="s">
        <v>40</v>
      </c>
      <c r="I184" s="2">
        <f t="shared" si="12"/>
        <v>0</v>
      </c>
      <c r="J184" s="4">
        <f>'Kôň roka'!$I184</f>
        <v>0</v>
      </c>
      <c r="K184" s="2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99"/>
      <c r="BJ184" s="100"/>
      <c r="BK184" s="100"/>
      <c r="BL184" s="100"/>
      <c r="BM184" s="99"/>
      <c r="BN184" s="99"/>
      <c r="BO184" s="99"/>
      <c r="BP184" s="100"/>
      <c r="BQ184" s="100"/>
      <c r="BR184" s="100"/>
      <c r="BS184" s="100"/>
      <c r="BT184" s="100"/>
      <c r="BU184" s="100"/>
      <c r="BV184" s="100"/>
      <c r="BW184" s="100"/>
      <c r="BX184" s="100"/>
      <c r="BY184" s="100"/>
      <c r="BZ184" s="100"/>
      <c r="CA184" s="100"/>
      <c r="CB184" s="100"/>
      <c r="CC184" s="100"/>
      <c r="CD184" s="100"/>
      <c r="CE184" s="100"/>
      <c r="CF184" s="100"/>
      <c r="CG184" s="99"/>
      <c r="CH184" s="99"/>
      <c r="CI184" s="99"/>
      <c r="CJ184" s="99"/>
      <c r="CK184" s="99"/>
      <c r="CL184" s="99"/>
      <c r="CM184" s="99"/>
      <c r="CN184" s="99"/>
      <c r="CO184" s="100"/>
      <c r="CP184" s="100"/>
      <c r="CQ184" s="100"/>
      <c r="CR184" s="100"/>
      <c r="CS184" s="100"/>
      <c r="CT184" s="100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21"/>
      <c r="EU184" s="221"/>
      <c r="EV184" s="221"/>
      <c r="EW184" s="221"/>
      <c r="EX184" s="221"/>
      <c r="EY184" s="221"/>
      <c r="EZ184" s="221"/>
      <c r="FA184" s="221"/>
      <c r="FB184" s="221"/>
      <c r="FC184" s="221"/>
      <c r="FD184" s="221"/>
      <c r="FE184" s="221"/>
      <c r="FF184" s="221"/>
      <c r="FG184" s="221"/>
      <c r="FH184" s="221"/>
      <c r="FI184" s="221"/>
      <c r="FJ184" s="221"/>
      <c r="FK184" s="221"/>
      <c r="FL184" s="221"/>
      <c r="FM184" s="221"/>
      <c r="FN184" s="221"/>
      <c r="FO184" s="221"/>
      <c r="FP184" s="221"/>
      <c r="FQ184" s="221"/>
      <c r="FR184" s="221"/>
      <c r="FS184" s="221"/>
      <c r="FT184" s="221"/>
      <c r="FU184" s="221"/>
      <c r="FV184" s="221"/>
      <c r="FW184" s="221"/>
      <c r="FX184" s="221"/>
      <c r="FY184" s="221"/>
      <c r="FZ184" s="221"/>
      <c r="GA184" s="221"/>
    </row>
    <row r="185" spans="1:183" ht="18" customHeight="1" x14ac:dyDescent="0.2">
      <c r="A185" s="4"/>
      <c r="B185" s="1" t="s">
        <v>255</v>
      </c>
      <c r="C185" s="2">
        <v>7559</v>
      </c>
      <c r="D185" s="2">
        <v>2006</v>
      </c>
      <c r="E185" s="80" t="s">
        <v>493</v>
      </c>
      <c r="F185" s="2">
        <v>8956</v>
      </c>
      <c r="G185" s="2" t="s">
        <v>469</v>
      </c>
      <c r="H185" s="22" t="s">
        <v>480</v>
      </c>
      <c r="I185" s="2">
        <f t="shared" si="12"/>
        <v>0</v>
      </c>
      <c r="J185" s="4">
        <f>'Kôň roka'!$I185</f>
        <v>0</v>
      </c>
      <c r="K185" s="2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99"/>
      <c r="BJ185" s="100"/>
      <c r="BK185" s="100"/>
      <c r="BL185" s="100"/>
      <c r="BM185" s="99"/>
      <c r="BN185" s="99"/>
      <c r="BO185" s="99"/>
      <c r="BP185" s="100"/>
      <c r="BQ185" s="100"/>
      <c r="BR185" s="100"/>
      <c r="BS185" s="100"/>
      <c r="BT185" s="100"/>
      <c r="BU185" s="100"/>
      <c r="BV185" s="100"/>
      <c r="BW185" s="100"/>
      <c r="BX185" s="100"/>
      <c r="BY185" s="100"/>
      <c r="BZ185" s="100"/>
      <c r="CA185" s="100"/>
      <c r="CB185" s="100"/>
      <c r="CC185" s="100"/>
      <c r="CD185" s="100"/>
      <c r="CE185" s="100"/>
      <c r="CF185" s="100"/>
      <c r="CG185" s="99"/>
      <c r="CH185" s="99"/>
      <c r="CI185" s="99"/>
      <c r="CJ185" s="99"/>
      <c r="CK185" s="99"/>
      <c r="CL185" s="99"/>
      <c r="CM185" s="99"/>
      <c r="CN185" s="99"/>
      <c r="CO185" s="100"/>
      <c r="CP185" s="100"/>
      <c r="CQ185" s="100"/>
      <c r="CR185" s="100"/>
      <c r="CS185" s="100"/>
      <c r="CT185" s="100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21"/>
      <c r="EU185" s="221"/>
      <c r="EV185" s="221"/>
      <c r="EW185" s="221"/>
      <c r="EX185" s="221"/>
      <c r="EY185" s="221"/>
      <c r="EZ185" s="221"/>
      <c r="FA185" s="221"/>
      <c r="FB185" s="221"/>
      <c r="FC185" s="221"/>
      <c r="FD185" s="221"/>
      <c r="FE185" s="221"/>
      <c r="FF185" s="221"/>
      <c r="FG185" s="221"/>
      <c r="FH185" s="221"/>
      <c r="FI185" s="221"/>
      <c r="FJ185" s="221"/>
      <c r="FK185" s="221"/>
      <c r="FL185" s="221"/>
      <c r="FM185" s="221"/>
      <c r="FN185" s="221"/>
      <c r="FO185" s="221"/>
      <c r="FP185" s="221"/>
      <c r="FQ185" s="221"/>
      <c r="FR185" s="221"/>
      <c r="FS185" s="221"/>
      <c r="FT185" s="221"/>
      <c r="FU185" s="221"/>
      <c r="FV185" s="221"/>
      <c r="FW185" s="221"/>
      <c r="FX185" s="221"/>
      <c r="FY185" s="221"/>
      <c r="FZ185" s="221"/>
      <c r="GA185" s="221"/>
    </row>
    <row r="186" spans="1:183" ht="18" customHeight="1" x14ac:dyDescent="0.2">
      <c r="A186" s="4"/>
      <c r="B186" s="1" t="s">
        <v>184</v>
      </c>
      <c r="C186" s="2">
        <v>10576</v>
      </c>
      <c r="D186" s="2"/>
      <c r="E186" s="80" t="s">
        <v>359</v>
      </c>
      <c r="F186" s="2">
        <v>9384</v>
      </c>
      <c r="G186" s="2" t="s">
        <v>466</v>
      </c>
      <c r="H186" s="22" t="s">
        <v>185</v>
      </c>
      <c r="I186" s="2">
        <f t="shared" si="12"/>
        <v>0</v>
      </c>
      <c r="J186" s="4">
        <f>'Kôň roka'!$I186</f>
        <v>0</v>
      </c>
      <c r="K186" s="2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99"/>
      <c r="BJ186" s="100"/>
      <c r="BK186" s="100"/>
      <c r="BL186" s="100"/>
      <c r="BM186" s="99"/>
      <c r="BN186" s="99"/>
      <c r="BO186" s="99"/>
      <c r="BP186" s="100"/>
      <c r="BQ186" s="100"/>
      <c r="BR186" s="100"/>
      <c r="BS186" s="100"/>
      <c r="BT186" s="100"/>
      <c r="BU186" s="100"/>
      <c r="BV186" s="100"/>
      <c r="BW186" s="100"/>
      <c r="BX186" s="100"/>
      <c r="BY186" s="100"/>
      <c r="BZ186" s="100"/>
      <c r="CA186" s="100"/>
      <c r="CB186" s="100"/>
      <c r="CC186" s="100"/>
      <c r="CD186" s="100"/>
      <c r="CE186" s="100"/>
      <c r="CF186" s="100"/>
      <c r="CG186" s="99"/>
      <c r="CH186" s="99"/>
      <c r="CI186" s="99"/>
      <c r="CJ186" s="99"/>
      <c r="CK186" s="99"/>
      <c r="CL186" s="99"/>
      <c r="CM186" s="99"/>
      <c r="CN186" s="99"/>
      <c r="CO186" s="100"/>
      <c r="CP186" s="100"/>
      <c r="CQ186" s="100"/>
      <c r="CR186" s="100"/>
      <c r="CS186" s="100"/>
      <c r="CT186" s="100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21"/>
      <c r="EU186" s="221"/>
      <c r="EV186" s="221"/>
      <c r="EW186" s="221"/>
      <c r="EX186" s="221"/>
      <c r="EY186" s="221"/>
      <c r="EZ186" s="221"/>
      <c r="FA186" s="221"/>
      <c r="FB186" s="221"/>
      <c r="FC186" s="221"/>
      <c r="FD186" s="221"/>
      <c r="FE186" s="221"/>
      <c r="FF186" s="221"/>
      <c r="FG186" s="221"/>
      <c r="FH186" s="221"/>
      <c r="FI186" s="221"/>
      <c r="FJ186" s="221"/>
      <c r="FK186" s="221"/>
      <c r="FL186" s="221"/>
      <c r="FM186" s="221"/>
      <c r="FN186" s="221"/>
      <c r="FO186" s="221"/>
      <c r="FP186" s="221"/>
      <c r="FQ186" s="221"/>
      <c r="FR186" s="221"/>
      <c r="FS186" s="221"/>
      <c r="FT186" s="221"/>
      <c r="FU186" s="221"/>
      <c r="FV186" s="221"/>
      <c r="FW186" s="221"/>
      <c r="FX186" s="221"/>
      <c r="FY186" s="221"/>
      <c r="FZ186" s="221"/>
      <c r="GA186" s="221"/>
    </row>
    <row r="187" spans="1:183" ht="18" customHeight="1" x14ac:dyDescent="0.2">
      <c r="A187" s="4"/>
      <c r="B187" s="1"/>
      <c r="C187" s="2"/>
      <c r="D187" s="2"/>
      <c r="E187" s="80" t="s">
        <v>183</v>
      </c>
      <c r="F187" s="2">
        <v>10343</v>
      </c>
      <c r="G187" s="2" t="s">
        <v>468</v>
      </c>
      <c r="H187" s="22"/>
      <c r="I187" s="2">
        <f t="shared" si="12"/>
        <v>0</v>
      </c>
      <c r="J187" s="4">
        <f>'Kôň roka'!$I187</f>
        <v>0</v>
      </c>
      <c r="K187" s="2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99"/>
      <c r="BJ187" s="100"/>
      <c r="BK187" s="100"/>
      <c r="BL187" s="100"/>
      <c r="BM187" s="99"/>
      <c r="BN187" s="99"/>
      <c r="BO187" s="99"/>
      <c r="BP187" s="100"/>
      <c r="BQ187" s="100"/>
      <c r="BR187" s="100"/>
      <c r="BS187" s="100"/>
      <c r="BT187" s="100"/>
      <c r="BU187" s="100"/>
      <c r="BV187" s="100"/>
      <c r="BW187" s="100"/>
      <c r="BX187" s="100"/>
      <c r="BY187" s="100"/>
      <c r="BZ187" s="100"/>
      <c r="CA187" s="100"/>
      <c r="CB187" s="100"/>
      <c r="CC187" s="100"/>
      <c r="CD187" s="100"/>
      <c r="CE187" s="100"/>
      <c r="CF187" s="100"/>
      <c r="CG187" s="99"/>
      <c r="CH187" s="99"/>
      <c r="CI187" s="99"/>
      <c r="CJ187" s="99"/>
      <c r="CK187" s="99"/>
      <c r="CL187" s="99"/>
      <c r="CM187" s="99"/>
      <c r="CN187" s="99"/>
      <c r="CO187" s="100"/>
      <c r="CP187" s="100"/>
      <c r="CQ187" s="100"/>
      <c r="CR187" s="100"/>
      <c r="CS187" s="100"/>
      <c r="CT187" s="100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21"/>
      <c r="EU187" s="221"/>
      <c r="EV187" s="221"/>
      <c r="EW187" s="221"/>
      <c r="EX187" s="221"/>
      <c r="EY187" s="221"/>
      <c r="EZ187" s="221"/>
      <c r="FA187" s="221"/>
      <c r="FB187" s="221"/>
      <c r="FC187" s="221"/>
      <c r="FD187" s="221"/>
      <c r="FE187" s="221"/>
      <c r="FF187" s="221"/>
      <c r="FG187" s="221"/>
      <c r="FH187" s="221"/>
      <c r="FI187" s="221"/>
      <c r="FJ187" s="221"/>
      <c r="FK187" s="221"/>
      <c r="FL187" s="221"/>
      <c r="FM187" s="221"/>
      <c r="FN187" s="221"/>
      <c r="FO187" s="221"/>
      <c r="FP187" s="221"/>
      <c r="FQ187" s="221"/>
      <c r="FR187" s="221"/>
      <c r="FS187" s="221"/>
      <c r="FT187" s="221"/>
      <c r="FU187" s="221"/>
      <c r="FV187" s="221"/>
      <c r="FW187" s="221"/>
      <c r="FX187" s="221"/>
      <c r="FY187" s="221"/>
      <c r="FZ187" s="221"/>
      <c r="GA187" s="221"/>
    </row>
    <row r="188" spans="1:183" ht="18" customHeight="1" x14ac:dyDescent="0.2">
      <c r="A188" s="4"/>
      <c r="B188" s="1" t="s">
        <v>427</v>
      </c>
      <c r="C188" s="2">
        <v>12189</v>
      </c>
      <c r="D188" s="2"/>
      <c r="E188" s="80" t="s">
        <v>426</v>
      </c>
      <c r="F188" s="2">
        <v>10340</v>
      </c>
      <c r="G188" s="2" t="s">
        <v>470</v>
      </c>
      <c r="H188" s="22" t="s">
        <v>428</v>
      </c>
      <c r="I188" s="2">
        <f t="shared" si="12"/>
        <v>0</v>
      </c>
      <c r="J188" s="4">
        <f>'Kôň roka'!$I188</f>
        <v>0</v>
      </c>
      <c r="K188" s="2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99"/>
      <c r="BJ188" s="100"/>
      <c r="BK188" s="100"/>
      <c r="BL188" s="100"/>
      <c r="BM188" s="99"/>
      <c r="BN188" s="99"/>
      <c r="BO188" s="99"/>
      <c r="BP188" s="100"/>
      <c r="BQ188" s="100"/>
      <c r="BR188" s="100"/>
      <c r="BS188" s="100"/>
      <c r="BT188" s="100"/>
      <c r="BU188" s="100"/>
      <c r="BV188" s="100"/>
      <c r="BW188" s="100"/>
      <c r="BX188" s="100"/>
      <c r="BY188" s="100"/>
      <c r="BZ188" s="100"/>
      <c r="CA188" s="100"/>
      <c r="CB188" s="100"/>
      <c r="CC188" s="100"/>
      <c r="CD188" s="100"/>
      <c r="CE188" s="100"/>
      <c r="CF188" s="100"/>
      <c r="CG188" s="99"/>
      <c r="CH188" s="99"/>
      <c r="CI188" s="99"/>
      <c r="CJ188" s="99"/>
      <c r="CK188" s="99"/>
      <c r="CL188" s="99"/>
      <c r="CM188" s="99"/>
      <c r="CN188" s="99"/>
      <c r="CO188" s="100"/>
      <c r="CP188" s="100"/>
      <c r="CQ188" s="100"/>
      <c r="CR188" s="100"/>
      <c r="CS188" s="100"/>
      <c r="CT188" s="100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21"/>
      <c r="EU188" s="221"/>
      <c r="EV188" s="221"/>
      <c r="EW188" s="221"/>
      <c r="EX188" s="221"/>
      <c r="EY188" s="221"/>
      <c r="EZ188" s="221"/>
      <c r="FA188" s="221"/>
      <c r="FB188" s="221"/>
      <c r="FC188" s="221"/>
      <c r="FD188" s="221"/>
      <c r="FE188" s="221"/>
      <c r="FF188" s="221"/>
      <c r="FG188" s="221"/>
      <c r="FH188" s="221"/>
      <c r="FI188" s="221"/>
      <c r="FJ188" s="221"/>
      <c r="FK188" s="221"/>
      <c r="FL188" s="221"/>
      <c r="FM188" s="221"/>
      <c r="FN188" s="221"/>
      <c r="FO188" s="221"/>
      <c r="FP188" s="221"/>
      <c r="FQ188" s="221"/>
      <c r="FR188" s="221"/>
      <c r="FS188" s="221"/>
      <c r="FT188" s="221"/>
      <c r="FU188" s="221"/>
      <c r="FV188" s="221"/>
      <c r="FW188" s="221"/>
      <c r="FX188" s="221"/>
      <c r="FY188" s="221"/>
      <c r="FZ188" s="221"/>
      <c r="GA188" s="221"/>
    </row>
    <row r="189" spans="1:183" ht="18" customHeight="1" x14ac:dyDescent="0.2">
      <c r="A189" s="4">
        <v>150</v>
      </c>
      <c r="B189" s="1" t="s">
        <v>55</v>
      </c>
      <c r="C189" s="2">
        <v>11441</v>
      </c>
      <c r="D189" s="2"/>
      <c r="E189" s="22" t="s">
        <v>200</v>
      </c>
      <c r="F189" s="2">
        <v>10720</v>
      </c>
      <c r="G189" s="2" t="s">
        <v>468</v>
      </c>
      <c r="H189" s="22" t="s">
        <v>52</v>
      </c>
      <c r="I189" s="2">
        <f t="shared" si="12"/>
        <v>0</v>
      </c>
      <c r="J189" s="4">
        <f>'Kôň roka'!$I189</f>
        <v>0</v>
      </c>
      <c r="K189" s="2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99"/>
      <c r="BJ189" s="100"/>
      <c r="BK189" s="100"/>
      <c r="BL189" s="100"/>
      <c r="BM189" s="99"/>
      <c r="BN189" s="99"/>
      <c r="BO189" s="99"/>
      <c r="BP189" s="100"/>
      <c r="BQ189" s="100"/>
      <c r="BR189" s="100"/>
      <c r="BS189" s="100"/>
      <c r="BT189" s="100"/>
      <c r="BU189" s="100"/>
      <c r="BV189" s="100"/>
      <c r="BW189" s="100"/>
      <c r="BX189" s="100"/>
      <c r="BY189" s="100"/>
      <c r="BZ189" s="100"/>
      <c r="CA189" s="100"/>
      <c r="CB189" s="100"/>
      <c r="CC189" s="100"/>
      <c r="CD189" s="100"/>
      <c r="CE189" s="100"/>
      <c r="CF189" s="100"/>
      <c r="CG189" s="99"/>
      <c r="CH189" s="99"/>
      <c r="CI189" s="99"/>
      <c r="CJ189" s="99"/>
      <c r="CK189" s="99"/>
      <c r="CL189" s="99"/>
      <c r="CM189" s="99"/>
      <c r="CN189" s="99"/>
      <c r="CO189" s="100"/>
      <c r="CP189" s="100"/>
      <c r="CQ189" s="100"/>
      <c r="CR189" s="100"/>
      <c r="CS189" s="100"/>
      <c r="CT189" s="100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21"/>
      <c r="EU189" s="221"/>
      <c r="EV189" s="221"/>
      <c r="EW189" s="221"/>
      <c r="EX189" s="221"/>
      <c r="EY189" s="221"/>
      <c r="EZ189" s="221"/>
      <c r="FA189" s="221"/>
      <c r="FB189" s="221"/>
      <c r="FC189" s="221"/>
      <c r="FD189" s="221"/>
      <c r="FE189" s="221"/>
      <c r="FF189" s="221"/>
      <c r="FG189" s="221"/>
      <c r="FH189" s="221"/>
      <c r="FI189" s="221"/>
      <c r="FJ189" s="221"/>
      <c r="FK189" s="221"/>
      <c r="FL189" s="221"/>
      <c r="FM189" s="221"/>
      <c r="FN189" s="221"/>
      <c r="FO189" s="221"/>
      <c r="FP189" s="221"/>
      <c r="FQ189" s="221"/>
      <c r="FR189" s="221"/>
      <c r="FS189" s="221"/>
      <c r="FT189" s="221"/>
      <c r="FU189" s="221"/>
      <c r="FV189" s="221"/>
      <c r="FW189" s="221"/>
      <c r="FX189" s="221"/>
      <c r="FY189" s="221"/>
      <c r="FZ189" s="221"/>
      <c r="GA189" s="221"/>
    </row>
    <row r="190" spans="1:183" ht="18" customHeight="1" x14ac:dyDescent="0.2">
      <c r="A190" s="4"/>
      <c r="B190" s="1"/>
      <c r="C190" s="2"/>
      <c r="D190" s="2"/>
      <c r="E190" s="22" t="s">
        <v>50</v>
      </c>
      <c r="F190" s="2">
        <v>9008</v>
      </c>
      <c r="G190" s="2" t="s">
        <v>468</v>
      </c>
      <c r="H190" s="22"/>
      <c r="I190" s="2">
        <f t="shared" si="12"/>
        <v>0</v>
      </c>
      <c r="J190" s="4"/>
      <c r="K190" s="2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99"/>
      <c r="BJ190" s="100"/>
      <c r="BK190" s="100"/>
      <c r="BL190" s="100"/>
      <c r="BM190" s="99"/>
      <c r="BN190" s="99"/>
      <c r="BO190" s="99"/>
      <c r="BP190" s="100"/>
      <c r="BQ190" s="100"/>
      <c r="BR190" s="100"/>
      <c r="BS190" s="100"/>
      <c r="BT190" s="100"/>
      <c r="BU190" s="100"/>
      <c r="BV190" s="100"/>
      <c r="BW190" s="100"/>
      <c r="BX190" s="100"/>
      <c r="BY190" s="100"/>
      <c r="BZ190" s="100"/>
      <c r="CA190" s="100"/>
      <c r="CB190" s="100"/>
      <c r="CC190" s="100"/>
      <c r="CD190" s="100"/>
      <c r="CE190" s="100"/>
      <c r="CF190" s="100"/>
      <c r="CG190" s="99"/>
      <c r="CH190" s="99"/>
      <c r="CI190" s="99"/>
      <c r="CJ190" s="99"/>
      <c r="CK190" s="99"/>
      <c r="CL190" s="99"/>
      <c r="CM190" s="99"/>
      <c r="CN190" s="99"/>
      <c r="CO190" s="100"/>
      <c r="CP190" s="100"/>
      <c r="CQ190" s="100"/>
      <c r="CR190" s="100"/>
      <c r="CS190" s="100"/>
      <c r="CT190" s="100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21"/>
      <c r="EU190" s="221"/>
      <c r="EV190" s="221"/>
      <c r="EW190" s="221"/>
      <c r="EX190" s="221"/>
      <c r="EY190" s="221"/>
      <c r="EZ190" s="221"/>
      <c r="FA190" s="221"/>
      <c r="FB190" s="221"/>
      <c r="FC190" s="221"/>
      <c r="FD190" s="221"/>
      <c r="FE190" s="221"/>
      <c r="FF190" s="221"/>
      <c r="FG190" s="221"/>
      <c r="FH190" s="221"/>
      <c r="FI190" s="221"/>
      <c r="FJ190" s="221"/>
      <c r="FK190" s="221"/>
      <c r="FL190" s="221"/>
      <c r="FM190" s="221"/>
      <c r="FN190" s="221"/>
      <c r="FO190" s="221"/>
      <c r="FP190" s="221"/>
      <c r="FQ190" s="221"/>
      <c r="FR190" s="221"/>
      <c r="FS190" s="221"/>
      <c r="FT190" s="221"/>
      <c r="FU190" s="221"/>
      <c r="FV190" s="221"/>
      <c r="FW190" s="221"/>
      <c r="FX190" s="221"/>
      <c r="FY190" s="221"/>
      <c r="FZ190" s="221"/>
      <c r="GA190" s="221"/>
    </row>
    <row r="191" spans="1:183" ht="18" customHeight="1" x14ac:dyDescent="0.2">
      <c r="A191" s="4"/>
      <c r="B191" s="1" t="s">
        <v>189</v>
      </c>
      <c r="C191" s="2">
        <v>12718</v>
      </c>
      <c r="D191" s="2">
        <v>2019</v>
      </c>
      <c r="E191" s="22" t="s">
        <v>188</v>
      </c>
      <c r="F191" s="2">
        <v>4717</v>
      </c>
      <c r="G191" s="2" t="s">
        <v>468</v>
      </c>
      <c r="H191" s="22" t="s">
        <v>34</v>
      </c>
      <c r="I191" s="2">
        <f t="shared" si="12"/>
        <v>0</v>
      </c>
      <c r="J191" s="4">
        <f>'Kôň roka'!$I191</f>
        <v>0</v>
      </c>
      <c r="K191" s="2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99"/>
      <c r="BJ191" s="100"/>
      <c r="BK191" s="100"/>
      <c r="BL191" s="100"/>
      <c r="BM191" s="99"/>
      <c r="BN191" s="99"/>
      <c r="BO191" s="99"/>
      <c r="BP191" s="100"/>
      <c r="BQ191" s="100"/>
      <c r="BR191" s="100"/>
      <c r="BS191" s="100"/>
      <c r="BT191" s="100"/>
      <c r="BU191" s="100"/>
      <c r="BV191" s="100"/>
      <c r="BW191" s="100"/>
      <c r="BX191" s="100"/>
      <c r="BY191" s="100"/>
      <c r="BZ191" s="100"/>
      <c r="CA191" s="100"/>
      <c r="CB191" s="100"/>
      <c r="CC191" s="100"/>
      <c r="CD191" s="100"/>
      <c r="CE191" s="100"/>
      <c r="CF191" s="100"/>
      <c r="CG191" s="99"/>
      <c r="CH191" s="99"/>
      <c r="CI191" s="99"/>
      <c r="CJ191" s="99"/>
      <c r="CK191" s="99"/>
      <c r="CL191" s="99"/>
      <c r="CM191" s="99"/>
      <c r="CN191" s="99"/>
      <c r="CO191" s="100"/>
      <c r="CP191" s="100"/>
      <c r="CQ191" s="100"/>
      <c r="CR191" s="100"/>
      <c r="CS191" s="100"/>
      <c r="CT191" s="100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21"/>
      <c r="EU191" s="221"/>
      <c r="EV191" s="221"/>
      <c r="EW191" s="221"/>
      <c r="EX191" s="221"/>
      <c r="EY191" s="221"/>
      <c r="EZ191" s="221"/>
      <c r="FA191" s="221"/>
      <c r="FB191" s="221"/>
      <c r="FC191" s="221"/>
      <c r="FD191" s="221"/>
      <c r="FE191" s="221"/>
      <c r="FF191" s="221"/>
      <c r="FG191" s="221"/>
      <c r="FH191" s="221"/>
      <c r="FI191" s="221"/>
      <c r="FJ191" s="221"/>
      <c r="FK191" s="221"/>
      <c r="FL191" s="221"/>
      <c r="FM191" s="221"/>
      <c r="FN191" s="221"/>
      <c r="FO191" s="221"/>
      <c r="FP191" s="221"/>
      <c r="FQ191" s="221"/>
      <c r="FR191" s="221"/>
      <c r="FS191" s="221"/>
      <c r="FT191" s="221"/>
      <c r="FU191" s="221"/>
      <c r="FV191" s="221"/>
      <c r="FW191" s="221"/>
      <c r="FX191" s="221"/>
      <c r="FY191" s="221"/>
      <c r="FZ191" s="221"/>
      <c r="GA191" s="221"/>
    </row>
    <row r="192" spans="1:183" ht="18" customHeight="1" x14ac:dyDescent="0.2">
      <c r="A192" s="4"/>
      <c r="B192" s="1" t="s">
        <v>343</v>
      </c>
      <c r="C192" s="2">
        <v>10757</v>
      </c>
      <c r="D192" s="2"/>
      <c r="E192" s="22" t="s">
        <v>339</v>
      </c>
      <c r="F192" s="2">
        <v>9253</v>
      </c>
      <c r="G192" s="2" t="s">
        <v>466</v>
      </c>
      <c r="H192" s="22" t="s">
        <v>109</v>
      </c>
      <c r="I192" s="2">
        <f t="shared" si="12"/>
        <v>0</v>
      </c>
      <c r="J192" s="4">
        <f>'Kôň roka'!$I192</f>
        <v>0</v>
      </c>
      <c r="K192" s="2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99"/>
      <c r="BJ192" s="100"/>
      <c r="BK192" s="100"/>
      <c r="BL192" s="100"/>
      <c r="BM192" s="99"/>
      <c r="BN192" s="99"/>
      <c r="BO192" s="99"/>
      <c r="BP192" s="100"/>
      <c r="BQ192" s="100"/>
      <c r="BR192" s="100"/>
      <c r="BS192" s="100"/>
      <c r="BT192" s="100"/>
      <c r="BU192" s="100"/>
      <c r="BV192" s="100"/>
      <c r="BW192" s="100"/>
      <c r="BX192" s="100"/>
      <c r="BY192" s="100"/>
      <c r="BZ192" s="100"/>
      <c r="CA192" s="100"/>
      <c r="CB192" s="100"/>
      <c r="CC192" s="100"/>
      <c r="CD192" s="100"/>
      <c r="CE192" s="100"/>
      <c r="CF192" s="100"/>
      <c r="CG192" s="99"/>
      <c r="CH192" s="99"/>
      <c r="CI192" s="99"/>
      <c r="CJ192" s="99"/>
      <c r="CK192" s="99"/>
      <c r="CL192" s="99"/>
      <c r="CM192" s="99"/>
      <c r="CN192" s="99"/>
      <c r="CO192" s="100"/>
      <c r="CP192" s="100"/>
      <c r="CQ192" s="100"/>
      <c r="CR192" s="100"/>
      <c r="CS192" s="100"/>
      <c r="CT192" s="100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21"/>
      <c r="EU192" s="221"/>
      <c r="EV192" s="221"/>
      <c r="EW192" s="221"/>
      <c r="EX192" s="221"/>
      <c r="EY192" s="221"/>
      <c r="EZ192" s="221"/>
      <c r="FA192" s="221"/>
      <c r="FB192" s="221"/>
      <c r="FC192" s="221"/>
      <c r="FD192" s="221"/>
      <c r="FE192" s="221"/>
      <c r="FF192" s="221"/>
      <c r="FG192" s="221"/>
      <c r="FH192" s="221"/>
      <c r="FI192" s="221"/>
      <c r="FJ192" s="221"/>
      <c r="FK192" s="221"/>
      <c r="FL192" s="221"/>
      <c r="FM192" s="221"/>
      <c r="FN192" s="221"/>
      <c r="FO192" s="221"/>
      <c r="FP192" s="221"/>
      <c r="FQ192" s="221"/>
      <c r="FR192" s="221"/>
      <c r="FS192" s="221"/>
      <c r="FT192" s="221"/>
      <c r="FU192" s="221"/>
      <c r="FV192" s="221"/>
      <c r="FW192" s="221"/>
      <c r="FX192" s="221"/>
      <c r="FY192" s="221"/>
      <c r="FZ192" s="221"/>
      <c r="GA192" s="221"/>
    </row>
    <row r="193" spans="1:183" ht="18" customHeight="1" x14ac:dyDescent="0.2">
      <c r="A193" s="4"/>
      <c r="B193" s="1" t="s">
        <v>432</v>
      </c>
      <c r="C193" s="2">
        <v>11205</v>
      </c>
      <c r="D193" s="2">
        <v>2012</v>
      </c>
      <c r="E193" s="22" t="s">
        <v>431</v>
      </c>
      <c r="F193" s="2">
        <v>10805</v>
      </c>
      <c r="G193" s="2" t="s">
        <v>470</v>
      </c>
      <c r="H193" s="22" t="s">
        <v>159</v>
      </c>
      <c r="I193" s="2">
        <f t="shared" si="12"/>
        <v>0</v>
      </c>
      <c r="J193" s="4">
        <f>'Kôň roka'!$I193</f>
        <v>0</v>
      </c>
      <c r="K193" s="2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99"/>
      <c r="BJ193" s="100"/>
      <c r="BK193" s="100"/>
      <c r="BL193" s="100"/>
      <c r="BM193" s="99"/>
      <c r="BN193" s="99"/>
      <c r="BO193" s="99"/>
      <c r="BP193" s="100"/>
      <c r="BQ193" s="100"/>
      <c r="BR193" s="100"/>
      <c r="BS193" s="100"/>
      <c r="BT193" s="100"/>
      <c r="BU193" s="100"/>
      <c r="BV193" s="100"/>
      <c r="BW193" s="100"/>
      <c r="BX193" s="100"/>
      <c r="BY193" s="100"/>
      <c r="BZ193" s="100"/>
      <c r="CA193" s="100"/>
      <c r="CB193" s="100"/>
      <c r="CC193" s="100"/>
      <c r="CD193" s="100"/>
      <c r="CE193" s="100"/>
      <c r="CF193" s="100"/>
      <c r="CG193" s="99"/>
      <c r="CH193" s="99"/>
      <c r="CI193" s="99"/>
      <c r="CJ193" s="99"/>
      <c r="CK193" s="99"/>
      <c r="CL193" s="99"/>
      <c r="CM193" s="99"/>
      <c r="CN193" s="99"/>
      <c r="CO193" s="100"/>
      <c r="CP193" s="100"/>
      <c r="CQ193" s="100"/>
      <c r="CR193" s="100"/>
      <c r="CS193" s="100"/>
      <c r="CT193" s="100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21"/>
      <c r="EU193" s="221"/>
      <c r="EV193" s="221"/>
      <c r="EW193" s="221"/>
      <c r="EX193" s="221"/>
      <c r="EY193" s="221"/>
      <c r="EZ193" s="221"/>
      <c r="FA193" s="221"/>
      <c r="FB193" s="221"/>
      <c r="FC193" s="221"/>
      <c r="FD193" s="221"/>
      <c r="FE193" s="221"/>
      <c r="FF193" s="221"/>
      <c r="FG193" s="221"/>
      <c r="FH193" s="221"/>
      <c r="FI193" s="221"/>
      <c r="FJ193" s="221"/>
      <c r="FK193" s="221"/>
      <c r="FL193" s="221"/>
      <c r="FM193" s="221"/>
      <c r="FN193" s="221"/>
      <c r="FO193" s="221"/>
      <c r="FP193" s="221"/>
      <c r="FQ193" s="221"/>
      <c r="FR193" s="221"/>
      <c r="FS193" s="221"/>
      <c r="FT193" s="221"/>
      <c r="FU193" s="221"/>
      <c r="FV193" s="221"/>
      <c r="FW193" s="221"/>
      <c r="FX193" s="221"/>
      <c r="FY193" s="221"/>
      <c r="FZ193" s="221"/>
      <c r="GA193" s="221"/>
    </row>
    <row r="194" spans="1:183" ht="18" customHeight="1" x14ac:dyDescent="0.2">
      <c r="A194" s="4"/>
      <c r="B194" s="1" t="s">
        <v>313</v>
      </c>
      <c r="C194" s="2">
        <v>12950</v>
      </c>
      <c r="D194" s="2">
        <v>2020</v>
      </c>
      <c r="E194" s="22" t="s">
        <v>311</v>
      </c>
      <c r="F194" s="2">
        <v>10258</v>
      </c>
      <c r="G194" s="2" t="s">
        <v>466</v>
      </c>
      <c r="H194" s="22" t="s">
        <v>89</v>
      </c>
      <c r="I194" s="2">
        <f t="shared" si="12"/>
        <v>0</v>
      </c>
      <c r="J194" s="4"/>
      <c r="K194" s="2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99"/>
      <c r="BJ194" s="100"/>
      <c r="BK194" s="100"/>
      <c r="BL194" s="100"/>
      <c r="BM194" s="99"/>
      <c r="BN194" s="99"/>
      <c r="BO194" s="99"/>
      <c r="BP194" s="100"/>
      <c r="BQ194" s="100"/>
      <c r="BR194" s="100"/>
      <c r="BS194" s="100"/>
      <c r="BT194" s="100"/>
      <c r="BU194" s="100"/>
      <c r="BV194" s="100"/>
      <c r="BW194" s="100"/>
      <c r="BX194" s="100"/>
      <c r="BY194" s="100"/>
      <c r="BZ194" s="100"/>
      <c r="CA194" s="100"/>
      <c r="CB194" s="100"/>
      <c r="CC194" s="100"/>
      <c r="CD194" s="100"/>
      <c r="CE194" s="100"/>
      <c r="CF194" s="100"/>
      <c r="CG194" s="99"/>
      <c r="CH194" s="99"/>
      <c r="CI194" s="99"/>
      <c r="CJ194" s="99"/>
      <c r="CK194" s="99"/>
      <c r="CL194" s="99"/>
      <c r="CM194" s="99"/>
      <c r="CN194" s="99"/>
      <c r="CO194" s="100"/>
      <c r="CP194" s="100"/>
      <c r="CQ194" s="100"/>
      <c r="CR194" s="100"/>
      <c r="CS194" s="100"/>
      <c r="CT194" s="100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21"/>
      <c r="EU194" s="221"/>
      <c r="EV194" s="221"/>
      <c r="EW194" s="221"/>
      <c r="EX194" s="221"/>
      <c r="EY194" s="221"/>
      <c r="EZ194" s="221"/>
      <c r="FA194" s="221"/>
      <c r="FB194" s="221"/>
      <c r="FC194" s="221"/>
      <c r="FD194" s="221"/>
      <c r="FE194" s="221"/>
      <c r="FF194" s="221"/>
      <c r="FG194" s="221"/>
      <c r="FH194" s="221"/>
      <c r="FI194" s="221"/>
      <c r="FJ194" s="221"/>
      <c r="FK194" s="221"/>
      <c r="FL194" s="221"/>
      <c r="FM194" s="221"/>
      <c r="FN194" s="221"/>
      <c r="FO194" s="221"/>
      <c r="FP194" s="221"/>
      <c r="FQ194" s="221"/>
      <c r="FR194" s="221"/>
      <c r="FS194" s="221"/>
      <c r="FT194" s="221"/>
      <c r="FU194" s="221"/>
      <c r="FV194" s="221"/>
      <c r="FW194" s="221"/>
      <c r="FX194" s="221"/>
      <c r="FY194" s="221"/>
      <c r="FZ194" s="221"/>
      <c r="GA194" s="221"/>
    </row>
    <row r="195" spans="1:183" ht="18" customHeight="1" x14ac:dyDescent="0.2">
      <c r="A195" s="4"/>
      <c r="B195" s="1" t="s">
        <v>346</v>
      </c>
      <c r="C195" s="2">
        <v>9019</v>
      </c>
      <c r="D195" s="2"/>
      <c r="E195" s="22" t="s">
        <v>345</v>
      </c>
      <c r="F195" s="2">
        <v>9932</v>
      </c>
      <c r="G195" s="2" t="s">
        <v>466</v>
      </c>
      <c r="H195" s="22" t="s">
        <v>109</v>
      </c>
      <c r="I195" s="2">
        <f t="shared" si="12"/>
        <v>0</v>
      </c>
      <c r="J195" s="4">
        <f>'Kôň roka'!$I195</f>
        <v>0</v>
      </c>
      <c r="K195" s="2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99"/>
      <c r="BJ195" s="100"/>
      <c r="BK195" s="100"/>
      <c r="BL195" s="100"/>
      <c r="BM195" s="99"/>
      <c r="BN195" s="99"/>
      <c r="BO195" s="99"/>
      <c r="BP195" s="100"/>
      <c r="BQ195" s="100"/>
      <c r="BR195" s="100"/>
      <c r="BS195" s="100"/>
      <c r="BT195" s="100"/>
      <c r="BU195" s="100"/>
      <c r="BV195" s="100"/>
      <c r="BW195" s="100"/>
      <c r="BX195" s="100"/>
      <c r="BY195" s="100"/>
      <c r="BZ195" s="100"/>
      <c r="CA195" s="100"/>
      <c r="CB195" s="100"/>
      <c r="CC195" s="100"/>
      <c r="CD195" s="100"/>
      <c r="CE195" s="100"/>
      <c r="CF195" s="100"/>
      <c r="CG195" s="99"/>
      <c r="CH195" s="99"/>
      <c r="CI195" s="99"/>
      <c r="CJ195" s="99"/>
      <c r="CK195" s="99"/>
      <c r="CL195" s="99"/>
      <c r="CM195" s="99"/>
      <c r="CN195" s="99"/>
      <c r="CO195" s="100"/>
      <c r="CP195" s="100"/>
      <c r="CQ195" s="100"/>
      <c r="CR195" s="100"/>
      <c r="CS195" s="100"/>
      <c r="CT195" s="100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21"/>
      <c r="EU195" s="221"/>
      <c r="EV195" s="221"/>
      <c r="EW195" s="221"/>
      <c r="EX195" s="221"/>
      <c r="EY195" s="221"/>
      <c r="EZ195" s="221"/>
      <c r="FA195" s="221"/>
      <c r="FB195" s="221"/>
      <c r="FC195" s="221"/>
      <c r="FD195" s="221"/>
      <c r="FE195" s="221"/>
      <c r="FF195" s="221"/>
      <c r="FG195" s="221"/>
      <c r="FH195" s="221"/>
      <c r="FI195" s="221"/>
      <c r="FJ195" s="221"/>
      <c r="FK195" s="221"/>
      <c r="FL195" s="221"/>
      <c r="FM195" s="221"/>
      <c r="FN195" s="221"/>
      <c r="FO195" s="221"/>
      <c r="FP195" s="221"/>
      <c r="FQ195" s="221"/>
      <c r="FR195" s="221"/>
      <c r="FS195" s="221"/>
      <c r="FT195" s="221"/>
      <c r="FU195" s="221"/>
      <c r="FV195" s="221"/>
      <c r="FW195" s="221"/>
      <c r="FX195" s="221"/>
      <c r="FY195" s="221"/>
      <c r="FZ195" s="221"/>
      <c r="GA195" s="221"/>
    </row>
    <row r="196" spans="1:183" ht="18" customHeight="1" x14ac:dyDescent="0.2">
      <c r="A196" s="4"/>
      <c r="B196" s="1" t="s">
        <v>168</v>
      </c>
      <c r="C196" s="2">
        <v>13351</v>
      </c>
      <c r="D196" s="2"/>
      <c r="E196" s="22" t="s">
        <v>167</v>
      </c>
      <c r="F196" s="2">
        <v>5985</v>
      </c>
      <c r="G196" s="2" t="s">
        <v>468</v>
      </c>
      <c r="H196" s="22" t="s">
        <v>488</v>
      </c>
      <c r="I196" s="2">
        <f t="shared" si="12"/>
        <v>0</v>
      </c>
      <c r="J196" s="4">
        <f>'Kôň roka'!$I196</f>
        <v>0</v>
      </c>
      <c r="K196" s="2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99"/>
      <c r="BJ196" s="100"/>
      <c r="BK196" s="100"/>
      <c r="BL196" s="100"/>
      <c r="BM196" s="99"/>
      <c r="BN196" s="99"/>
      <c r="BO196" s="99"/>
      <c r="BP196" s="100"/>
      <c r="BQ196" s="100"/>
      <c r="BR196" s="100"/>
      <c r="BS196" s="100"/>
      <c r="BT196" s="100"/>
      <c r="BU196" s="100"/>
      <c r="BV196" s="100"/>
      <c r="BW196" s="100"/>
      <c r="BX196" s="100"/>
      <c r="BY196" s="100"/>
      <c r="BZ196" s="100"/>
      <c r="CA196" s="100"/>
      <c r="CB196" s="100"/>
      <c r="CC196" s="100"/>
      <c r="CD196" s="100"/>
      <c r="CE196" s="100"/>
      <c r="CF196" s="100"/>
      <c r="CG196" s="99"/>
      <c r="CH196" s="99"/>
      <c r="CI196" s="99"/>
      <c r="CJ196" s="99"/>
      <c r="CK196" s="99"/>
      <c r="CL196" s="99"/>
      <c r="CM196" s="99"/>
      <c r="CN196" s="99"/>
      <c r="CO196" s="100"/>
      <c r="CP196" s="100"/>
      <c r="CQ196" s="100"/>
      <c r="CR196" s="100"/>
      <c r="CS196" s="100"/>
      <c r="CT196" s="100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21"/>
      <c r="EU196" s="221"/>
      <c r="EV196" s="221"/>
      <c r="EW196" s="221"/>
      <c r="EX196" s="221"/>
      <c r="EY196" s="221"/>
      <c r="EZ196" s="221"/>
      <c r="FA196" s="221"/>
      <c r="FB196" s="221"/>
      <c r="FC196" s="221"/>
      <c r="FD196" s="221"/>
      <c r="FE196" s="221"/>
      <c r="FF196" s="221"/>
      <c r="FG196" s="221"/>
      <c r="FH196" s="221"/>
      <c r="FI196" s="221"/>
      <c r="FJ196" s="221"/>
      <c r="FK196" s="221"/>
      <c r="FL196" s="221"/>
      <c r="FM196" s="221"/>
      <c r="FN196" s="221"/>
      <c r="FO196" s="221"/>
      <c r="FP196" s="221"/>
      <c r="FQ196" s="221"/>
      <c r="FR196" s="221"/>
      <c r="FS196" s="221"/>
      <c r="FT196" s="221"/>
      <c r="FU196" s="221"/>
      <c r="FV196" s="221"/>
      <c r="FW196" s="221"/>
      <c r="FX196" s="221"/>
      <c r="FY196" s="221"/>
      <c r="FZ196" s="221"/>
      <c r="GA196" s="221"/>
    </row>
    <row r="197" spans="1:183" ht="18" customHeight="1" x14ac:dyDescent="0.2">
      <c r="A197" s="4"/>
      <c r="B197" s="1" t="s">
        <v>371</v>
      </c>
      <c r="C197" s="2">
        <v>8763</v>
      </c>
      <c r="D197" s="2"/>
      <c r="E197" s="22" t="s">
        <v>494</v>
      </c>
      <c r="F197" s="2">
        <v>9162</v>
      </c>
      <c r="G197" s="2" t="s">
        <v>466</v>
      </c>
      <c r="H197" s="22" t="s">
        <v>354</v>
      </c>
      <c r="I197" s="2">
        <f t="shared" si="12"/>
        <v>0</v>
      </c>
      <c r="J197" s="4">
        <f>'Kôň roka'!$I197</f>
        <v>0</v>
      </c>
      <c r="K197" s="2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99"/>
      <c r="BJ197" s="100"/>
      <c r="BK197" s="100"/>
      <c r="BL197" s="100"/>
      <c r="BM197" s="99"/>
      <c r="BN197" s="99"/>
      <c r="BO197" s="99"/>
      <c r="BP197" s="100"/>
      <c r="BQ197" s="100"/>
      <c r="BR197" s="100"/>
      <c r="BS197" s="100"/>
      <c r="BT197" s="100"/>
      <c r="BU197" s="100"/>
      <c r="BV197" s="100"/>
      <c r="BW197" s="100"/>
      <c r="BX197" s="100"/>
      <c r="BY197" s="100"/>
      <c r="BZ197" s="100"/>
      <c r="CA197" s="100"/>
      <c r="CB197" s="100"/>
      <c r="CC197" s="100"/>
      <c r="CD197" s="100"/>
      <c r="CE197" s="100"/>
      <c r="CF197" s="100"/>
      <c r="CG197" s="99"/>
      <c r="CH197" s="99"/>
      <c r="CI197" s="99"/>
      <c r="CJ197" s="99"/>
      <c r="CK197" s="99"/>
      <c r="CL197" s="99"/>
      <c r="CM197" s="99"/>
      <c r="CN197" s="99"/>
      <c r="CO197" s="100"/>
      <c r="CP197" s="100"/>
      <c r="CQ197" s="100"/>
      <c r="CR197" s="100"/>
      <c r="CS197" s="100"/>
      <c r="CT197" s="100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21"/>
      <c r="EU197" s="221"/>
      <c r="EV197" s="221"/>
      <c r="EW197" s="221"/>
      <c r="EX197" s="221"/>
      <c r="EY197" s="221"/>
      <c r="EZ197" s="221"/>
      <c r="FA197" s="221"/>
      <c r="FB197" s="221"/>
      <c r="FC197" s="221"/>
      <c r="FD197" s="221"/>
      <c r="FE197" s="221"/>
      <c r="FF197" s="221"/>
      <c r="FG197" s="221"/>
      <c r="FH197" s="221"/>
      <c r="FI197" s="221"/>
      <c r="FJ197" s="221"/>
      <c r="FK197" s="221"/>
      <c r="FL197" s="221"/>
      <c r="FM197" s="221"/>
      <c r="FN197" s="221"/>
      <c r="FO197" s="221"/>
      <c r="FP197" s="221"/>
      <c r="FQ197" s="221"/>
      <c r="FR197" s="221"/>
      <c r="FS197" s="221"/>
      <c r="FT197" s="221"/>
      <c r="FU197" s="221"/>
      <c r="FV197" s="221"/>
      <c r="FW197" s="221"/>
      <c r="FX197" s="221"/>
      <c r="FY197" s="221"/>
      <c r="FZ197" s="221"/>
      <c r="GA197" s="221"/>
    </row>
    <row r="198" spans="1:183" ht="18" customHeight="1" x14ac:dyDescent="0.2">
      <c r="A198" s="4"/>
      <c r="B198" s="1" t="s">
        <v>455</v>
      </c>
      <c r="C198" s="2">
        <v>10973</v>
      </c>
      <c r="D198" s="2"/>
      <c r="E198" s="22" t="s">
        <v>454</v>
      </c>
      <c r="F198" s="2">
        <v>10878</v>
      </c>
      <c r="G198" s="2" t="s">
        <v>470</v>
      </c>
      <c r="H198" s="22" t="s">
        <v>456</v>
      </c>
      <c r="I198" s="2">
        <f t="shared" si="12"/>
        <v>0</v>
      </c>
      <c r="J198" s="4">
        <f>'Kôň roka'!$I198</f>
        <v>0</v>
      </c>
      <c r="K198" s="2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99"/>
      <c r="BJ198" s="100"/>
      <c r="BK198" s="100"/>
      <c r="BL198" s="100"/>
      <c r="BM198" s="99"/>
      <c r="BN198" s="99"/>
      <c r="BO198" s="99"/>
      <c r="BP198" s="100"/>
      <c r="BQ198" s="100"/>
      <c r="BR198" s="100"/>
      <c r="BS198" s="100"/>
      <c r="BT198" s="100"/>
      <c r="BU198" s="100"/>
      <c r="BV198" s="100"/>
      <c r="BW198" s="100"/>
      <c r="BX198" s="100"/>
      <c r="BY198" s="100"/>
      <c r="BZ198" s="100"/>
      <c r="CA198" s="100"/>
      <c r="CB198" s="100"/>
      <c r="CC198" s="100"/>
      <c r="CD198" s="100"/>
      <c r="CE198" s="100"/>
      <c r="CF198" s="100"/>
      <c r="CG198" s="99"/>
      <c r="CH198" s="99"/>
      <c r="CI198" s="99"/>
      <c r="CJ198" s="99"/>
      <c r="CK198" s="99"/>
      <c r="CL198" s="99"/>
      <c r="CM198" s="99"/>
      <c r="CN198" s="99"/>
      <c r="CO198" s="100"/>
      <c r="CP198" s="100"/>
      <c r="CQ198" s="100"/>
      <c r="CR198" s="100"/>
      <c r="CS198" s="100"/>
      <c r="CT198" s="100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21"/>
      <c r="EU198" s="221"/>
      <c r="EV198" s="221"/>
      <c r="EW198" s="221"/>
      <c r="EX198" s="221"/>
      <c r="EY198" s="221"/>
      <c r="EZ198" s="221"/>
      <c r="FA198" s="221"/>
      <c r="FB198" s="221"/>
      <c r="FC198" s="221"/>
      <c r="FD198" s="221"/>
      <c r="FE198" s="221"/>
      <c r="FF198" s="221"/>
      <c r="FG198" s="221"/>
      <c r="FH198" s="221"/>
      <c r="FI198" s="221"/>
      <c r="FJ198" s="221"/>
      <c r="FK198" s="221"/>
      <c r="FL198" s="221"/>
      <c r="FM198" s="221"/>
      <c r="FN198" s="221"/>
      <c r="FO198" s="221"/>
      <c r="FP198" s="221"/>
      <c r="FQ198" s="221"/>
      <c r="FR198" s="221"/>
      <c r="FS198" s="221"/>
      <c r="FT198" s="221"/>
      <c r="FU198" s="221"/>
      <c r="FV198" s="221"/>
      <c r="FW198" s="221"/>
      <c r="FX198" s="221"/>
      <c r="FY198" s="221"/>
      <c r="FZ198" s="221"/>
      <c r="GA198" s="221"/>
    </row>
    <row r="199" spans="1:183" ht="18" customHeight="1" x14ac:dyDescent="0.2">
      <c r="A199" s="4"/>
      <c r="B199" s="1" t="s">
        <v>422</v>
      </c>
      <c r="C199" s="2">
        <v>9104</v>
      </c>
      <c r="D199" s="2"/>
      <c r="E199" s="22" t="s">
        <v>421</v>
      </c>
      <c r="F199" s="2">
        <v>9875</v>
      </c>
      <c r="G199" s="2" t="s">
        <v>470</v>
      </c>
      <c r="H199" s="22" t="s">
        <v>177</v>
      </c>
      <c r="I199" s="2">
        <f t="shared" si="12"/>
        <v>0</v>
      </c>
      <c r="J199" s="4">
        <f>'Kôň roka'!$I199</f>
        <v>0</v>
      </c>
      <c r="K199" s="2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99"/>
      <c r="BJ199" s="100"/>
      <c r="BK199" s="100"/>
      <c r="BL199" s="100"/>
      <c r="BM199" s="99"/>
      <c r="BN199" s="99"/>
      <c r="BO199" s="99"/>
      <c r="BP199" s="100"/>
      <c r="BQ199" s="100"/>
      <c r="BR199" s="100"/>
      <c r="BS199" s="100"/>
      <c r="BT199" s="100"/>
      <c r="BU199" s="100"/>
      <c r="BV199" s="100"/>
      <c r="BW199" s="100"/>
      <c r="BX199" s="100"/>
      <c r="BY199" s="100"/>
      <c r="BZ199" s="100"/>
      <c r="CA199" s="100"/>
      <c r="CB199" s="100"/>
      <c r="CC199" s="100"/>
      <c r="CD199" s="100"/>
      <c r="CE199" s="100"/>
      <c r="CF199" s="100"/>
      <c r="CG199" s="99"/>
      <c r="CH199" s="99"/>
      <c r="CI199" s="99"/>
      <c r="CJ199" s="99"/>
      <c r="CK199" s="99"/>
      <c r="CL199" s="99"/>
      <c r="CM199" s="99"/>
      <c r="CN199" s="99"/>
      <c r="CO199" s="100"/>
      <c r="CP199" s="100"/>
      <c r="CQ199" s="100"/>
      <c r="CR199" s="100"/>
      <c r="CS199" s="100"/>
      <c r="CT199" s="100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21"/>
      <c r="EU199" s="221"/>
      <c r="EV199" s="221"/>
      <c r="EW199" s="221"/>
      <c r="EX199" s="221"/>
      <c r="EY199" s="221"/>
      <c r="EZ199" s="221"/>
      <c r="FA199" s="221"/>
      <c r="FB199" s="221"/>
      <c r="FC199" s="221"/>
      <c r="FD199" s="221"/>
      <c r="FE199" s="221"/>
      <c r="FF199" s="221"/>
      <c r="FG199" s="221"/>
      <c r="FH199" s="221"/>
      <c r="FI199" s="221"/>
      <c r="FJ199" s="221"/>
      <c r="FK199" s="221"/>
      <c r="FL199" s="221"/>
      <c r="FM199" s="221"/>
      <c r="FN199" s="221"/>
      <c r="FO199" s="221"/>
      <c r="FP199" s="221"/>
      <c r="FQ199" s="221"/>
      <c r="FR199" s="221"/>
      <c r="FS199" s="221"/>
      <c r="FT199" s="221"/>
      <c r="FU199" s="221"/>
      <c r="FV199" s="221"/>
      <c r="FW199" s="221"/>
      <c r="FX199" s="221"/>
      <c r="FY199" s="221"/>
      <c r="FZ199" s="221"/>
      <c r="GA199" s="221"/>
    </row>
    <row r="200" spans="1:183" ht="18" customHeight="1" x14ac:dyDescent="0.2">
      <c r="A200" s="4"/>
      <c r="B200" s="1" t="s">
        <v>340</v>
      </c>
      <c r="C200" s="2">
        <v>10689</v>
      </c>
      <c r="D200" s="2"/>
      <c r="E200" s="22" t="s">
        <v>339</v>
      </c>
      <c r="F200" s="2">
        <v>9253</v>
      </c>
      <c r="G200" s="2" t="s">
        <v>466</v>
      </c>
      <c r="H200" s="22" t="s">
        <v>109</v>
      </c>
      <c r="I200" s="2">
        <f t="shared" si="12"/>
        <v>0</v>
      </c>
      <c r="J200" s="4">
        <f>'Kôň roka'!$I200</f>
        <v>0</v>
      </c>
      <c r="K200" s="2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99"/>
      <c r="BJ200" s="100"/>
      <c r="BK200" s="100"/>
      <c r="BL200" s="100"/>
      <c r="BM200" s="99"/>
      <c r="BN200" s="99"/>
      <c r="BO200" s="99"/>
      <c r="BP200" s="100"/>
      <c r="BQ200" s="100"/>
      <c r="BR200" s="100"/>
      <c r="BS200" s="100"/>
      <c r="BT200" s="100"/>
      <c r="BU200" s="100"/>
      <c r="BV200" s="100"/>
      <c r="BW200" s="100"/>
      <c r="BX200" s="100"/>
      <c r="BY200" s="100"/>
      <c r="BZ200" s="100"/>
      <c r="CA200" s="100"/>
      <c r="CB200" s="100"/>
      <c r="CC200" s="100"/>
      <c r="CD200" s="100"/>
      <c r="CE200" s="100"/>
      <c r="CF200" s="100"/>
      <c r="CG200" s="99"/>
      <c r="CH200" s="99"/>
      <c r="CI200" s="99"/>
      <c r="CJ200" s="99"/>
      <c r="CK200" s="99"/>
      <c r="CL200" s="99"/>
      <c r="CM200" s="99"/>
      <c r="CN200" s="99"/>
      <c r="CO200" s="100"/>
      <c r="CP200" s="100"/>
      <c r="CQ200" s="100"/>
      <c r="CR200" s="100"/>
      <c r="CS200" s="100"/>
      <c r="CT200" s="100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21"/>
      <c r="EU200" s="221"/>
      <c r="EV200" s="221"/>
      <c r="EW200" s="221"/>
      <c r="EX200" s="221"/>
      <c r="EY200" s="221"/>
      <c r="EZ200" s="221"/>
      <c r="FA200" s="221"/>
      <c r="FB200" s="221"/>
      <c r="FC200" s="221"/>
      <c r="FD200" s="221"/>
      <c r="FE200" s="221"/>
      <c r="FF200" s="221"/>
      <c r="FG200" s="221"/>
      <c r="FH200" s="221"/>
      <c r="FI200" s="221"/>
      <c r="FJ200" s="221"/>
      <c r="FK200" s="221"/>
      <c r="FL200" s="221"/>
      <c r="FM200" s="221"/>
      <c r="FN200" s="221"/>
      <c r="FO200" s="221"/>
      <c r="FP200" s="221"/>
      <c r="FQ200" s="221"/>
      <c r="FR200" s="221"/>
      <c r="FS200" s="221"/>
      <c r="FT200" s="221"/>
      <c r="FU200" s="221"/>
      <c r="FV200" s="221"/>
      <c r="FW200" s="221"/>
      <c r="FX200" s="221"/>
      <c r="FY200" s="221"/>
      <c r="FZ200" s="221"/>
      <c r="GA200" s="221"/>
    </row>
    <row r="201" spans="1:183" ht="18" customHeight="1" x14ac:dyDescent="0.2">
      <c r="A201" s="4"/>
      <c r="B201" s="1" t="s">
        <v>260</v>
      </c>
      <c r="C201" s="2">
        <v>8874</v>
      </c>
      <c r="D201" s="2"/>
      <c r="E201" s="22" t="s">
        <v>259</v>
      </c>
      <c r="F201" s="2">
        <v>8786</v>
      </c>
      <c r="G201" s="2" t="s">
        <v>469</v>
      </c>
      <c r="H201" s="22" t="s">
        <v>182</v>
      </c>
      <c r="I201" s="2">
        <f t="shared" si="12"/>
        <v>0</v>
      </c>
      <c r="J201" s="4">
        <f>'Kôň roka'!$I201</f>
        <v>0</v>
      </c>
      <c r="K201" s="2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99"/>
      <c r="BJ201" s="100"/>
      <c r="BK201" s="100"/>
      <c r="BL201" s="100"/>
      <c r="BM201" s="99"/>
      <c r="BN201" s="99"/>
      <c r="BO201" s="99"/>
      <c r="BP201" s="100"/>
      <c r="BQ201" s="100"/>
      <c r="BR201" s="100"/>
      <c r="BS201" s="100"/>
      <c r="BT201" s="100"/>
      <c r="BU201" s="100"/>
      <c r="BV201" s="100"/>
      <c r="BW201" s="100"/>
      <c r="BX201" s="100"/>
      <c r="BY201" s="100"/>
      <c r="BZ201" s="100"/>
      <c r="CA201" s="100"/>
      <c r="CB201" s="100"/>
      <c r="CC201" s="100"/>
      <c r="CD201" s="100"/>
      <c r="CE201" s="100"/>
      <c r="CF201" s="100"/>
      <c r="CG201" s="99"/>
      <c r="CH201" s="99"/>
      <c r="CI201" s="99"/>
      <c r="CJ201" s="99"/>
      <c r="CK201" s="99"/>
      <c r="CL201" s="99"/>
      <c r="CM201" s="99"/>
      <c r="CN201" s="99"/>
      <c r="CO201" s="100"/>
      <c r="CP201" s="100"/>
      <c r="CQ201" s="100"/>
      <c r="CR201" s="100"/>
      <c r="CS201" s="100"/>
      <c r="CT201" s="100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21"/>
      <c r="EU201" s="221"/>
      <c r="EV201" s="221"/>
      <c r="EW201" s="221"/>
      <c r="EX201" s="221"/>
      <c r="EY201" s="221"/>
      <c r="EZ201" s="221"/>
      <c r="FA201" s="221"/>
      <c r="FB201" s="221"/>
      <c r="FC201" s="221"/>
      <c r="FD201" s="221"/>
      <c r="FE201" s="221"/>
      <c r="FF201" s="221"/>
      <c r="FG201" s="221"/>
      <c r="FH201" s="221"/>
      <c r="FI201" s="221"/>
      <c r="FJ201" s="221"/>
      <c r="FK201" s="221"/>
      <c r="FL201" s="221"/>
      <c r="FM201" s="221"/>
      <c r="FN201" s="221"/>
      <c r="FO201" s="221"/>
      <c r="FP201" s="221"/>
      <c r="FQ201" s="221"/>
      <c r="FR201" s="221"/>
      <c r="FS201" s="221"/>
      <c r="FT201" s="221"/>
      <c r="FU201" s="221"/>
      <c r="FV201" s="221"/>
      <c r="FW201" s="221"/>
      <c r="FX201" s="221"/>
      <c r="FY201" s="221"/>
      <c r="FZ201" s="221"/>
      <c r="GA201" s="221"/>
    </row>
    <row r="202" spans="1:183" ht="18" customHeight="1" x14ac:dyDescent="0.2">
      <c r="A202" s="4"/>
      <c r="B202" s="1" t="s">
        <v>369</v>
      </c>
      <c r="C202" s="2">
        <v>12539</v>
      </c>
      <c r="D202" s="2"/>
      <c r="E202" s="22" t="s">
        <v>368</v>
      </c>
      <c r="F202" s="2">
        <v>8785</v>
      </c>
      <c r="G202" s="2" t="s">
        <v>466</v>
      </c>
      <c r="H202" s="22" t="s">
        <v>182</v>
      </c>
      <c r="I202" s="2">
        <f t="shared" si="12"/>
        <v>0</v>
      </c>
      <c r="J202" s="4">
        <f>'Kôň roka'!$I202</f>
        <v>0</v>
      </c>
      <c r="K202" s="2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99"/>
      <c r="BJ202" s="100"/>
      <c r="BK202" s="100"/>
      <c r="BL202" s="100"/>
      <c r="BM202" s="99"/>
      <c r="BN202" s="99"/>
      <c r="BO202" s="99"/>
      <c r="BP202" s="100"/>
      <c r="BQ202" s="100"/>
      <c r="BR202" s="100"/>
      <c r="BS202" s="100"/>
      <c r="BT202" s="100"/>
      <c r="BU202" s="100"/>
      <c r="BV202" s="100"/>
      <c r="BW202" s="100"/>
      <c r="BX202" s="100"/>
      <c r="BY202" s="100"/>
      <c r="BZ202" s="100"/>
      <c r="CA202" s="100"/>
      <c r="CB202" s="100"/>
      <c r="CC202" s="100"/>
      <c r="CD202" s="100"/>
      <c r="CE202" s="100"/>
      <c r="CF202" s="100"/>
      <c r="CG202" s="99"/>
      <c r="CH202" s="99"/>
      <c r="CI202" s="99"/>
      <c r="CJ202" s="99"/>
      <c r="CK202" s="99"/>
      <c r="CL202" s="99"/>
      <c r="CM202" s="99"/>
      <c r="CN202" s="99"/>
      <c r="CO202" s="100"/>
      <c r="CP202" s="100"/>
      <c r="CQ202" s="100"/>
      <c r="CR202" s="100"/>
      <c r="CS202" s="100"/>
      <c r="CT202" s="100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21"/>
      <c r="EU202" s="221"/>
      <c r="EV202" s="221"/>
      <c r="EW202" s="221"/>
      <c r="EX202" s="221"/>
      <c r="EY202" s="221"/>
      <c r="EZ202" s="221"/>
      <c r="FA202" s="221"/>
      <c r="FB202" s="221"/>
      <c r="FC202" s="221"/>
      <c r="FD202" s="221"/>
      <c r="FE202" s="221"/>
      <c r="FF202" s="221"/>
      <c r="FG202" s="221"/>
      <c r="FH202" s="221"/>
      <c r="FI202" s="221"/>
      <c r="FJ202" s="221"/>
      <c r="FK202" s="221"/>
      <c r="FL202" s="221"/>
      <c r="FM202" s="221"/>
      <c r="FN202" s="221"/>
      <c r="FO202" s="221"/>
      <c r="FP202" s="221"/>
      <c r="FQ202" s="221"/>
      <c r="FR202" s="221"/>
      <c r="FS202" s="221"/>
      <c r="FT202" s="221"/>
      <c r="FU202" s="221"/>
      <c r="FV202" s="221"/>
      <c r="FW202" s="221"/>
      <c r="FX202" s="221"/>
      <c r="FY202" s="221"/>
      <c r="FZ202" s="221"/>
      <c r="GA202" s="221"/>
    </row>
    <row r="203" spans="1:183" ht="18" customHeight="1" x14ac:dyDescent="0.2">
      <c r="A203" s="4"/>
      <c r="B203" s="1" t="s">
        <v>193</v>
      </c>
      <c r="C203" s="2">
        <v>11600</v>
      </c>
      <c r="D203" s="2"/>
      <c r="E203" s="22" t="s">
        <v>192</v>
      </c>
      <c r="F203" s="2">
        <v>4462</v>
      </c>
      <c r="G203" s="2" t="s">
        <v>468</v>
      </c>
      <c r="H203" s="22" t="s">
        <v>488</v>
      </c>
      <c r="I203" s="2">
        <f t="shared" si="12"/>
        <v>0</v>
      </c>
      <c r="J203" s="4">
        <f>'Kôň roka'!$I203</f>
        <v>0</v>
      </c>
      <c r="K203" s="2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99"/>
      <c r="BJ203" s="100"/>
      <c r="BK203" s="100"/>
      <c r="BL203" s="100"/>
      <c r="BM203" s="99"/>
      <c r="BN203" s="99"/>
      <c r="BO203" s="99"/>
      <c r="BP203" s="100"/>
      <c r="BQ203" s="100"/>
      <c r="BR203" s="100"/>
      <c r="BS203" s="100"/>
      <c r="BT203" s="100"/>
      <c r="BU203" s="100"/>
      <c r="BV203" s="100"/>
      <c r="BW203" s="100"/>
      <c r="BX203" s="100"/>
      <c r="BY203" s="100"/>
      <c r="BZ203" s="100"/>
      <c r="CA203" s="100"/>
      <c r="CB203" s="100"/>
      <c r="CC203" s="100"/>
      <c r="CD203" s="100"/>
      <c r="CE203" s="100"/>
      <c r="CF203" s="100"/>
      <c r="CG203" s="99"/>
      <c r="CH203" s="99"/>
      <c r="CI203" s="99"/>
      <c r="CJ203" s="99"/>
      <c r="CK203" s="99"/>
      <c r="CL203" s="99"/>
      <c r="CM203" s="99"/>
      <c r="CN203" s="99"/>
      <c r="CO203" s="100"/>
      <c r="CP203" s="100"/>
      <c r="CQ203" s="100"/>
      <c r="CR203" s="100"/>
      <c r="CS203" s="100"/>
      <c r="CT203" s="100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21"/>
      <c r="EU203" s="221"/>
      <c r="EV203" s="221"/>
      <c r="EW203" s="221"/>
      <c r="EX203" s="221"/>
      <c r="EY203" s="221"/>
      <c r="EZ203" s="221"/>
      <c r="FA203" s="221"/>
      <c r="FB203" s="221"/>
      <c r="FC203" s="221"/>
      <c r="FD203" s="221"/>
      <c r="FE203" s="221"/>
      <c r="FF203" s="221"/>
      <c r="FG203" s="221"/>
      <c r="FH203" s="221"/>
      <c r="FI203" s="221"/>
      <c r="FJ203" s="221"/>
      <c r="FK203" s="221"/>
      <c r="FL203" s="221"/>
      <c r="FM203" s="221"/>
      <c r="FN203" s="221"/>
      <c r="FO203" s="221"/>
      <c r="FP203" s="221"/>
      <c r="FQ203" s="221"/>
      <c r="FR203" s="221"/>
      <c r="FS203" s="221"/>
      <c r="FT203" s="221"/>
      <c r="FU203" s="221"/>
      <c r="FV203" s="221"/>
      <c r="FW203" s="221"/>
      <c r="FX203" s="221"/>
      <c r="FY203" s="221"/>
      <c r="FZ203" s="221"/>
      <c r="GA203" s="221"/>
    </row>
    <row r="204" spans="1:183" ht="18" customHeight="1" x14ac:dyDescent="0.2">
      <c r="A204" s="4"/>
      <c r="B204" s="1" t="s">
        <v>444</v>
      </c>
      <c r="C204" s="2">
        <v>10240</v>
      </c>
      <c r="D204" s="2"/>
      <c r="E204" s="22" t="s">
        <v>443</v>
      </c>
      <c r="F204" s="2">
        <v>10806</v>
      </c>
      <c r="G204" s="2" t="s">
        <v>470</v>
      </c>
      <c r="H204" s="22" t="s">
        <v>159</v>
      </c>
      <c r="I204" s="2">
        <f t="shared" si="12"/>
        <v>0</v>
      </c>
      <c r="J204" s="4">
        <f>'Kôň roka'!$I204</f>
        <v>0</v>
      </c>
      <c r="K204" s="2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99"/>
      <c r="BJ204" s="100"/>
      <c r="BK204" s="100"/>
      <c r="BL204" s="100"/>
      <c r="BM204" s="99"/>
      <c r="BN204" s="99"/>
      <c r="BO204" s="99"/>
      <c r="BP204" s="100"/>
      <c r="BQ204" s="100"/>
      <c r="BR204" s="100"/>
      <c r="BS204" s="100"/>
      <c r="BT204" s="100"/>
      <c r="BU204" s="100"/>
      <c r="BV204" s="100"/>
      <c r="BW204" s="100"/>
      <c r="BX204" s="100"/>
      <c r="BY204" s="100"/>
      <c r="BZ204" s="100"/>
      <c r="CA204" s="100"/>
      <c r="CB204" s="100"/>
      <c r="CC204" s="100"/>
      <c r="CD204" s="100"/>
      <c r="CE204" s="100"/>
      <c r="CF204" s="100"/>
      <c r="CG204" s="99"/>
      <c r="CH204" s="99"/>
      <c r="CI204" s="99"/>
      <c r="CJ204" s="99"/>
      <c r="CK204" s="99"/>
      <c r="CL204" s="99"/>
      <c r="CM204" s="99"/>
      <c r="CN204" s="99"/>
      <c r="CO204" s="100"/>
      <c r="CP204" s="100"/>
      <c r="CQ204" s="100"/>
      <c r="CR204" s="100"/>
      <c r="CS204" s="100"/>
      <c r="CT204" s="100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21"/>
      <c r="EU204" s="221"/>
      <c r="EV204" s="221"/>
      <c r="EW204" s="221"/>
      <c r="EX204" s="221"/>
      <c r="EY204" s="221"/>
      <c r="EZ204" s="221"/>
      <c r="FA204" s="221"/>
      <c r="FB204" s="221"/>
      <c r="FC204" s="221"/>
      <c r="FD204" s="221"/>
      <c r="FE204" s="221"/>
      <c r="FF204" s="221"/>
      <c r="FG204" s="221"/>
      <c r="FH204" s="221"/>
      <c r="FI204" s="221"/>
      <c r="FJ204" s="221"/>
      <c r="FK204" s="221"/>
      <c r="FL204" s="221"/>
      <c r="FM204" s="221"/>
      <c r="FN204" s="221"/>
      <c r="FO204" s="221"/>
      <c r="FP204" s="221"/>
      <c r="FQ204" s="221"/>
      <c r="FR204" s="221"/>
      <c r="FS204" s="221"/>
      <c r="FT204" s="221"/>
      <c r="FU204" s="221"/>
      <c r="FV204" s="221"/>
      <c r="FW204" s="221"/>
      <c r="FX204" s="221"/>
      <c r="FY204" s="221"/>
      <c r="FZ204" s="221"/>
      <c r="GA204" s="221"/>
    </row>
    <row r="205" spans="1:183" ht="18" customHeight="1" x14ac:dyDescent="0.2">
      <c r="A205" s="4"/>
      <c r="B205" s="1" t="s">
        <v>361</v>
      </c>
      <c r="C205" s="2">
        <v>11871</v>
      </c>
      <c r="D205" s="2"/>
      <c r="E205" s="22" t="s">
        <v>360</v>
      </c>
      <c r="F205" s="2">
        <v>9620</v>
      </c>
      <c r="G205" s="2" t="s">
        <v>466</v>
      </c>
      <c r="H205" s="22" t="s">
        <v>159</v>
      </c>
      <c r="I205" s="2">
        <f t="shared" si="12"/>
        <v>0</v>
      </c>
      <c r="J205" s="4">
        <f>'Kôň roka'!$I205+I206</f>
        <v>0</v>
      </c>
      <c r="K205" s="2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99"/>
      <c r="BJ205" s="100"/>
      <c r="BK205" s="100"/>
      <c r="BL205" s="100"/>
      <c r="BM205" s="99"/>
      <c r="BN205" s="99"/>
      <c r="BO205" s="99"/>
      <c r="BP205" s="100"/>
      <c r="BQ205" s="100"/>
      <c r="BR205" s="100"/>
      <c r="BS205" s="100"/>
      <c r="BT205" s="100"/>
      <c r="BU205" s="100"/>
      <c r="BV205" s="100"/>
      <c r="BW205" s="100"/>
      <c r="BX205" s="100"/>
      <c r="BY205" s="100"/>
      <c r="BZ205" s="100"/>
      <c r="CA205" s="100"/>
      <c r="CB205" s="100"/>
      <c r="CC205" s="100"/>
      <c r="CD205" s="100"/>
      <c r="CE205" s="100"/>
      <c r="CF205" s="100"/>
      <c r="CG205" s="99"/>
      <c r="CH205" s="99"/>
      <c r="CI205" s="99"/>
      <c r="CJ205" s="99"/>
      <c r="CK205" s="99"/>
      <c r="CL205" s="99"/>
      <c r="CM205" s="99"/>
      <c r="CN205" s="99"/>
      <c r="CO205" s="100"/>
      <c r="CP205" s="100"/>
      <c r="CQ205" s="100"/>
      <c r="CR205" s="100"/>
      <c r="CS205" s="100"/>
      <c r="CT205" s="100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21"/>
      <c r="EU205" s="221"/>
      <c r="EV205" s="221"/>
      <c r="EW205" s="221"/>
      <c r="EX205" s="221"/>
      <c r="EY205" s="221"/>
      <c r="EZ205" s="221"/>
      <c r="FA205" s="221"/>
      <c r="FB205" s="221"/>
      <c r="FC205" s="221"/>
      <c r="FD205" s="221"/>
      <c r="FE205" s="221"/>
      <c r="FF205" s="221"/>
      <c r="FG205" s="221"/>
      <c r="FH205" s="221"/>
      <c r="FI205" s="221"/>
      <c r="FJ205" s="221"/>
      <c r="FK205" s="221"/>
      <c r="FL205" s="221"/>
      <c r="FM205" s="221"/>
      <c r="FN205" s="221"/>
      <c r="FO205" s="221"/>
      <c r="FP205" s="221"/>
      <c r="FQ205" s="221"/>
      <c r="FR205" s="221"/>
      <c r="FS205" s="221"/>
      <c r="FT205" s="221"/>
      <c r="FU205" s="221"/>
      <c r="FV205" s="221"/>
      <c r="FW205" s="221"/>
      <c r="FX205" s="221"/>
      <c r="FY205" s="221"/>
      <c r="FZ205" s="221"/>
      <c r="GA205" s="221"/>
    </row>
    <row r="206" spans="1:183" ht="18" customHeight="1" x14ac:dyDescent="0.2">
      <c r="A206" s="4"/>
      <c r="B206" s="1"/>
      <c r="C206" s="2"/>
      <c r="D206" s="2"/>
      <c r="E206" s="22" t="s">
        <v>429</v>
      </c>
      <c r="F206" s="2">
        <v>10229</v>
      </c>
      <c r="G206" s="2" t="s">
        <v>470</v>
      </c>
      <c r="H206" s="22"/>
      <c r="I206" s="2">
        <f t="shared" si="12"/>
        <v>0</v>
      </c>
      <c r="J206" s="4"/>
      <c r="K206" s="2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99"/>
      <c r="BJ206" s="100"/>
      <c r="BK206" s="100"/>
      <c r="BL206" s="100"/>
      <c r="BM206" s="99"/>
      <c r="BN206" s="99"/>
      <c r="BO206" s="99"/>
      <c r="BP206" s="100"/>
      <c r="BQ206" s="100"/>
      <c r="BR206" s="100"/>
      <c r="BS206" s="100"/>
      <c r="BT206" s="100"/>
      <c r="BU206" s="100"/>
      <c r="BV206" s="100"/>
      <c r="BW206" s="100"/>
      <c r="BX206" s="100"/>
      <c r="BY206" s="100"/>
      <c r="BZ206" s="100"/>
      <c r="CA206" s="100"/>
      <c r="CB206" s="100"/>
      <c r="CC206" s="100"/>
      <c r="CD206" s="100"/>
      <c r="CE206" s="100"/>
      <c r="CF206" s="100"/>
      <c r="CG206" s="99"/>
      <c r="CH206" s="99"/>
      <c r="CI206" s="99"/>
      <c r="CJ206" s="99"/>
      <c r="CK206" s="99"/>
      <c r="CL206" s="99"/>
      <c r="CM206" s="99"/>
      <c r="CN206" s="99"/>
      <c r="CO206" s="100"/>
      <c r="CP206" s="100"/>
      <c r="CQ206" s="100"/>
      <c r="CR206" s="100"/>
      <c r="CS206" s="100"/>
      <c r="CT206" s="100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21"/>
      <c r="EU206" s="221"/>
      <c r="EV206" s="221"/>
      <c r="EW206" s="221"/>
      <c r="EX206" s="221"/>
      <c r="EY206" s="221"/>
      <c r="EZ206" s="221"/>
      <c r="FA206" s="221"/>
      <c r="FB206" s="221"/>
      <c r="FC206" s="221"/>
      <c r="FD206" s="221"/>
      <c r="FE206" s="221"/>
      <c r="FF206" s="221"/>
      <c r="FG206" s="221"/>
      <c r="FH206" s="221"/>
      <c r="FI206" s="221"/>
      <c r="FJ206" s="221"/>
      <c r="FK206" s="221"/>
      <c r="FL206" s="221"/>
      <c r="FM206" s="221"/>
      <c r="FN206" s="221"/>
      <c r="FO206" s="221"/>
      <c r="FP206" s="221"/>
      <c r="FQ206" s="221"/>
      <c r="FR206" s="221"/>
      <c r="FS206" s="221"/>
      <c r="FT206" s="221"/>
      <c r="FU206" s="221"/>
      <c r="FV206" s="221"/>
      <c r="FW206" s="221"/>
      <c r="FX206" s="221"/>
      <c r="FY206" s="221"/>
      <c r="FZ206" s="221"/>
      <c r="GA206" s="221"/>
    </row>
    <row r="207" spans="1:183" ht="18" customHeight="1" x14ac:dyDescent="0.2">
      <c r="A207" s="4"/>
      <c r="B207" s="1" t="s">
        <v>265</v>
      </c>
      <c r="C207" s="2">
        <v>6054</v>
      </c>
      <c r="D207" s="2"/>
      <c r="E207" s="22" t="s">
        <v>264</v>
      </c>
      <c r="F207" s="2">
        <v>9173</v>
      </c>
      <c r="G207" s="2" t="s">
        <v>469</v>
      </c>
      <c r="H207" s="22" t="s">
        <v>266</v>
      </c>
      <c r="I207" s="2">
        <f t="shared" si="12"/>
        <v>0</v>
      </c>
      <c r="J207" s="4">
        <f>'Kôň roka'!$I207</f>
        <v>0</v>
      </c>
      <c r="K207" s="2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99"/>
      <c r="BJ207" s="100"/>
      <c r="BK207" s="100"/>
      <c r="BL207" s="100"/>
      <c r="BM207" s="99"/>
      <c r="BN207" s="99"/>
      <c r="BO207" s="99"/>
      <c r="BP207" s="100"/>
      <c r="BQ207" s="100"/>
      <c r="BR207" s="100"/>
      <c r="BS207" s="100"/>
      <c r="BT207" s="100"/>
      <c r="BU207" s="100"/>
      <c r="BV207" s="100"/>
      <c r="BW207" s="100"/>
      <c r="BX207" s="100"/>
      <c r="BY207" s="100"/>
      <c r="BZ207" s="100"/>
      <c r="CA207" s="100"/>
      <c r="CB207" s="100"/>
      <c r="CC207" s="100"/>
      <c r="CD207" s="100"/>
      <c r="CE207" s="100"/>
      <c r="CF207" s="100"/>
      <c r="CG207" s="99"/>
      <c r="CH207" s="99"/>
      <c r="CI207" s="99"/>
      <c r="CJ207" s="99"/>
      <c r="CK207" s="99"/>
      <c r="CL207" s="99"/>
      <c r="CM207" s="99"/>
      <c r="CN207" s="99"/>
      <c r="CO207" s="100"/>
      <c r="CP207" s="100"/>
      <c r="CQ207" s="100"/>
      <c r="CR207" s="100"/>
      <c r="CS207" s="100"/>
      <c r="CT207" s="100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21"/>
      <c r="EU207" s="221"/>
      <c r="EV207" s="221"/>
      <c r="EW207" s="221"/>
      <c r="EX207" s="221"/>
      <c r="EY207" s="221"/>
      <c r="EZ207" s="221"/>
      <c r="FA207" s="221"/>
      <c r="FB207" s="221"/>
      <c r="FC207" s="221"/>
      <c r="FD207" s="221"/>
      <c r="FE207" s="221"/>
      <c r="FF207" s="221"/>
      <c r="FG207" s="221"/>
      <c r="FH207" s="221"/>
      <c r="FI207" s="221"/>
      <c r="FJ207" s="221"/>
      <c r="FK207" s="221"/>
      <c r="FL207" s="221"/>
      <c r="FM207" s="221"/>
      <c r="FN207" s="221"/>
      <c r="FO207" s="221"/>
      <c r="FP207" s="221"/>
      <c r="FQ207" s="221"/>
      <c r="FR207" s="221"/>
      <c r="FS207" s="221"/>
      <c r="FT207" s="221"/>
      <c r="FU207" s="221"/>
      <c r="FV207" s="221"/>
      <c r="FW207" s="221"/>
      <c r="FX207" s="221"/>
      <c r="FY207" s="221"/>
      <c r="FZ207" s="221"/>
      <c r="GA207" s="221"/>
    </row>
    <row r="208" spans="1:183" ht="18" customHeight="1" x14ac:dyDescent="0.2">
      <c r="A208" s="4"/>
      <c r="B208" s="1" t="s">
        <v>460</v>
      </c>
      <c r="C208" s="2">
        <v>13548</v>
      </c>
      <c r="D208" s="2"/>
      <c r="E208" s="22" t="s">
        <v>459</v>
      </c>
      <c r="F208" s="2">
        <v>10507</v>
      </c>
      <c r="G208" s="2" t="s">
        <v>470</v>
      </c>
      <c r="H208" s="22" t="s">
        <v>156</v>
      </c>
      <c r="I208" s="2">
        <f t="shared" si="12"/>
        <v>0</v>
      </c>
      <c r="J208" s="4">
        <f>'Kôň roka'!$I208</f>
        <v>0</v>
      </c>
      <c r="K208" s="2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99"/>
      <c r="BJ208" s="100"/>
      <c r="BK208" s="100"/>
      <c r="BL208" s="100"/>
      <c r="BM208" s="99"/>
      <c r="BN208" s="99"/>
      <c r="BO208" s="99"/>
      <c r="BP208" s="100"/>
      <c r="BQ208" s="100"/>
      <c r="BR208" s="100"/>
      <c r="BS208" s="100"/>
      <c r="BT208" s="100"/>
      <c r="BU208" s="100"/>
      <c r="BV208" s="100"/>
      <c r="BW208" s="100"/>
      <c r="BX208" s="100"/>
      <c r="BY208" s="100"/>
      <c r="BZ208" s="100"/>
      <c r="CA208" s="100"/>
      <c r="CB208" s="100"/>
      <c r="CC208" s="100"/>
      <c r="CD208" s="100"/>
      <c r="CE208" s="100"/>
      <c r="CF208" s="100"/>
      <c r="CG208" s="99"/>
      <c r="CH208" s="99"/>
      <c r="CI208" s="99"/>
      <c r="CJ208" s="99"/>
      <c r="CK208" s="99"/>
      <c r="CL208" s="99"/>
      <c r="CM208" s="99"/>
      <c r="CN208" s="99"/>
      <c r="CO208" s="100"/>
      <c r="CP208" s="100"/>
      <c r="CQ208" s="100"/>
      <c r="CR208" s="100"/>
      <c r="CS208" s="100"/>
      <c r="CT208" s="100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21"/>
      <c r="EU208" s="221"/>
      <c r="EV208" s="221"/>
      <c r="EW208" s="221"/>
      <c r="EX208" s="221"/>
      <c r="EY208" s="221"/>
      <c r="EZ208" s="221"/>
      <c r="FA208" s="221"/>
      <c r="FB208" s="221"/>
      <c r="FC208" s="221"/>
      <c r="FD208" s="221"/>
      <c r="FE208" s="221"/>
      <c r="FF208" s="221"/>
      <c r="FG208" s="221"/>
      <c r="FH208" s="221"/>
      <c r="FI208" s="221"/>
      <c r="FJ208" s="221"/>
      <c r="FK208" s="221"/>
      <c r="FL208" s="221"/>
      <c r="FM208" s="221"/>
      <c r="FN208" s="221"/>
      <c r="FO208" s="221"/>
      <c r="FP208" s="221"/>
      <c r="FQ208" s="221"/>
      <c r="FR208" s="221"/>
      <c r="FS208" s="221"/>
      <c r="FT208" s="221"/>
      <c r="FU208" s="221"/>
      <c r="FV208" s="221"/>
      <c r="FW208" s="221"/>
      <c r="FX208" s="221"/>
      <c r="FY208" s="221"/>
      <c r="FZ208" s="221"/>
      <c r="GA208" s="221"/>
    </row>
    <row r="209" spans="1:183" ht="18" customHeight="1" x14ac:dyDescent="0.2">
      <c r="A209" s="4"/>
      <c r="B209" s="1" t="s">
        <v>348</v>
      </c>
      <c r="C209" s="2">
        <v>12696</v>
      </c>
      <c r="D209" s="2"/>
      <c r="E209" s="22" t="s">
        <v>347</v>
      </c>
      <c r="F209" s="2">
        <v>9934</v>
      </c>
      <c r="G209" s="2" t="s">
        <v>466</v>
      </c>
      <c r="H209" s="22" t="s">
        <v>109</v>
      </c>
      <c r="I209" s="2">
        <f t="shared" ref="I209:I225" si="13">SUM(K209:YO209)</f>
        <v>0</v>
      </c>
      <c r="J209" s="4">
        <f>'Kôň roka'!$I209</f>
        <v>0</v>
      </c>
      <c r="K209" s="2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99"/>
      <c r="BJ209" s="100"/>
      <c r="BK209" s="100"/>
      <c r="BL209" s="100"/>
      <c r="BM209" s="99"/>
      <c r="BN209" s="99"/>
      <c r="BO209" s="99"/>
      <c r="BP209" s="100"/>
      <c r="BQ209" s="100"/>
      <c r="BR209" s="100"/>
      <c r="BS209" s="100"/>
      <c r="BT209" s="100"/>
      <c r="BU209" s="100"/>
      <c r="BV209" s="100"/>
      <c r="BW209" s="100"/>
      <c r="BX209" s="100"/>
      <c r="BY209" s="100"/>
      <c r="BZ209" s="100"/>
      <c r="CA209" s="100"/>
      <c r="CB209" s="100"/>
      <c r="CC209" s="100"/>
      <c r="CD209" s="100"/>
      <c r="CE209" s="100"/>
      <c r="CF209" s="100"/>
      <c r="CG209" s="99"/>
      <c r="CH209" s="99"/>
      <c r="CI209" s="99"/>
      <c r="CJ209" s="99"/>
      <c r="CK209" s="99"/>
      <c r="CL209" s="99"/>
      <c r="CM209" s="99"/>
      <c r="CN209" s="99"/>
      <c r="CO209" s="100"/>
      <c r="CP209" s="100"/>
      <c r="CQ209" s="100"/>
      <c r="CR209" s="100"/>
      <c r="CS209" s="100"/>
      <c r="CT209" s="100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21"/>
      <c r="EU209" s="221"/>
      <c r="EV209" s="221"/>
      <c r="EW209" s="221"/>
      <c r="EX209" s="221"/>
      <c r="EY209" s="221"/>
      <c r="EZ209" s="221"/>
      <c r="FA209" s="221"/>
      <c r="FB209" s="221"/>
      <c r="FC209" s="221"/>
      <c r="FD209" s="221"/>
      <c r="FE209" s="221"/>
      <c r="FF209" s="221"/>
      <c r="FG209" s="221"/>
      <c r="FH209" s="221"/>
      <c r="FI209" s="221"/>
      <c r="FJ209" s="221"/>
      <c r="FK209" s="221"/>
      <c r="FL209" s="221"/>
      <c r="FM209" s="221"/>
      <c r="FN209" s="221"/>
      <c r="FO209" s="221"/>
      <c r="FP209" s="221"/>
      <c r="FQ209" s="221"/>
      <c r="FR209" s="221"/>
      <c r="FS209" s="221"/>
      <c r="FT209" s="221"/>
      <c r="FU209" s="221"/>
      <c r="FV209" s="221"/>
      <c r="FW209" s="221"/>
      <c r="FX209" s="221"/>
      <c r="FY209" s="221"/>
      <c r="FZ209" s="221"/>
      <c r="GA209" s="221"/>
    </row>
    <row r="210" spans="1:183" ht="18" customHeight="1" x14ac:dyDescent="0.2">
      <c r="A210" s="4"/>
      <c r="B210" s="1" t="s">
        <v>495</v>
      </c>
      <c r="C210" s="2">
        <v>13093</v>
      </c>
      <c r="D210" s="2"/>
      <c r="E210" s="22" t="s">
        <v>364</v>
      </c>
      <c r="F210" s="2">
        <v>9674</v>
      </c>
      <c r="G210" s="2" t="s">
        <v>466</v>
      </c>
      <c r="H210" s="22" t="s">
        <v>159</v>
      </c>
      <c r="I210" s="2">
        <f t="shared" si="13"/>
        <v>0</v>
      </c>
      <c r="J210" s="4">
        <f>'Kôň roka'!$I210</f>
        <v>0</v>
      </c>
      <c r="K210" s="2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99"/>
      <c r="BJ210" s="100"/>
      <c r="BK210" s="100"/>
      <c r="BL210" s="100"/>
      <c r="BM210" s="99"/>
      <c r="BN210" s="99"/>
      <c r="BO210" s="99"/>
      <c r="BP210" s="100"/>
      <c r="BQ210" s="100"/>
      <c r="BR210" s="100"/>
      <c r="BS210" s="100"/>
      <c r="BT210" s="100"/>
      <c r="BU210" s="100"/>
      <c r="BV210" s="100"/>
      <c r="BW210" s="100"/>
      <c r="BX210" s="100"/>
      <c r="BY210" s="100"/>
      <c r="BZ210" s="100"/>
      <c r="CA210" s="100"/>
      <c r="CB210" s="100"/>
      <c r="CC210" s="100"/>
      <c r="CD210" s="100"/>
      <c r="CE210" s="100"/>
      <c r="CF210" s="100"/>
      <c r="CG210" s="99"/>
      <c r="CH210" s="99"/>
      <c r="CI210" s="99"/>
      <c r="CJ210" s="99"/>
      <c r="CK210" s="99"/>
      <c r="CL210" s="99"/>
      <c r="CM210" s="99"/>
      <c r="CN210" s="99"/>
      <c r="CO210" s="100"/>
      <c r="CP210" s="100"/>
      <c r="CQ210" s="100"/>
      <c r="CR210" s="100"/>
      <c r="CS210" s="100"/>
      <c r="CT210" s="100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21"/>
      <c r="EU210" s="221"/>
      <c r="EV210" s="221"/>
      <c r="EW210" s="221"/>
      <c r="EX210" s="221"/>
      <c r="EY210" s="221"/>
      <c r="EZ210" s="221"/>
      <c r="FA210" s="221"/>
      <c r="FB210" s="221"/>
      <c r="FC210" s="221"/>
      <c r="FD210" s="221"/>
      <c r="FE210" s="221"/>
      <c r="FF210" s="221"/>
      <c r="FG210" s="221"/>
      <c r="FH210" s="221"/>
      <c r="FI210" s="221"/>
      <c r="FJ210" s="221"/>
      <c r="FK210" s="221"/>
      <c r="FL210" s="221"/>
      <c r="FM210" s="221"/>
      <c r="FN210" s="221"/>
      <c r="FO210" s="221"/>
      <c r="FP210" s="221"/>
      <c r="FQ210" s="221"/>
      <c r="FR210" s="221"/>
      <c r="FS210" s="221"/>
      <c r="FT210" s="221"/>
      <c r="FU210" s="221"/>
      <c r="FV210" s="221"/>
      <c r="FW210" s="221"/>
      <c r="FX210" s="221"/>
      <c r="FY210" s="221"/>
      <c r="FZ210" s="221"/>
      <c r="GA210" s="221"/>
    </row>
    <row r="211" spans="1:183" ht="18" customHeight="1" x14ac:dyDescent="0.2">
      <c r="A211" s="4"/>
      <c r="B211" s="1" t="s">
        <v>258</v>
      </c>
      <c r="C211" s="2">
        <v>10277</v>
      </c>
      <c r="D211" s="2"/>
      <c r="E211" s="22" t="s">
        <v>257</v>
      </c>
      <c r="F211" s="2">
        <v>8837</v>
      </c>
      <c r="G211" s="2" t="s">
        <v>469</v>
      </c>
      <c r="H211" s="22" t="s">
        <v>159</v>
      </c>
      <c r="I211" s="2">
        <f t="shared" si="13"/>
        <v>0</v>
      </c>
      <c r="J211" s="4">
        <f>'Kôň roka'!$I211</f>
        <v>0</v>
      </c>
      <c r="K211" s="2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99"/>
      <c r="BJ211" s="100"/>
      <c r="BK211" s="100"/>
      <c r="BL211" s="100"/>
      <c r="BM211" s="99"/>
      <c r="BN211" s="99"/>
      <c r="BO211" s="99"/>
      <c r="BP211" s="100"/>
      <c r="BQ211" s="100"/>
      <c r="BR211" s="100"/>
      <c r="BS211" s="100"/>
      <c r="BT211" s="100"/>
      <c r="BU211" s="100"/>
      <c r="BV211" s="100"/>
      <c r="BW211" s="100"/>
      <c r="BX211" s="100"/>
      <c r="BY211" s="100"/>
      <c r="BZ211" s="100"/>
      <c r="CA211" s="100"/>
      <c r="CB211" s="100"/>
      <c r="CC211" s="100"/>
      <c r="CD211" s="100"/>
      <c r="CE211" s="100"/>
      <c r="CF211" s="100"/>
      <c r="CG211" s="99"/>
      <c r="CH211" s="99"/>
      <c r="CI211" s="99"/>
      <c r="CJ211" s="99"/>
      <c r="CK211" s="99"/>
      <c r="CL211" s="99"/>
      <c r="CM211" s="99"/>
      <c r="CN211" s="99"/>
      <c r="CO211" s="100"/>
      <c r="CP211" s="100"/>
      <c r="CQ211" s="100"/>
      <c r="CR211" s="100"/>
      <c r="CS211" s="100"/>
      <c r="CT211" s="100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21"/>
      <c r="EU211" s="221"/>
      <c r="EV211" s="221"/>
      <c r="EW211" s="221"/>
      <c r="EX211" s="221"/>
      <c r="EY211" s="221"/>
      <c r="EZ211" s="221"/>
      <c r="FA211" s="221"/>
      <c r="FB211" s="221"/>
      <c r="FC211" s="221"/>
      <c r="FD211" s="221"/>
      <c r="FE211" s="221"/>
      <c r="FF211" s="221"/>
      <c r="FG211" s="221"/>
      <c r="FH211" s="221"/>
      <c r="FI211" s="221"/>
      <c r="FJ211" s="221"/>
      <c r="FK211" s="221"/>
      <c r="FL211" s="221"/>
      <c r="FM211" s="221"/>
      <c r="FN211" s="221"/>
      <c r="FO211" s="221"/>
      <c r="FP211" s="221"/>
      <c r="FQ211" s="221"/>
      <c r="FR211" s="221"/>
      <c r="FS211" s="221"/>
      <c r="FT211" s="221"/>
      <c r="FU211" s="221"/>
      <c r="FV211" s="221"/>
      <c r="FW211" s="221"/>
      <c r="FX211" s="221"/>
      <c r="FY211" s="221"/>
      <c r="FZ211" s="221"/>
      <c r="GA211" s="221"/>
    </row>
    <row r="212" spans="1:183" ht="18" customHeight="1" x14ac:dyDescent="0.2">
      <c r="A212" s="4"/>
      <c r="B212" s="1" t="s">
        <v>335</v>
      </c>
      <c r="C212" s="2">
        <v>8330</v>
      </c>
      <c r="D212" s="2">
        <v>2009</v>
      </c>
      <c r="E212" s="22" t="s">
        <v>334</v>
      </c>
      <c r="F212" s="2">
        <v>9731</v>
      </c>
      <c r="G212" s="2" t="s">
        <v>466</v>
      </c>
      <c r="H212" s="22" t="s">
        <v>82</v>
      </c>
      <c r="I212" s="2">
        <f t="shared" si="13"/>
        <v>0</v>
      </c>
      <c r="J212" s="4">
        <f>'Kôň roka'!$I212</f>
        <v>0</v>
      </c>
      <c r="K212" s="2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99"/>
      <c r="BJ212" s="100"/>
      <c r="BK212" s="100"/>
      <c r="BL212" s="100"/>
      <c r="BM212" s="99"/>
      <c r="BN212" s="99"/>
      <c r="BO212" s="99"/>
      <c r="BP212" s="100"/>
      <c r="BQ212" s="100"/>
      <c r="BR212" s="100"/>
      <c r="BS212" s="100"/>
      <c r="BT212" s="100"/>
      <c r="BU212" s="100"/>
      <c r="BV212" s="100"/>
      <c r="BW212" s="100"/>
      <c r="BX212" s="100"/>
      <c r="BY212" s="100"/>
      <c r="BZ212" s="100"/>
      <c r="CA212" s="100"/>
      <c r="CB212" s="100"/>
      <c r="CC212" s="100"/>
      <c r="CD212" s="100"/>
      <c r="CE212" s="100"/>
      <c r="CF212" s="100"/>
      <c r="CG212" s="99"/>
      <c r="CH212" s="99"/>
      <c r="CI212" s="99"/>
      <c r="CJ212" s="99"/>
      <c r="CK212" s="99"/>
      <c r="CL212" s="99"/>
      <c r="CM212" s="99"/>
      <c r="CN212" s="99"/>
      <c r="CO212" s="100"/>
      <c r="CP212" s="100"/>
      <c r="CQ212" s="100"/>
      <c r="CR212" s="100"/>
      <c r="CS212" s="100"/>
      <c r="CT212" s="100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21"/>
      <c r="EU212" s="221"/>
      <c r="EV212" s="221"/>
      <c r="EW212" s="221"/>
      <c r="EX212" s="221"/>
      <c r="EY212" s="221"/>
      <c r="EZ212" s="221"/>
      <c r="FA212" s="221"/>
      <c r="FB212" s="221"/>
      <c r="FC212" s="221"/>
      <c r="FD212" s="221"/>
      <c r="FE212" s="221"/>
      <c r="FF212" s="221"/>
      <c r="FG212" s="221"/>
      <c r="FH212" s="221"/>
      <c r="FI212" s="221"/>
      <c r="FJ212" s="221"/>
      <c r="FK212" s="221"/>
      <c r="FL212" s="221"/>
      <c r="FM212" s="221"/>
      <c r="FN212" s="221"/>
      <c r="FO212" s="221"/>
      <c r="FP212" s="221"/>
      <c r="FQ212" s="221"/>
      <c r="FR212" s="221"/>
      <c r="FS212" s="221"/>
      <c r="FT212" s="221"/>
      <c r="FU212" s="221"/>
      <c r="FV212" s="221"/>
      <c r="FW212" s="221"/>
      <c r="FX212" s="221"/>
      <c r="FY212" s="221"/>
      <c r="FZ212" s="221"/>
      <c r="GA212" s="221"/>
    </row>
    <row r="213" spans="1:183" ht="18" customHeight="1" x14ac:dyDescent="0.2">
      <c r="A213" s="4"/>
      <c r="B213" s="1"/>
      <c r="C213" s="2"/>
      <c r="D213" s="2"/>
      <c r="E213" s="22" t="s">
        <v>440</v>
      </c>
      <c r="F213" s="2">
        <v>9739</v>
      </c>
      <c r="G213" s="2" t="s">
        <v>470</v>
      </c>
      <c r="H213" s="22"/>
      <c r="I213" s="2">
        <f t="shared" si="13"/>
        <v>0</v>
      </c>
      <c r="J213" s="4">
        <f>'Kôň roka'!$I213</f>
        <v>0</v>
      </c>
      <c r="K213" s="2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99"/>
      <c r="BJ213" s="100"/>
      <c r="BK213" s="100"/>
      <c r="BL213" s="100"/>
      <c r="BM213" s="99"/>
      <c r="BN213" s="99"/>
      <c r="BO213" s="99"/>
      <c r="BP213" s="100"/>
      <c r="BQ213" s="100"/>
      <c r="BR213" s="100"/>
      <c r="BS213" s="100"/>
      <c r="BT213" s="100"/>
      <c r="BU213" s="100"/>
      <c r="BV213" s="100"/>
      <c r="BW213" s="100"/>
      <c r="BX213" s="100"/>
      <c r="BY213" s="100"/>
      <c r="BZ213" s="100"/>
      <c r="CA213" s="100"/>
      <c r="CB213" s="100"/>
      <c r="CC213" s="100"/>
      <c r="CD213" s="100"/>
      <c r="CE213" s="100"/>
      <c r="CF213" s="100"/>
      <c r="CG213" s="99"/>
      <c r="CH213" s="99"/>
      <c r="CI213" s="99"/>
      <c r="CJ213" s="99"/>
      <c r="CK213" s="99"/>
      <c r="CL213" s="99"/>
      <c r="CM213" s="99"/>
      <c r="CN213" s="99"/>
      <c r="CO213" s="100"/>
      <c r="CP213" s="100"/>
      <c r="CQ213" s="100"/>
      <c r="CR213" s="100"/>
      <c r="CS213" s="100"/>
      <c r="CT213" s="100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21"/>
      <c r="EU213" s="221"/>
      <c r="EV213" s="221"/>
      <c r="EW213" s="221"/>
      <c r="EX213" s="221"/>
      <c r="EY213" s="221"/>
      <c r="EZ213" s="221"/>
      <c r="FA213" s="221"/>
      <c r="FB213" s="221"/>
      <c r="FC213" s="221"/>
      <c r="FD213" s="221"/>
      <c r="FE213" s="221"/>
      <c r="FF213" s="221"/>
      <c r="FG213" s="221"/>
      <c r="FH213" s="221"/>
      <c r="FI213" s="221"/>
      <c r="FJ213" s="221"/>
      <c r="FK213" s="221"/>
      <c r="FL213" s="221"/>
      <c r="FM213" s="221"/>
      <c r="FN213" s="221"/>
      <c r="FO213" s="221"/>
      <c r="FP213" s="221"/>
      <c r="FQ213" s="221"/>
      <c r="FR213" s="221"/>
      <c r="FS213" s="221"/>
      <c r="FT213" s="221"/>
      <c r="FU213" s="221"/>
      <c r="FV213" s="221"/>
      <c r="FW213" s="221"/>
      <c r="FX213" s="221"/>
      <c r="FY213" s="221"/>
      <c r="FZ213" s="221"/>
      <c r="GA213" s="221"/>
    </row>
    <row r="214" spans="1:183" ht="18" customHeight="1" x14ac:dyDescent="0.2">
      <c r="A214" s="4"/>
      <c r="B214" s="1" t="s">
        <v>181</v>
      </c>
      <c r="C214" s="2">
        <v>12438</v>
      </c>
      <c r="D214" s="2">
        <v>2018</v>
      </c>
      <c r="E214" s="22" t="s">
        <v>180</v>
      </c>
      <c r="F214" s="2">
        <v>5778</v>
      </c>
      <c r="G214" s="2" t="s">
        <v>468</v>
      </c>
      <c r="H214" s="22" t="s">
        <v>182</v>
      </c>
      <c r="I214" s="2">
        <f t="shared" si="13"/>
        <v>0</v>
      </c>
      <c r="J214" s="4">
        <f>'Kôň roka'!$I214</f>
        <v>0</v>
      </c>
      <c r="K214" s="2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99"/>
      <c r="BJ214" s="100"/>
      <c r="BK214" s="100"/>
      <c r="BL214" s="100"/>
      <c r="BM214" s="99"/>
      <c r="BN214" s="99"/>
      <c r="BO214" s="99"/>
      <c r="BP214" s="100"/>
      <c r="BQ214" s="100"/>
      <c r="BR214" s="100"/>
      <c r="BS214" s="100"/>
      <c r="BT214" s="100"/>
      <c r="BU214" s="100"/>
      <c r="BV214" s="100"/>
      <c r="BW214" s="100"/>
      <c r="BX214" s="100"/>
      <c r="BY214" s="100"/>
      <c r="BZ214" s="100"/>
      <c r="CA214" s="100"/>
      <c r="CB214" s="100"/>
      <c r="CC214" s="100"/>
      <c r="CD214" s="100"/>
      <c r="CE214" s="100"/>
      <c r="CF214" s="100"/>
      <c r="CG214" s="99"/>
      <c r="CH214" s="99"/>
      <c r="CI214" s="99"/>
      <c r="CJ214" s="99"/>
      <c r="CK214" s="99"/>
      <c r="CL214" s="99"/>
      <c r="CM214" s="99"/>
      <c r="CN214" s="99"/>
      <c r="CO214" s="100"/>
      <c r="CP214" s="100"/>
      <c r="CQ214" s="100"/>
      <c r="CR214" s="100"/>
      <c r="CS214" s="100"/>
      <c r="CT214" s="100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21"/>
      <c r="EU214" s="221"/>
      <c r="EV214" s="221"/>
      <c r="EW214" s="221"/>
      <c r="EX214" s="221"/>
      <c r="EY214" s="221"/>
      <c r="EZ214" s="221"/>
      <c r="FA214" s="221"/>
      <c r="FB214" s="221"/>
      <c r="FC214" s="221"/>
      <c r="FD214" s="221"/>
      <c r="FE214" s="221"/>
      <c r="FF214" s="221"/>
      <c r="FG214" s="221"/>
      <c r="FH214" s="221"/>
      <c r="FI214" s="221"/>
      <c r="FJ214" s="221"/>
      <c r="FK214" s="221"/>
      <c r="FL214" s="221"/>
      <c r="FM214" s="221"/>
      <c r="FN214" s="221"/>
      <c r="FO214" s="221"/>
      <c r="FP214" s="221"/>
      <c r="FQ214" s="221"/>
      <c r="FR214" s="221"/>
      <c r="FS214" s="221"/>
      <c r="FT214" s="221"/>
      <c r="FU214" s="221"/>
      <c r="FV214" s="221"/>
      <c r="FW214" s="221"/>
      <c r="FX214" s="221"/>
      <c r="FY214" s="221"/>
      <c r="FZ214" s="221"/>
      <c r="GA214" s="221"/>
    </row>
    <row r="215" spans="1:183" ht="18" customHeight="1" x14ac:dyDescent="0.2">
      <c r="A215" s="4"/>
      <c r="B215" s="1" t="s">
        <v>439</v>
      </c>
      <c r="C215" s="2">
        <v>11277</v>
      </c>
      <c r="D215" s="2"/>
      <c r="E215" s="22" t="s">
        <v>438</v>
      </c>
      <c r="F215" s="2">
        <v>9507</v>
      </c>
      <c r="G215" s="2" t="s">
        <v>470</v>
      </c>
      <c r="H215" s="22" t="s">
        <v>182</v>
      </c>
      <c r="I215" s="2">
        <f t="shared" si="13"/>
        <v>0</v>
      </c>
      <c r="J215" s="4">
        <f>'Kôň roka'!$I215</f>
        <v>0</v>
      </c>
      <c r="K215" s="2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99"/>
      <c r="BJ215" s="100"/>
      <c r="BK215" s="100"/>
      <c r="BL215" s="100"/>
      <c r="BM215" s="99"/>
      <c r="BN215" s="99"/>
      <c r="BO215" s="99"/>
      <c r="BP215" s="100"/>
      <c r="BQ215" s="100"/>
      <c r="BR215" s="100"/>
      <c r="BS215" s="100"/>
      <c r="BT215" s="100"/>
      <c r="BU215" s="100"/>
      <c r="BV215" s="100"/>
      <c r="BW215" s="100"/>
      <c r="BX215" s="100"/>
      <c r="BY215" s="100"/>
      <c r="BZ215" s="100"/>
      <c r="CA215" s="100"/>
      <c r="CB215" s="100"/>
      <c r="CC215" s="100"/>
      <c r="CD215" s="100"/>
      <c r="CE215" s="100"/>
      <c r="CF215" s="100"/>
      <c r="CG215" s="99"/>
      <c r="CH215" s="99"/>
      <c r="CI215" s="99"/>
      <c r="CJ215" s="99"/>
      <c r="CK215" s="99"/>
      <c r="CL215" s="99"/>
      <c r="CM215" s="99"/>
      <c r="CN215" s="99"/>
      <c r="CO215" s="100"/>
      <c r="CP215" s="100"/>
      <c r="CQ215" s="100"/>
      <c r="CR215" s="100"/>
      <c r="CS215" s="100"/>
      <c r="CT215" s="100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21"/>
      <c r="EU215" s="221"/>
      <c r="EV215" s="221"/>
      <c r="EW215" s="221"/>
      <c r="EX215" s="221"/>
      <c r="EY215" s="221"/>
      <c r="EZ215" s="221"/>
      <c r="FA215" s="221"/>
      <c r="FB215" s="221"/>
      <c r="FC215" s="221"/>
      <c r="FD215" s="221"/>
      <c r="FE215" s="221"/>
      <c r="FF215" s="221"/>
      <c r="FG215" s="221"/>
      <c r="FH215" s="221"/>
      <c r="FI215" s="221"/>
      <c r="FJ215" s="221"/>
      <c r="FK215" s="221"/>
      <c r="FL215" s="221"/>
      <c r="FM215" s="221"/>
      <c r="FN215" s="221"/>
      <c r="FO215" s="221"/>
      <c r="FP215" s="221"/>
      <c r="FQ215" s="221"/>
      <c r="FR215" s="221"/>
      <c r="FS215" s="221"/>
      <c r="FT215" s="221"/>
      <c r="FU215" s="221"/>
      <c r="FV215" s="221"/>
      <c r="FW215" s="221"/>
      <c r="FX215" s="221"/>
      <c r="FY215" s="221"/>
      <c r="FZ215" s="221"/>
      <c r="GA215" s="221"/>
    </row>
    <row r="216" spans="1:183" ht="18" customHeight="1" x14ac:dyDescent="0.2">
      <c r="A216" s="4"/>
      <c r="B216" s="1" t="s">
        <v>363</v>
      </c>
      <c r="C216" s="2">
        <v>13454</v>
      </c>
      <c r="D216" s="2"/>
      <c r="E216" s="22" t="s">
        <v>362</v>
      </c>
      <c r="F216" s="2">
        <v>5943</v>
      </c>
      <c r="G216" s="2" t="s">
        <v>466</v>
      </c>
      <c r="H216" s="22" t="s">
        <v>159</v>
      </c>
      <c r="I216" s="2">
        <f t="shared" si="13"/>
        <v>0</v>
      </c>
      <c r="J216" s="4">
        <f>'Kôň roka'!$I216</f>
        <v>0</v>
      </c>
      <c r="K216" s="2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99"/>
      <c r="BJ216" s="100"/>
      <c r="BK216" s="100"/>
      <c r="BL216" s="100"/>
      <c r="BM216" s="99"/>
      <c r="BN216" s="99"/>
      <c r="BO216" s="99"/>
      <c r="BP216" s="100"/>
      <c r="BQ216" s="100"/>
      <c r="BR216" s="100"/>
      <c r="BS216" s="100"/>
      <c r="BT216" s="100"/>
      <c r="BU216" s="100"/>
      <c r="BV216" s="100"/>
      <c r="BW216" s="100"/>
      <c r="BX216" s="100"/>
      <c r="BY216" s="100"/>
      <c r="BZ216" s="100"/>
      <c r="CA216" s="100"/>
      <c r="CB216" s="100"/>
      <c r="CC216" s="100"/>
      <c r="CD216" s="100"/>
      <c r="CE216" s="100"/>
      <c r="CF216" s="100"/>
      <c r="CG216" s="99"/>
      <c r="CH216" s="99"/>
      <c r="CI216" s="99"/>
      <c r="CJ216" s="99"/>
      <c r="CK216" s="99"/>
      <c r="CL216" s="99"/>
      <c r="CM216" s="99"/>
      <c r="CN216" s="99"/>
      <c r="CO216" s="100"/>
      <c r="CP216" s="100"/>
      <c r="CQ216" s="100"/>
      <c r="CR216" s="100"/>
      <c r="CS216" s="100"/>
      <c r="CT216" s="100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21"/>
      <c r="EU216" s="221"/>
      <c r="EV216" s="221"/>
      <c r="EW216" s="221"/>
      <c r="EX216" s="221"/>
      <c r="EY216" s="221"/>
      <c r="EZ216" s="221"/>
      <c r="FA216" s="221"/>
      <c r="FB216" s="221"/>
      <c r="FC216" s="221"/>
      <c r="FD216" s="221"/>
      <c r="FE216" s="221"/>
      <c r="FF216" s="221"/>
      <c r="FG216" s="221"/>
      <c r="FH216" s="221"/>
      <c r="FI216" s="221"/>
      <c r="FJ216" s="221"/>
      <c r="FK216" s="221"/>
      <c r="FL216" s="221"/>
      <c r="FM216" s="221"/>
      <c r="FN216" s="221"/>
      <c r="FO216" s="221"/>
      <c r="FP216" s="221"/>
      <c r="FQ216" s="221"/>
      <c r="FR216" s="221"/>
      <c r="FS216" s="221"/>
      <c r="FT216" s="221"/>
      <c r="FU216" s="221"/>
      <c r="FV216" s="221"/>
      <c r="FW216" s="221"/>
      <c r="FX216" s="221"/>
      <c r="FY216" s="221"/>
      <c r="FZ216" s="221"/>
      <c r="GA216" s="221"/>
    </row>
    <row r="217" spans="1:183" ht="18" customHeight="1" x14ac:dyDescent="0.2">
      <c r="A217" s="4"/>
      <c r="B217" s="1" t="s">
        <v>198</v>
      </c>
      <c r="C217" s="2">
        <v>10136</v>
      </c>
      <c r="D217" s="2"/>
      <c r="E217" s="22" t="s">
        <v>197</v>
      </c>
      <c r="F217" s="2">
        <v>4050</v>
      </c>
      <c r="G217" s="2" t="s">
        <v>468</v>
      </c>
      <c r="H217" s="22" t="s">
        <v>199</v>
      </c>
      <c r="I217" s="2">
        <f t="shared" si="13"/>
        <v>0</v>
      </c>
      <c r="J217" s="4">
        <f>'Kôň roka'!$I217</f>
        <v>0</v>
      </c>
      <c r="K217" s="2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99"/>
      <c r="BJ217" s="100"/>
      <c r="BK217" s="100"/>
      <c r="BL217" s="100"/>
      <c r="BM217" s="99"/>
      <c r="BN217" s="99"/>
      <c r="BO217" s="99"/>
      <c r="BP217" s="100"/>
      <c r="BQ217" s="100"/>
      <c r="BR217" s="100"/>
      <c r="BS217" s="100"/>
      <c r="BT217" s="100"/>
      <c r="BU217" s="100"/>
      <c r="BV217" s="100"/>
      <c r="BW217" s="100"/>
      <c r="BX217" s="100"/>
      <c r="BY217" s="100"/>
      <c r="BZ217" s="100"/>
      <c r="CA217" s="100"/>
      <c r="CB217" s="100"/>
      <c r="CC217" s="100"/>
      <c r="CD217" s="100"/>
      <c r="CE217" s="100"/>
      <c r="CF217" s="100"/>
      <c r="CG217" s="99"/>
      <c r="CH217" s="99"/>
      <c r="CI217" s="99"/>
      <c r="CJ217" s="99"/>
      <c r="CK217" s="99"/>
      <c r="CL217" s="99"/>
      <c r="CM217" s="99"/>
      <c r="CN217" s="99"/>
      <c r="CO217" s="100"/>
      <c r="CP217" s="100"/>
      <c r="CQ217" s="100"/>
      <c r="CR217" s="100"/>
      <c r="CS217" s="100"/>
      <c r="CT217" s="100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21"/>
      <c r="EU217" s="221"/>
      <c r="EV217" s="221"/>
      <c r="EW217" s="221"/>
      <c r="EX217" s="221"/>
      <c r="EY217" s="221"/>
      <c r="EZ217" s="221"/>
      <c r="FA217" s="221"/>
      <c r="FB217" s="221"/>
      <c r="FC217" s="221"/>
      <c r="FD217" s="221"/>
      <c r="FE217" s="221"/>
      <c r="FF217" s="221"/>
      <c r="FG217" s="221"/>
      <c r="FH217" s="221"/>
      <c r="FI217" s="221"/>
      <c r="FJ217" s="221"/>
      <c r="FK217" s="221"/>
      <c r="FL217" s="221"/>
      <c r="FM217" s="221"/>
      <c r="FN217" s="221"/>
      <c r="FO217" s="221"/>
      <c r="FP217" s="221"/>
      <c r="FQ217" s="221"/>
      <c r="FR217" s="221"/>
      <c r="FS217" s="221"/>
      <c r="FT217" s="221"/>
      <c r="FU217" s="221"/>
      <c r="FV217" s="221"/>
      <c r="FW217" s="221"/>
      <c r="FX217" s="221"/>
      <c r="FY217" s="221"/>
      <c r="FZ217" s="221"/>
      <c r="GA217" s="221"/>
    </row>
    <row r="218" spans="1:183" ht="19.5" customHeight="1" x14ac:dyDescent="0.2">
      <c r="A218" s="4"/>
      <c r="B218" s="1" t="s">
        <v>252</v>
      </c>
      <c r="C218" s="2">
        <v>9149</v>
      </c>
      <c r="D218" s="2">
        <v>2011</v>
      </c>
      <c r="E218" s="22" t="s">
        <v>251</v>
      </c>
      <c r="F218" s="2">
        <v>8182</v>
      </c>
      <c r="G218" s="2" t="s">
        <v>466</v>
      </c>
      <c r="H218" s="23" t="s">
        <v>253</v>
      </c>
      <c r="I218" s="2">
        <f t="shared" si="13"/>
        <v>0</v>
      </c>
      <c r="J218" s="4">
        <f>'Kôň roka'!$I218</f>
        <v>0</v>
      </c>
      <c r="K218" s="2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99"/>
      <c r="BJ218" s="100"/>
      <c r="BK218" s="100"/>
      <c r="BL218" s="100"/>
      <c r="BM218" s="99"/>
      <c r="BN218" s="99"/>
      <c r="BO218" s="99"/>
      <c r="BP218" s="100"/>
      <c r="BQ218" s="100"/>
      <c r="BR218" s="100"/>
      <c r="BS218" s="100"/>
      <c r="BT218" s="100"/>
      <c r="BU218" s="100"/>
      <c r="BV218" s="100"/>
      <c r="BW218" s="100"/>
      <c r="BX218" s="100"/>
      <c r="BY218" s="100"/>
      <c r="BZ218" s="100"/>
      <c r="CA218" s="100"/>
      <c r="CB218" s="100"/>
      <c r="CC218" s="100"/>
      <c r="CD218" s="100"/>
      <c r="CE218" s="100"/>
      <c r="CF218" s="100"/>
      <c r="CG218" s="99"/>
      <c r="CH218" s="99"/>
      <c r="CI218" s="99"/>
      <c r="CJ218" s="99"/>
      <c r="CK218" s="99"/>
      <c r="CL218" s="99"/>
      <c r="CM218" s="99"/>
      <c r="CN218" s="99"/>
      <c r="CO218" s="100"/>
      <c r="CP218" s="100"/>
      <c r="CQ218" s="100"/>
      <c r="CR218" s="100"/>
      <c r="CS218" s="100"/>
      <c r="CT218" s="100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21"/>
      <c r="EU218" s="221"/>
      <c r="EV218" s="221"/>
      <c r="EW218" s="221"/>
      <c r="EX218" s="221"/>
      <c r="EY218" s="221"/>
      <c r="EZ218" s="221"/>
      <c r="FA218" s="221"/>
      <c r="FB218" s="221"/>
      <c r="FC218" s="221"/>
      <c r="FD218" s="221"/>
      <c r="FE218" s="221"/>
      <c r="FF218" s="221"/>
      <c r="FG218" s="221"/>
      <c r="FH218" s="221"/>
      <c r="FI218" s="221"/>
      <c r="FJ218" s="221"/>
      <c r="FK218" s="221"/>
      <c r="FL218" s="221"/>
      <c r="FM218" s="221"/>
      <c r="FN218" s="221"/>
      <c r="FO218" s="221"/>
      <c r="FP218" s="221"/>
      <c r="FQ218" s="221"/>
      <c r="FR218" s="221"/>
      <c r="FS218" s="221"/>
      <c r="FT218" s="221"/>
      <c r="FU218" s="221"/>
      <c r="FV218" s="221"/>
      <c r="FW218" s="221"/>
      <c r="FX218" s="221"/>
      <c r="FY218" s="221"/>
      <c r="FZ218" s="221"/>
      <c r="GA218" s="221"/>
    </row>
    <row r="219" spans="1:183" ht="15" customHeight="1" x14ac:dyDescent="0.2">
      <c r="A219" s="4"/>
      <c r="B219" s="1" t="s">
        <v>462</v>
      </c>
      <c r="C219" s="2">
        <v>13021</v>
      </c>
      <c r="D219" s="2">
        <v>2009</v>
      </c>
      <c r="E219" s="22" t="s">
        <v>461</v>
      </c>
      <c r="F219" s="2">
        <v>9570</v>
      </c>
      <c r="G219" s="2" t="s">
        <v>470</v>
      </c>
      <c r="H219" s="22" t="s">
        <v>351</v>
      </c>
      <c r="I219" s="2">
        <f t="shared" si="13"/>
        <v>0</v>
      </c>
      <c r="J219" s="4"/>
      <c r="K219" s="2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99"/>
      <c r="BJ219" s="100"/>
      <c r="BK219" s="100"/>
      <c r="BL219" s="100"/>
      <c r="BM219" s="99"/>
      <c r="BN219" s="99"/>
      <c r="BO219" s="99"/>
      <c r="BP219" s="100"/>
      <c r="BQ219" s="100"/>
      <c r="BR219" s="100"/>
      <c r="BS219" s="100"/>
      <c r="BT219" s="100"/>
      <c r="BU219" s="100"/>
      <c r="BV219" s="100"/>
      <c r="BW219" s="100"/>
      <c r="BX219" s="100"/>
      <c r="BY219" s="100"/>
      <c r="BZ219" s="100"/>
      <c r="CA219" s="100"/>
      <c r="CB219" s="100"/>
      <c r="CC219" s="100"/>
      <c r="CD219" s="100"/>
      <c r="CE219" s="100"/>
      <c r="CF219" s="100"/>
      <c r="CG219" s="99"/>
      <c r="CH219" s="99"/>
      <c r="CI219" s="99"/>
      <c r="CJ219" s="99"/>
      <c r="CK219" s="99"/>
      <c r="CL219" s="99"/>
      <c r="CM219" s="99"/>
      <c r="CN219" s="99"/>
      <c r="CO219" s="100"/>
      <c r="CP219" s="100"/>
      <c r="CQ219" s="100"/>
      <c r="CR219" s="100"/>
      <c r="CS219" s="100"/>
      <c r="CT219" s="100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21"/>
      <c r="EU219" s="221"/>
      <c r="EV219" s="221"/>
      <c r="EW219" s="221"/>
      <c r="EX219" s="221"/>
      <c r="EY219" s="221"/>
      <c r="EZ219" s="221"/>
      <c r="FA219" s="221"/>
      <c r="FB219" s="221"/>
      <c r="FC219" s="221"/>
      <c r="FD219" s="221"/>
      <c r="FE219" s="221"/>
      <c r="FF219" s="221"/>
      <c r="FG219" s="221"/>
      <c r="FH219" s="221"/>
      <c r="FI219" s="221"/>
      <c r="FJ219" s="221"/>
      <c r="FK219" s="221"/>
      <c r="FL219" s="221"/>
      <c r="FM219" s="221"/>
      <c r="FN219" s="221"/>
      <c r="FO219" s="221"/>
      <c r="FP219" s="221"/>
      <c r="FQ219" s="221"/>
      <c r="FR219" s="221"/>
      <c r="FS219" s="221"/>
      <c r="FT219" s="221"/>
      <c r="FU219" s="221"/>
      <c r="FV219" s="221"/>
      <c r="FW219" s="221"/>
      <c r="FX219" s="221"/>
      <c r="FY219" s="221"/>
      <c r="FZ219" s="221"/>
      <c r="GA219" s="221"/>
    </row>
    <row r="220" spans="1:183" ht="18" customHeight="1" x14ac:dyDescent="0.2">
      <c r="A220" s="4"/>
      <c r="B220" s="1" t="s">
        <v>165</v>
      </c>
      <c r="C220" s="2">
        <v>11102</v>
      </c>
      <c r="D220" s="2"/>
      <c r="E220" s="22" t="s">
        <v>164</v>
      </c>
      <c r="F220" s="2">
        <v>6801</v>
      </c>
      <c r="G220" s="2" t="s">
        <v>468</v>
      </c>
      <c r="H220" s="22" t="s">
        <v>166</v>
      </c>
      <c r="I220" s="2">
        <f t="shared" si="13"/>
        <v>0</v>
      </c>
      <c r="J220" s="4">
        <f>'Kôň roka'!$I220</f>
        <v>0</v>
      </c>
      <c r="K220" s="2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99"/>
      <c r="BJ220" s="100"/>
      <c r="BK220" s="100"/>
      <c r="BL220" s="100"/>
      <c r="BM220" s="99"/>
      <c r="BN220" s="99"/>
      <c r="BO220" s="99"/>
      <c r="BP220" s="100"/>
      <c r="BQ220" s="100"/>
      <c r="BR220" s="100"/>
      <c r="BS220" s="100"/>
      <c r="BT220" s="100"/>
      <c r="BU220" s="100"/>
      <c r="BV220" s="100"/>
      <c r="BW220" s="100"/>
      <c r="BX220" s="100"/>
      <c r="BY220" s="100"/>
      <c r="BZ220" s="100"/>
      <c r="CA220" s="100"/>
      <c r="CB220" s="100"/>
      <c r="CC220" s="100"/>
      <c r="CD220" s="100"/>
      <c r="CE220" s="100"/>
      <c r="CF220" s="100"/>
      <c r="CG220" s="99"/>
      <c r="CH220" s="99"/>
      <c r="CI220" s="99"/>
      <c r="CJ220" s="99"/>
      <c r="CK220" s="99"/>
      <c r="CL220" s="99"/>
      <c r="CM220" s="99"/>
      <c r="CN220" s="99"/>
      <c r="CO220" s="100"/>
      <c r="CP220" s="100"/>
      <c r="CQ220" s="100"/>
      <c r="CR220" s="100"/>
      <c r="CS220" s="100"/>
      <c r="CT220" s="100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21"/>
      <c r="EU220" s="221"/>
      <c r="EV220" s="221"/>
      <c r="EW220" s="221"/>
      <c r="EX220" s="221"/>
      <c r="EY220" s="221"/>
      <c r="EZ220" s="221"/>
      <c r="FA220" s="221"/>
      <c r="FB220" s="221"/>
      <c r="FC220" s="221"/>
      <c r="FD220" s="221"/>
      <c r="FE220" s="221"/>
      <c r="FF220" s="221"/>
      <c r="FG220" s="221"/>
      <c r="FH220" s="221"/>
      <c r="FI220" s="221"/>
      <c r="FJ220" s="221"/>
      <c r="FK220" s="221"/>
      <c r="FL220" s="221"/>
      <c r="FM220" s="221"/>
      <c r="FN220" s="221"/>
      <c r="FO220" s="221"/>
      <c r="FP220" s="221"/>
      <c r="FQ220" s="221"/>
      <c r="FR220" s="221"/>
      <c r="FS220" s="221"/>
      <c r="FT220" s="221"/>
      <c r="FU220" s="221"/>
      <c r="FV220" s="221"/>
      <c r="FW220" s="221"/>
      <c r="FX220" s="221"/>
      <c r="FY220" s="221"/>
      <c r="FZ220" s="221"/>
      <c r="GA220" s="221"/>
    </row>
    <row r="221" spans="1:183" ht="18" customHeight="1" x14ac:dyDescent="0.2">
      <c r="A221" s="4"/>
      <c r="B221" s="1" t="s">
        <v>344</v>
      </c>
      <c r="C221" s="2">
        <v>13331</v>
      </c>
      <c r="D221" s="2"/>
      <c r="E221" s="22" t="s">
        <v>339</v>
      </c>
      <c r="F221" s="2">
        <v>9253</v>
      </c>
      <c r="G221" s="2" t="s">
        <v>466</v>
      </c>
      <c r="H221" s="22" t="s">
        <v>109</v>
      </c>
      <c r="I221" s="2">
        <f t="shared" si="13"/>
        <v>0</v>
      </c>
      <c r="J221" s="4">
        <f>'Kôň roka'!$I221</f>
        <v>0</v>
      </c>
      <c r="K221" s="2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99"/>
      <c r="BJ221" s="100"/>
      <c r="BK221" s="100"/>
      <c r="BL221" s="100"/>
      <c r="BM221" s="99"/>
      <c r="BN221" s="99"/>
      <c r="BO221" s="99"/>
      <c r="BP221" s="100"/>
      <c r="BQ221" s="100"/>
      <c r="BR221" s="100"/>
      <c r="BS221" s="100"/>
      <c r="BT221" s="100"/>
      <c r="BU221" s="100"/>
      <c r="BV221" s="100"/>
      <c r="BW221" s="100"/>
      <c r="BX221" s="100"/>
      <c r="BY221" s="100"/>
      <c r="BZ221" s="100"/>
      <c r="CA221" s="100"/>
      <c r="CB221" s="100"/>
      <c r="CC221" s="100"/>
      <c r="CD221" s="100"/>
      <c r="CE221" s="100"/>
      <c r="CF221" s="100"/>
      <c r="CG221" s="99"/>
      <c r="CH221" s="99"/>
      <c r="CI221" s="99"/>
      <c r="CJ221" s="99"/>
      <c r="CK221" s="99"/>
      <c r="CL221" s="99"/>
      <c r="CM221" s="99"/>
      <c r="CN221" s="99"/>
      <c r="CO221" s="100"/>
      <c r="CP221" s="100"/>
      <c r="CQ221" s="100"/>
      <c r="CR221" s="100"/>
      <c r="CS221" s="100"/>
      <c r="CT221" s="100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21"/>
      <c r="EU221" s="221"/>
      <c r="EV221" s="221"/>
      <c r="EW221" s="221"/>
      <c r="EX221" s="221"/>
      <c r="EY221" s="221"/>
      <c r="EZ221" s="221"/>
      <c r="FA221" s="221"/>
      <c r="FB221" s="221"/>
      <c r="FC221" s="221"/>
      <c r="FD221" s="221"/>
      <c r="FE221" s="221"/>
      <c r="FF221" s="221"/>
      <c r="FG221" s="221"/>
      <c r="FH221" s="221"/>
      <c r="FI221" s="221"/>
      <c r="FJ221" s="221"/>
      <c r="FK221" s="221"/>
      <c r="FL221" s="221"/>
      <c r="FM221" s="221"/>
      <c r="FN221" s="221"/>
      <c r="FO221" s="221"/>
      <c r="FP221" s="221"/>
      <c r="FQ221" s="221"/>
      <c r="FR221" s="221"/>
      <c r="FS221" s="221"/>
      <c r="FT221" s="221"/>
      <c r="FU221" s="221"/>
      <c r="FV221" s="221"/>
      <c r="FW221" s="221"/>
      <c r="FX221" s="221"/>
      <c r="FY221" s="221"/>
      <c r="FZ221" s="221"/>
      <c r="GA221" s="221"/>
    </row>
    <row r="222" spans="1:183" ht="18" customHeight="1" x14ac:dyDescent="0.2">
      <c r="A222" s="4"/>
      <c r="B222" s="1" t="s">
        <v>176</v>
      </c>
      <c r="C222" s="2">
        <v>10332</v>
      </c>
      <c r="D222" s="2"/>
      <c r="E222" s="22" t="s">
        <v>175</v>
      </c>
      <c r="F222" s="2">
        <v>5734</v>
      </c>
      <c r="G222" s="2" t="s">
        <v>468</v>
      </c>
      <c r="H222" s="22" t="s">
        <v>177</v>
      </c>
      <c r="I222" s="2">
        <f t="shared" si="13"/>
        <v>0</v>
      </c>
      <c r="J222" s="4">
        <f>'Kôň roka'!$I222</f>
        <v>0</v>
      </c>
      <c r="K222" s="2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99"/>
      <c r="BJ222" s="100"/>
      <c r="BK222" s="100"/>
      <c r="BL222" s="100"/>
      <c r="BM222" s="99"/>
      <c r="BN222" s="99"/>
      <c r="BO222" s="99"/>
      <c r="BP222" s="100"/>
      <c r="BQ222" s="100"/>
      <c r="BR222" s="100"/>
      <c r="BS222" s="100"/>
      <c r="BT222" s="100"/>
      <c r="BU222" s="100"/>
      <c r="BV222" s="100"/>
      <c r="BW222" s="100"/>
      <c r="BX222" s="100"/>
      <c r="BY222" s="100"/>
      <c r="BZ222" s="100"/>
      <c r="CA222" s="100"/>
      <c r="CB222" s="100"/>
      <c r="CC222" s="100"/>
      <c r="CD222" s="100"/>
      <c r="CE222" s="100"/>
      <c r="CF222" s="100"/>
      <c r="CG222" s="99"/>
      <c r="CH222" s="99"/>
      <c r="CI222" s="99"/>
      <c r="CJ222" s="99"/>
      <c r="CK222" s="99"/>
      <c r="CL222" s="99"/>
      <c r="CM222" s="99"/>
      <c r="CN222" s="99"/>
      <c r="CO222" s="100"/>
      <c r="CP222" s="100"/>
      <c r="CQ222" s="100"/>
      <c r="CR222" s="100"/>
      <c r="CS222" s="100"/>
      <c r="CT222" s="100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21"/>
      <c r="EU222" s="221"/>
      <c r="EV222" s="221"/>
      <c r="EW222" s="221"/>
      <c r="EX222" s="221"/>
      <c r="EY222" s="221"/>
      <c r="EZ222" s="221"/>
      <c r="FA222" s="221"/>
      <c r="FB222" s="221"/>
      <c r="FC222" s="221"/>
      <c r="FD222" s="221"/>
      <c r="FE222" s="221"/>
      <c r="FF222" s="221"/>
      <c r="FG222" s="221"/>
      <c r="FH222" s="221"/>
      <c r="FI222" s="221"/>
      <c r="FJ222" s="221"/>
      <c r="FK222" s="221"/>
      <c r="FL222" s="221"/>
      <c r="FM222" s="221"/>
      <c r="FN222" s="221"/>
      <c r="FO222" s="221"/>
      <c r="FP222" s="221"/>
      <c r="FQ222" s="221"/>
      <c r="FR222" s="221"/>
      <c r="FS222" s="221"/>
      <c r="FT222" s="221"/>
      <c r="FU222" s="221"/>
      <c r="FV222" s="221"/>
      <c r="FW222" s="221"/>
      <c r="FX222" s="221"/>
      <c r="FY222" s="221"/>
      <c r="FZ222" s="221"/>
      <c r="GA222" s="221"/>
    </row>
    <row r="223" spans="1:183" ht="18" customHeight="1" x14ac:dyDescent="0.2">
      <c r="A223" s="4"/>
      <c r="B223" s="1" t="s">
        <v>436</v>
      </c>
      <c r="C223" s="2">
        <v>11608</v>
      </c>
      <c r="D223" s="2">
        <v>2012</v>
      </c>
      <c r="E223" s="22" t="s">
        <v>435</v>
      </c>
      <c r="F223" s="2">
        <v>9004</v>
      </c>
      <c r="G223" s="2" t="s">
        <v>470</v>
      </c>
      <c r="H223" s="22" t="s">
        <v>182</v>
      </c>
      <c r="I223" s="2">
        <f t="shared" si="13"/>
        <v>0</v>
      </c>
      <c r="J223" s="4">
        <f>'Kôň roka'!$I223</f>
        <v>0</v>
      </c>
      <c r="K223" s="2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99"/>
      <c r="BJ223" s="100"/>
      <c r="BK223" s="100"/>
      <c r="BL223" s="100"/>
      <c r="BM223" s="99"/>
      <c r="BN223" s="99"/>
      <c r="BO223" s="99"/>
      <c r="BP223" s="100"/>
      <c r="BQ223" s="100"/>
      <c r="BR223" s="100"/>
      <c r="BS223" s="100"/>
      <c r="BT223" s="100"/>
      <c r="BU223" s="100"/>
      <c r="BV223" s="100"/>
      <c r="BW223" s="100"/>
      <c r="BX223" s="100"/>
      <c r="BY223" s="100"/>
      <c r="BZ223" s="100"/>
      <c r="CA223" s="100"/>
      <c r="CB223" s="100"/>
      <c r="CC223" s="100"/>
      <c r="CD223" s="100"/>
      <c r="CE223" s="100"/>
      <c r="CF223" s="100"/>
      <c r="CG223" s="99"/>
      <c r="CH223" s="99"/>
      <c r="CI223" s="99"/>
      <c r="CJ223" s="99"/>
      <c r="CK223" s="99"/>
      <c r="CL223" s="99"/>
      <c r="CM223" s="99"/>
      <c r="CN223" s="99"/>
      <c r="CO223" s="100"/>
      <c r="CP223" s="100"/>
      <c r="CQ223" s="100"/>
      <c r="CR223" s="100"/>
      <c r="CS223" s="100"/>
      <c r="CT223" s="100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21"/>
      <c r="EU223" s="221"/>
      <c r="EV223" s="221"/>
      <c r="EW223" s="221"/>
      <c r="EX223" s="221"/>
      <c r="EY223" s="221"/>
      <c r="EZ223" s="221"/>
      <c r="FA223" s="221"/>
      <c r="FB223" s="221"/>
      <c r="FC223" s="221"/>
      <c r="FD223" s="221"/>
      <c r="FE223" s="221"/>
      <c r="FF223" s="221"/>
      <c r="FG223" s="221"/>
      <c r="FH223" s="221"/>
      <c r="FI223" s="221"/>
      <c r="FJ223" s="221"/>
      <c r="FK223" s="221"/>
      <c r="FL223" s="221"/>
      <c r="FM223" s="221"/>
      <c r="FN223" s="221"/>
      <c r="FO223" s="221"/>
      <c r="FP223" s="221"/>
      <c r="FQ223" s="221"/>
      <c r="FR223" s="221"/>
      <c r="FS223" s="221"/>
      <c r="FT223" s="221"/>
      <c r="FU223" s="221"/>
      <c r="FV223" s="221"/>
      <c r="FW223" s="221"/>
      <c r="FX223" s="221"/>
      <c r="FY223" s="221"/>
      <c r="FZ223" s="221"/>
      <c r="GA223" s="221"/>
    </row>
    <row r="224" spans="1:183" ht="18" customHeight="1" x14ac:dyDescent="0.2">
      <c r="A224" s="4"/>
      <c r="B224" s="1" t="s">
        <v>420</v>
      </c>
      <c r="C224" s="2">
        <v>13404</v>
      </c>
      <c r="D224" s="2"/>
      <c r="E224" s="22" t="s">
        <v>419</v>
      </c>
      <c r="F224" s="2">
        <v>9594</v>
      </c>
      <c r="G224" s="2" t="s">
        <v>470</v>
      </c>
      <c r="H224" s="22" t="s">
        <v>390</v>
      </c>
      <c r="I224" s="2">
        <f t="shared" si="13"/>
        <v>0</v>
      </c>
      <c r="J224" s="4">
        <f>'Kôň roka'!$I224</f>
        <v>0</v>
      </c>
      <c r="K224" s="2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99"/>
      <c r="BJ224" s="100"/>
      <c r="BK224" s="100"/>
      <c r="BL224" s="100"/>
      <c r="BM224" s="99"/>
      <c r="BN224" s="99"/>
      <c r="BO224" s="99"/>
      <c r="BP224" s="100"/>
      <c r="BQ224" s="100"/>
      <c r="BR224" s="100"/>
      <c r="BS224" s="100"/>
      <c r="BT224" s="100"/>
      <c r="BU224" s="100"/>
      <c r="BV224" s="100"/>
      <c r="BW224" s="100"/>
      <c r="BX224" s="100"/>
      <c r="BY224" s="100"/>
      <c r="BZ224" s="100"/>
      <c r="CA224" s="100"/>
      <c r="CB224" s="100"/>
      <c r="CC224" s="100"/>
      <c r="CD224" s="100"/>
      <c r="CE224" s="100"/>
      <c r="CF224" s="100"/>
      <c r="CG224" s="99"/>
      <c r="CH224" s="99"/>
      <c r="CI224" s="99"/>
      <c r="CJ224" s="99"/>
      <c r="CK224" s="99"/>
      <c r="CL224" s="99"/>
      <c r="CM224" s="99"/>
      <c r="CN224" s="99"/>
      <c r="CO224" s="100"/>
      <c r="CP224" s="100"/>
      <c r="CQ224" s="100"/>
      <c r="CR224" s="100"/>
      <c r="CS224" s="100"/>
      <c r="CT224" s="100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21"/>
      <c r="EU224" s="221"/>
      <c r="EV224" s="221"/>
      <c r="EW224" s="221"/>
      <c r="EX224" s="221"/>
      <c r="EY224" s="221"/>
      <c r="EZ224" s="221"/>
      <c r="FA224" s="221"/>
      <c r="FB224" s="221"/>
      <c r="FC224" s="221"/>
      <c r="FD224" s="221"/>
      <c r="FE224" s="221"/>
      <c r="FF224" s="221"/>
      <c r="FG224" s="221"/>
      <c r="FH224" s="221"/>
      <c r="FI224" s="221"/>
      <c r="FJ224" s="221"/>
      <c r="FK224" s="221"/>
      <c r="FL224" s="221"/>
      <c r="FM224" s="221"/>
      <c r="FN224" s="221"/>
      <c r="FO224" s="221"/>
      <c r="FP224" s="221"/>
      <c r="FQ224" s="221"/>
      <c r="FR224" s="221"/>
      <c r="FS224" s="221"/>
      <c r="FT224" s="221"/>
      <c r="FU224" s="221"/>
      <c r="FV224" s="221"/>
      <c r="FW224" s="221"/>
      <c r="FX224" s="221"/>
      <c r="FY224" s="221"/>
      <c r="FZ224" s="221"/>
      <c r="GA224" s="221"/>
    </row>
    <row r="225" spans="1:183" ht="18" customHeight="1" x14ac:dyDescent="0.2">
      <c r="A225" s="4"/>
      <c r="B225" s="1" t="s">
        <v>358</v>
      </c>
      <c r="C225" s="2">
        <v>10992</v>
      </c>
      <c r="D225" s="2"/>
      <c r="E225" s="22" t="s">
        <v>357</v>
      </c>
      <c r="F225" s="2">
        <v>9133</v>
      </c>
      <c r="G225" s="2" t="s">
        <v>466</v>
      </c>
      <c r="H225" s="22" t="s">
        <v>89</v>
      </c>
      <c r="I225" s="2">
        <f t="shared" si="13"/>
        <v>0</v>
      </c>
      <c r="J225" s="4">
        <f>'Kôň roka'!$I225</f>
        <v>0</v>
      </c>
      <c r="K225" s="2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99"/>
      <c r="BJ225" s="100"/>
      <c r="BK225" s="100"/>
      <c r="BL225" s="100"/>
      <c r="BM225" s="99"/>
      <c r="BN225" s="99"/>
      <c r="BO225" s="99"/>
      <c r="BP225" s="100"/>
      <c r="BQ225" s="100"/>
      <c r="BR225" s="100"/>
      <c r="BS225" s="100"/>
      <c r="BT225" s="100"/>
      <c r="BU225" s="100"/>
      <c r="BV225" s="100"/>
      <c r="BW225" s="100"/>
      <c r="BX225" s="100"/>
      <c r="BY225" s="100"/>
      <c r="BZ225" s="100"/>
      <c r="CA225" s="100"/>
      <c r="CB225" s="100"/>
      <c r="CC225" s="100"/>
      <c r="CD225" s="100"/>
      <c r="CE225" s="100"/>
      <c r="CF225" s="100"/>
      <c r="CG225" s="99"/>
      <c r="CH225" s="99"/>
      <c r="CI225" s="99"/>
      <c r="CJ225" s="99"/>
      <c r="CK225" s="99"/>
      <c r="CL225" s="99"/>
      <c r="CM225" s="99"/>
      <c r="CN225" s="99"/>
      <c r="CO225" s="100"/>
      <c r="CP225" s="100"/>
      <c r="CQ225" s="100"/>
      <c r="CR225" s="100"/>
      <c r="CS225" s="100"/>
      <c r="CT225" s="100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21"/>
      <c r="EU225" s="221"/>
      <c r="EV225" s="221"/>
      <c r="EW225" s="221"/>
      <c r="EX225" s="221"/>
      <c r="EY225" s="221"/>
      <c r="EZ225" s="221"/>
      <c r="FA225" s="221"/>
      <c r="FB225" s="221"/>
      <c r="FC225" s="221"/>
      <c r="FD225" s="221"/>
      <c r="FE225" s="221"/>
      <c r="FF225" s="221"/>
      <c r="FG225" s="221"/>
      <c r="FH225" s="221"/>
      <c r="FI225" s="221"/>
      <c r="FJ225" s="221"/>
      <c r="FK225" s="221"/>
      <c r="FL225" s="221"/>
      <c r="FM225" s="221"/>
      <c r="FN225" s="221"/>
      <c r="FO225" s="221"/>
      <c r="FP225" s="221"/>
      <c r="FQ225" s="221"/>
      <c r="FR225" s="221"/>
      <c r="FS225" s="221"/>
      <c r="FT225" s="221"/>
      <c r="FU225" s="221"/>
      <c r="FV225" s="221"/>
      <c r="FW225" s="221"/>
      <c r="FX225" s="221"/>
      <c r="FY225" s="221"/>
      <c r="FZ225" s="221"/>
      <c r="GA225" s="221"/>
    </row>
    <row r="226" spans="1:183" ht="18" customHeight="1" x14ac:dyDescent="0.2">
      <c r="A226" s="4">
        <v>183</v>
      </c>
      <c r="B226" s="1" t="s">
        <v>201</v>
      </c>
      <c r="C226" s="2"/>
      <c r="D226" s="2"/>
      <c r="E226" s="22"/>
      <c r="F226" s="2"/>
      <c r="G226" s="2"/>
      <c r="H226" s="22"/>
      <c r="I226" s="2"/>
      <c r="J226" s="4"/>
      <c r="K226" s="2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99"/>
      <c r="BJ226" s="100"/>
      <c r="BK226" s="100"/>
      <c r="BL226" s="100"/>
      <c r="BM226" s="99"/>
      <c r="BN226" s="99"/>
      <c r="BO226" s="99"/>
      <c r="BP226" s="100"/>
      <c r="BQ226" s="100"/>
      <c r="BR226" s="100"/>
      <c r="BS226" s="100"/>
      <c r="BT226" s="100"/>
      <c r="BU226" s="100"/>
      <c r="BV226" s="100"/>
      <c r="BW226" s="100"/>
      <c r="BX226" s="100"/>
      <c r="BY226" s="100"/>
      <c r="BZ226" s="100"/>
      <c r="CA226" s="100"/>
      <c r="CB226" s="100"/>
      <c r="CC226" s="100"/>
      <c r="CD226" s="100"/>
      <c r="CE226" s="100"/>
      <c r="CF226" s="100"/>
      <c r="CG226" s="99"/>
      <c r="CH226" s="99"/>
      <c r="CI226" s="99"/>
      <c r="CJ226" s="99"/>
      <c r="CK226" s="99"/>
      <c r="CL226" s="99"/>
      <c r="CM226" s="99"/>
      <c r="CN226" s="99"/>
      <c r="CO226" s="100"/>
      <c r="CP226" s="100"/>
      <c r="CQ226" s="100"/>
      <c r="CR226" s="100"/>
      <c r="CS226" s="100"/>
      <c r="CT226" s="100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21"/>
      <c r="EU226" s="221"/>
      <c r="EV226" s="221"/>
      <c r="EW226" s="221"/>
      <c r="EX226" s="221"/>
      <c r="EY226" s="221"/>
      <c r="EZ226" s="221"/>
      <c r="FA226" s="221"/>
      <c r="FB226" s="221"/>
      <c r="FC226" s="221"/>
      <c r="FD226" s="221"/>
      <c r="FE226" s="221"/>
      <c r="FF226" s="221"/>
      <c r="FG226" s="221"/>
      <c r="FH226" s="221"/>
      <c r="FI226" s="221"/>
      <c r="FJ226" s="221"/>
      <c r="FK226" s="221"/>
      <c r="FL226" s="221"/>
      <c r="FM226" s="221"/>
      <c r="FN226" s="221"/>
      <c r="FO226" s="221"/>
      <c r="FP226" s="221"/>
      <c r="FQ226" s="221"/>
      <c r="FR226" s="221"/>
      <c r="FS226" s="221"/>
      <c r="FT226" s="221"/>
      <c r="FU226" s="221"/>
      <c r="FV226" s="221"/>
      <c r="FW226" s="221"/>
      <c r="FX226" s="221"/>
      <c r="FY226" s="221"/>
      <c r="FZ226" s="221"/>
      <c r="GA226" s="221"/>
    </row>
    <row r="227" spans="1:183" ht="18" customHeight="1" x14ac:dyDescent="0.2">
      <c r="A227" s="4"/>
      <c r="B227" s="1"/>
      <c r="C227" s="2"/>
      <c r="D227" s="2"/>
      <c r="E227" s="22"/>
      <c r="F227" s="2"/>
      <c r="G227" s="2"/>
      <c r="H227" s="22"/>
      <c r="I227" s="2"/>
      <c r="J227" s="4"/>
      <c r="K227" s="2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99"/>
      <c r="BJ227" s="100"/>
      <c r="BK227" s="100"/>
      <c r="BL227" s="100"/>
      <c r="BM227" s="99"/>
      <c r="BN227" s="99"/>
      <c r="BO227" s="99"/>
      <c r="BP227" s="100"/>
      <c r="BQ227" s="100"/>
      <c r="BR227" s="100"/>
      <c r="BS227" s="100"/>
      <c r="BT227" s="100"/>
      <c r="BU227" s="100"/>
      <c r="BV227" s="100"/>
      <c r="BW227" s="100"/>
      <c r="BX227" s="100"/>
      <c r="BY227" s="100"/>
      <c r="BZ227" s="100"/>
      <c r="CA227" s="100"/>
      <c r="CB227" s="100"/>
      <c r="CC227" s="100"/>
      <c r="CD227" s="100"/>
      <c r="CE227" s="100"/>
      <c r="CF227" s="100"/>
      <c r="CG227" s="99"/>
      <c r="CH227" s="99"/>
      <c r="CI227" s="99"/>
      <c r="CJ227" s="99"/>
      <c r="CK227" s="99"/>
      <c r="CL227" s="99"/>
      <c r="CM227" s="99"/>
      <c r="CN227" s="99"/>
      <c r="CO227" s="100"/>
      <c r="CP227" s="100"/>
      <c r="CQ227" s="100"/>
      <c r="CR227" s="100"/>
      <c r="CS227" s="100"/>
      <c r="CT227" s="100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21"/>
      <c r="EU227" s="221"/>
      <c r="EV227" s="221"/>
      <c r="EW227" s="221"/>
      <c r="EX227" s="221"/>
      <c r="EY227" s="221"/>
      <c r="EZ227" s="221"/>
      <c r="FA227" s="221"/>
      <c r="FB227" s="221"/>
      <c r="FC227" s="221"/>
      <c r="FD227" s="221"/>
      <c r="FE227" s="221"/>
      <c r="FF227" s="221"/>
      <c r="FG227" s="221"/>
      <c r="FH227" s="221"/>
      <c r="FI227" s="221"/>
      <c r="FJ227" s="221"/>
      <c r="FK227" s="221"/>
      <c r="FL227" s="221"/>
      <c r="FM227" s="221"/>
      <c r="FN227" s="221"/>
      <c r="FO227" s="221"/>
      <c r="FP227" s="221"/>
      <c r="FQ227" s="221"/>
      <c r="FR227" s="221"/>
      <c r="FS227" s="221"/>
      <c r="FT227" s="221"/>
      <c r="FU227" s="221"/>
      <c r="FV227" s="221"/>
      <c r="FW227" s="221"/>
      <c r="FX227" s="221"/>
      <c r="FY227" s="221"/>
      <c r="FZ227" s="221"/>
      <c r="GA227" s="221"/>
    </row>
    <row r="228" spans="1:183" ht="18" customHeight="1" x14ac:dyDescent="0.2">
      <c r="A228" s="4"/>
      <c r="B228" s="1"/>
      <c r="C228" s="2"/>
      <c r="D228" s="2"/>
      <c r="E228" s="22"/>
      <c r="F228" s="2"/>
      <c r="G228" s="2"/>
      <c r="H228" s="22"/>
      <c r="I228" s="2"/>
      <c r="J228" s="4"/>
      <c r="K228" s="2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99"/>
      <c r="BJ228" s="100"/>
      <c r="BK228" s="100"/>
      <c r="BL228" s="100"/>
      <c r="BM228" s="99"/>
      <c r="BN228" s="99"/>
      <c r="BO228" s="99"/>
      <c r="BP228" s="100"/>
      <c r="BQ228" s="100"/>
      <c r="BR228" s="100"/>
      <c r="BS228" s="100"/>
      <c r="BT228" s="100"/>
      <c r="BU228" s="100"/>
      <c r="BV228" s="100"/>
      <c r="BW228" s="100"/>
      <c r="BX228" s="100"/>
      <c r="BY228" s="100"/>
      <c r="BZ228" s="100"/>
      <c r="CA228" s="100"/>
      <c r="CB228" s="100"/>
      <c r="CC228" s="100"/>
      <c r="CD228" s="100"/>
      <c r="CE228" s="100"/>
      <c r="CF228" s="100"/>
      <c r="CG228" s="99"/>
      <c r="CH228" s="99"/>
      <c r="CI228" s="99"/>
      <c r="CJ228" s="99"/>
      <c r="CK228" s="99"/>
      <c r="CL228" s="99"/>
      <c r="CM228" s="99"/>
      <c r="CN228" s="99"/>
      <c r="CO228" s="100"/>
      <c r="CP228" s="100"/>
      <c r="CQ228" s="100"/>
      <c r="CR228" s="100"/>
      <c r="CS228" s="100"/>
      <c r="CT228" s="100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21"/>
      <c r="EU228" s="221"/>
      <c r="EV228" s="221"/>
      <c r="EW228" s="221"/>
      <c r="EX228" s="221"/>
      <c r="EY228" s="221"/>
      <c r="EZ228" s="221"/>
      <c r="FA228" s="221"/>
      <c r="FB228" s="221"/>
      <c r="FC228" s="221"/>
      <c r="FD228" s="221"/>
      <c r="FE228" s="221"/>
      <c r="FF228" s="221"/>
      <c r="FG228" s="221"/>
      <c r="FH228" s="221"/>
      <c r="FI228" s="221"/>
      <c r="FJ228" s="221"/>
      <c r="FK228" s="221"/>
      <c r="FL228" s="221"/>
      <c r="FM228" s="221"/>
      <c r="FN228" s="221"/>
      <c r="FO228" s="221"/>
      <c r="FP228" s="221"/>
      <c r="FQ228" s="221"/>
      <c r="FR228" s="221"/>
      <c r="FS228" s="221"/>
      <c r="FT228" s="221"/>
      <c r="FU228" s="221"/>
      <c r="FV228" s="221"/>
      <c r="FW228" s="221"/>
      <c r="FX228" s="221"/>
      <c r="FY228" s="221"/>
      <c r="FZ228" s="221"/>
      <c r="GA228" s="221"/>
    </row>
    <row r="229" spans="1:183" ht="18" customHeight="1" x14ac:dyDescent="0.2">
      <c r="A229" s="4"/>
      <c r="B229" s="1"/>
      <c r="C229" s="2"/>
      <c r="D229" s="2"/>
      <c r="E229" s="22"/>
      <c r="F229" s="2"/>
      <c r="G229" s="2"/>
      <c r="H229" s="22"/>
      <c r="I229" s="2"/>
      <c r="J229" s="4"/>
      <c r="K229" s="2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99"/>
      <c r="BJ229" s="100"/>
      <c r="BK229" s="100"/>
      <c r="BL229" s="100"/>
      <c r="BM229" s="99"/>
      <c r="BN229" s="99"/>
      <c r="BO229" s="99"/>
      <c r="BP229" s="100"/>
      <c r="BQ229" s="100"/>
      <c r="BR229" s="100"/>
      <c r="BS229" s="100"/>
      <c r="BT229" s="100"/>
      <c r="BU229" s="100"/>
      <c r="BV229" s="100"/>
      <c r="BW229" s="100"/>
      <c r="BX229" s="100"/>
      <c r="BY229" s="100"/>
      <c r="BZ229" s="100"/>
      <c r="CA229" s="100"/>
      <c r="CB229" s="100"/>
      <c r="CC229" s="100"/>
      <c r="CD229" s="100"/>
      <c r="CE229" s="100"/>
      <c r="CF229" s="100"/>
      <c r="CG229" s="99"/>
      <c r="CH229" s="99"/>
      <c r="CI229" s="99"/>
      <c r="CJ229" s="99"/>
      <c r="CK229" s="99"/>
      <c r="CL229" s="99"/>
      <c r="CM229" s="99"/>
      <c r="CN229" s="99"/>
      <c r="CO229" s="100"/>
      <c r="CP229" s="100"/>
      <c r="CQ229" s="100"/>
      <c r="CR229" s="100"/>
      <c r="CS229" s="100"/>
      <c r="CT229" s="100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21"/>
      <c r="EU229" s="221"/>
      <c r="EV229" s="221"/>
      <c r="EW229" s="221"/>
      <c r="EX229" s="221"/>
      <c r="EY229" s="221"/>
      <c r="EZ229" s="221"/>
      <c r="FA229" s="221"/>
      <c r="FB229" s="221"/>
      <c r="FC229" s="221"/>
      <c r="FD229" s="221"/>
      <c r="FE229" s="221"/>
      <c r="FF229" s="221"/>
      <c r="FG229" s="221"/>
      <c r="FH229" s="221"/>
      <c r="FI229" s="221"/>
      <c r="FJ229" s="221"/>
      <c r="FK229" s="221"/>
      <c r="FL229" s="221"/>
      <c r="FM229" s="221"/>
      <c r="FN229" s="221"/>
      <c r="FO229" s="221"/>
      <c r="FP229" s="221"/>
      <c r="FQ229" s="221"/>
      <c r="FR229" s="221"/>
      <c r="FS229" s="221"/>
      <c r="FT229" s="221"/>
      <c r="FU229" s="221"/>
      <c r="FV229" s="221"/>
      <c r="FW229" s="221"/>
      <c r="FX229" s="221"/>
      <c r="FY229" s="221"/>
      <c r="FZ229" s="221"/>
      <c r="GA229" s="221"/>
    </row>
    <row r="230" spans="1:183" ht="18" customHeight="1" x14ac:dyDescent="0.2">
      <c r="A230" s="4"/>
      <c r="B230" s="1"/>
      <c r="C230" s="2"/>
      <c r="D230" s="2"/>
      <c r="E230" s="22"/>
      <c r="F230" s="2"/>
      <c r="G230" s="2"/>
      <c r="H230" s="22"/>
      <c r="I230" s="2"/>
      <c r="J230" s="4"/>
      <c r="K230" s="2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</row>
    <row r="231" spans="1:183" ht="18" customHeight="1" x14ac:dyDescent="0.2"/>
    <row r="232" spans="1:183" ht="18" customHeight="1" x14ac:dyDescent="0.2"/>
  </sheetData>
  <mergeCells count="3">
    <mergeCell ref="A1:H1"/>
    <mergeCell ref="A2:H2"/>
    <mergeCell ref="A4:H4"/>
  </mergeCells>
  <pageMargins left="0.7" right="0.7" top="0.75" bottom="0.75" header="0" footer="0"/>
  <pageSetup paperSize="9" orientation="portrait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F497D"/>
  </sheetPr>
  <dimension ref="A1:FQ74"/>
  <sheetViews>
    <sheetView showGridLines="0" zoomScaleNormal="100" workbookViewId="0">
      <pane xSplit="10" ySplit="8" topLeftCell="K9" activePane="bottomRight" state="frozen"/>
      <selection pane="topRight" activeCell="K1" sqref="K1"/>
      <selection pane="bottomLeft" activeCell="A9" sqref="A9"/>
      <selection pane="bottomRight" sqref="A1:H1"/>
    </sheetView>
  </sheetViews>
  <sheetFormatPr defaultColWidth="14.42578125" defaultRowHeight="15" customHeight="1" x14ac:dyDescent="0.2"/>
  <cols>
    <col min="1" max="1" width="9" bestFit="1" customWidth="1"/>
    <col min="2" max="2" width="40" bestFit="1" customWidth="1"/>
    <col min="3" max="3" width="12.85546875" bestFit="1" customWidth="1"/>
    <col min="4" max="4" width="9.42578125" bestFit="1" customWidth="1"/>
    <col min="5" max="5" width="21.85546875" bestFit="1" customWidth="1"/>
    <col min="6" max="6" width="12.85546875" bestFit="1" customWidth="1"/>
    <col min="7" max="7" width="10.42578125" bestFit="1" customWidth="1"/>
    <col min="8" max="8" width="29.85546875" bestFit="1" customWidth="1"/>
    <col min="9" max="9" width="14.85546875" bestFit="1" customWidth="1"/>
    <col min="10" max="10" width="20" bestFit="1" customWidth="1"/>
    <col min="11" max="11" width="12" style="170" bestFit="1" customWidth="1"/>
    <col min="12" max="12" width="3.42578125" style="170" bestFit="1" customWidth="1"/>
    <col min="13" max="13" width="5.42578125" style="170" bestFit="1" customWidth="1"/>
    <col min="14" max="14" width="4" style="170" bestFit="1" customWidth="1"/>
    <col min="15" max="15" width="3.42578125" style="170" bestFit="1" customWidth="1"/>
    <col min="16" max="16" width="4.85546875" style="170" bestFit="1" customWidth="1"/>
    <col min="17" max="17" width="5.42578125" style="170" bestFit="1" customWidth="1"/>
    <col min="18" max="18" width="4" style="170" bestFit="1" customWidth="1"/>
    <col min="19" max="19" width="11.42578125" style="170" bestFit="1" customWidth="1"/>
    <col min="20" max="20" width="4" style="170" bestFit="1" customWidth="1"/>
    <col min="21" max="21" width="3.42578125" style="170" bestFit="1" customWidth="1"/>
    <col min="22" max="22" width="4.85546875" style="170" bestFit="1" customWidth="1"/>
    <col min="23" max="24" width="5.42578125" style="170" bestFit="1" customWidth="1"/>
    <col min="25" max="25" width="4" style="170" bestFit="1" customWidth="1"/>
    <col min="26" max="26" width="3.42578125" style="170" bestFit="1" customWidth="1"/>
    <col min="27" max="27" width="4" style="170" bestFit="1" customWidth="1"/>
    <col min="28" max="28" width="3.42578125" style="170" bestFit="1" customWidth="1"/>
    <col min="29" max="29" width="4.85546875" style="170" bestFit="1" customWidth="1"/>
    <col min="30" max="31" width="5.42578125" style="170" bestFit="1" customWidth="1"/>
    <col min="32" max="32" width="4" style="170" bestFit="1" customWidth="1"/>
    <col min="33" max="33" width="3.42578125" style="170" bestFit="1" customWidth="1"/>
    <col min="34" max="34" width="12" style="170" bestFit="1" customWidth="1"/>
    <col min="35" max="35" width="4" style="170" bestFit="1" customWidth="1"/>
    <col min="36" max="36" width="14.42578125" style="170" bestFit="1" customWidth="1"/>
    <col min="37" max="37" width="4" style="170" bestFit="1" customWidth="1"/>
    <col min="38" max="38" width="3.42578125" style="170" bestFit="1" customWidth="1"/>
    <col min="39" max="39" width="10.85546875" style="170" bestFit="1" customWidth="1"/>
    <col min="40" max="40" width="8" style="170" bestFit="1" customWidth="1"/>
    <col min="41" max="41" width="6" style="170" bestFit="1" customWidth="1"/>
    <col min="42" max="42" width="10" style="170" bestFit="1" customWidth="1"/>
    <col min="43" max="43" width="4" style="170" bestFit="1" customWidth="1"/>
    <col min="44" max="44" width="3.42578125" style="170" bestFit="1" customWidth="1"/>
    <col min="45" max="46" width="4.85546875" style="170" bestFit="1" customWidth="1"/>
    <col min="47" max="48" width="5.42578125" style="170" bestFit="1" customWidth="1"/>
    <col min="49" max="49" width="4" style="170" bestFit="1" customWidth="1"/>
    <col min="50" max="50" width="3.42578125" style="170" bestFit="1" customWidth="1"/>
    <col min="51" max="51" width="4.85546875" style="170" bestFit="1" customWidth="1"/>
    <col min="52" max="52" width="4.85546875" style="170" customWidth="1"/>
    <col min="53" max="54" width="5.42578125" style="170" bestFit="1" customWidth="1"/>
    <col min="55" max="55" width="4" style="170" bestFit="1" customWidth="1"/>
    <col min="56" max="56" width="12.42578125" style="170" bestFit="1" customWidth="1"/>
    <col min="57" max="57" width="5.42578125" style="170" bestFit="1" customWidth="1"/>
    <col min="58" max="58" width="5.85546875" style="170" bestFit="1" customWidth="1"/>
    <col min="59" max="59" width="4" style="170" bestFit="1" customWidth="1"/>
    <col min="60" max="60" width="6" style="170" bestFit="1" customWidth="1"/>
    <col min="61" max="61" width="17" style="170" bestFit="1" customWidth="1"/>
    <col min="62" max="62" width="5.42578125" style="170" bestFit="1" customWidth="1"/>
    <col min="63" max="63" width="3.42578125" style="170" bestFit="1" customWidth="1"/>
    <col min="64" max="65" width="4.85546875" style="170" customWidth="1"/>
    <col min="66" max="66" width="4" style="170" bestFit="1" customWidth="1"/>
    <col min="67" max="67" width="5" style="170" bestFit="1" customWidth="1"/>
    <col min="68" max="68" width="4.85546875" style="170" customWidth="1"/>
    <col min="69" max="69" width="3.42578125" style="170" bestFit="1" customWidth="1"/>
    <col min="70" max="70" width="3.85546875" style="170" bestFit="1" customWidth="1"/>
    <col min="71" max="71" width="4.85546875" style="170" customWidth="1"/>
    <col min="72" max="72" width="5.42578125" style="170" bestFit="1" customWidth="1"/>
    <col min="73" max="73" width="4" style="170" bestFit="1" customWidth="1"/>
    <col min="74" max="74" width="5.42578125" style="170" bestFit="1" customWidth="1"/>
    <col min="75" max="75" width="4" style="170" bestFit="1" customWidth="1"/>
    <col min="76" max="76" width="2.85546875" style="170" bestFit="1" customWidth="1"/>
    <col min="77" max="77" width="5" style="170" bestFit="1" customWidth="1"/>
    <col min="78" max="78" width="3.42578125" style="170" bestFit="1" customWidth="1"/>
    <col min="79" max="79" width="4" style="170" bestFit="1" customWidth="1"/>
    <col min="80" max="80" width="4.42578125" style="170" bestFit="1" customWidth="1"/>
    <col min="81" max="81" width="3" style="170" bestFit="1" customWidth="1"/>
    <col min="82" max="82" width="4.85546875" bestFit="1" customWidth="1"/>
    <col min="83" max="83" width="5.42578125" bestFit="1" customWidth="1"/>
    <col min="84" max="84" width="10.85546875" style="170" bestFit="1" customWidth="1"/>
    <col min="85" max="86" width="3.42578125" bestFit="1" customWidth="1"/>
    <col min="87" max="88" width="3.85546875" bestFit="1" customWidth="1"/>
    <col min="89" max="89" width="5.42578125" bestFit="1" customWidth="1"/>
    <col min="90" max="90" width="4.42578125" style="170" bestFit="1" customWidth="1"/>
    <col min="91" max="91" width="3.85546875" bestFit="1" customWidth="1"/>
    <col min="92" max="92" width="4" bestFit="1" customWidth="1"/>
    <col min="93" max="93" width="3.85546875" bestFit="1" customWidth="1"/>
    <col min="94" max="95" width="5.42578125" bestFit="1" customWidth="1"/>
    <col min="96" max="96" width="9.42578125" bestFit="1" customWidth="1"/>
    <col min="97" max="97" width="4" bestFit="1" customWidth="1"/>
    <col min="98" max="99" width="3.85546875" bestFit="1" customWidth="1"/>
    <col min="100" max="100" width="5.42578125" bestFit="1" customWidth="1"/>
    <col min="101" max="101" width="4" bestFit="1" customWidth="1"/>
    <col min="102" max="102" width="4.85546875" bestFit="1" customWidth="1"/>
    <col min="103" max="103" width="6" bestFit="1" customWidth="1"/>
    <col min="104" max="104" width="5.42578125" bestFit="1" customWidth="1"/>
    <col min="105" max="105" width="13" bestFit="1" customWidth="1"/>
    <col min="106" max="106" width="4.42578125" bestFit="1" customWidth="1"/>
    <col min="107" max="107" width="10.85546875" bestFit="1" customWidth="1"/>
    <col min="108" max="109" width="3.42578125" bestFit="1" customWidth="1"/>
    <col min="110" max="110" width="3.85546875" bestFit="1" customWidth="1"/>
    <col min="111" max="111" width="5.42578125" bestFit="1" customWidth="1"/>
    <col min="112" max="112" width="3.85546875" bestFit="1" customWidth="1"/>
    <col min="113" max="113" width="3.42578125" bestFit="1" customWidth="1"/>
    <col min="114" max="114" width="4.85546875" bestFit="1" customWidth="1"/>
    <col min="115" max="115" width="6.42578125" customWidth="1"/>
    <col min="116" max="116" width="7" bestFit="1" customWidth="1"/>
    <col min="117" max="117" width="4.85546875" bestFit="1" customWidth="1"/>
    <col min="118" max="118" width="5.42578125" bestFit="1" customWidth="1"/>
    <col min="119" max="119" width="3.85546875" bestFit="1" customWidth="1"/>
    <col min="120" max="120" width="4" bestFit="1" customWidth="1"/>
    <col min="121" max="121" width="4.85546875" bestFit="1" customWidth="1"/>
    <col min="122" max="122" width="3.85546875" bestFit="1" customWidth="1"/>
    <col min="123" max="123" width="4.85546875" bestFit="1" customWidth="1"/>
    <col min="124" max="124" width="4" bestFit="1" customWidth="1"/>
    <col min="125" max="125" width="7" bestFit="1" customWidth="1"/>
    <col min="126" max="126" width="4.42578125" bestFit="1" customWidth="1"/>
    <col min="127" max="127" width="3.85546875" bestFit="1" customWidth="1"/>
    <col min="128" max="128" width="5.42578125" bestFit="1" customWidth="1"/>
    <col min="129" max="129" width="3.42578125" bestFit="1" customWidth="1"/>
    <col min="130" max="130" width="5" bestFit="1" customWidth="1"/>
    <col min="131" max="131" width="3" bestFit="1" customWidth="1"/>
    <col min="132" max="132" width="4.85546875" bestFit="1" customWidth="1"/>
    <col min="133" max="133" width="6.5703125" style="170" customWidth="1"/>
    <col min="134" max="134" width="4.42578125" style="170" bestFit="1" customWidth="1"/>
    <col min="135" max="135" width="8.5703125" customWidth="1"/>
    <col min="136" max="137" width="4.85546875" bestFit="1" customWidth="1"/>
    <col min="138" max="138" width="5.42578125" bestFit="1" customWidth="1"/>
    <col min="139" max="139" width="4" bestFit="1" customWidth="1"/>
    <col min="140" max="141" width="3.42578125" bestFit="1" customWidth="1"/>
    <col min="142" max="142" width="3.85546875" bestFit="1" customWidth="1"/>
    <col min="143" max="143" width="5" bestFit="1" customWidth="1"/>
    <col min="144" max="144" width="4.85546875" bestFit="1" customWidth="1"/>
    <col min="145" max="145" width="4" bestFit="1" customWidth="1"/>
    <col min="146" max="147" width="4.85546875" bestFit="1" customWidth="1"/>
    <col min="148" max="148" width="5.42578125" bestFit="1" customWidth="1"/>
    <col min="149" max="149" width="4" bestFit="1" customWidth="1"/>
    <col min="150" max="151" width="3.42578125" bestFit="1" customWidth="1"/>
    <col min="152" max="152" width="3" bestFit="1" customWidth="1"/>
    <col min="153" max="153" width="5" bestFit="1" customWidth="1"/>
    <col min="154" max="154" width="4.85546875" bestFit="1" customWidth="1"/>
    <col min="155" max="155" width="10.85546875" bestFit="1" customWidth="1"/>
    <col min="156" max="156" width="3.85546875" bestFit="1" customWidth="1"/>
    <col min="157" max="158" width="3.42578125" bestFit="1" customWidth="1"/>
    <col min="159" max="159" width="3.85546875" bestFit="1" customWidth="1"/>
    <col min="160" max="160" width="4.85546875" bestFit="1" customWidth="1"/>
    <col min="161" max="162" width="3.85546875" bestFit="1" customWidth="1"/>
    <col min="163" max="164" width="3.42578125" bestFit="1" customWidth="1"/>
    <col min="165" max="165" width="3.85546875" bestFit="1" customWidth="1"/>
    <col min="166" max="166" width="4.85546875" bestFit="1" customWidth="1"/>
    <col min="167" max="167" width="10" bestFit="1" customWidth="1"/>
    <col min="168" max="168" width="3.85546875" bestFit="1" customWidth="1"/>
    <col min="169" max="169" width="5.42578125" customWidth="1"/>
    <col min="170" max="170" width="4.85546875" bestFit="1" customWidth="1"/>
    <col min="171" max="171" width="5.85546875" bestFit="1" customWidth="1"/>
  </cols>
  <sheetData>
    <row r="1" spans="1:173" ht="30.75" customHeight="1" x14ac:dyDescent="0.4">
      <c r="A1" s="325" t="s">
        <v>0</v>
      </c>
      <c r="B1" s="290"/>
      <c r="C1" s="290"/>
      <c r="D1" s="290"/>
      <c r="E1" s="290"/>
      <c r="F1" s="290"/>
      <c r="G1" s="290"/>
      <c r="H1" s="290"/>
      <c r="I1" s="2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173" ht="24.75" customHeight="1" x14ac:dyDescent="0.4">
      <c r="A2" s="325" t="s">
        <v>496</v>
      </c>
      <c r="B2" s="290"/>
      <c r="C2" s="290"/>
      <c r="D2" s="290"/>
      <c r="E2" s="290"/>
      <c r="F2" s="290"/>
      <c r="G2" s="290"/>
      <c r="H2" s="290"/>
      <c r="I2" s="2"/>
      <c r="J2" s="4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</row>
    <row r="3" spans="1:173" ht="15" customHeight="1" x14ac:dyDescent="0.4">
      <c r="A3" s="82"/>
      <c r="B3" s="83"/>
      <c r="C3" s="84"/>
      <c r="D3" s="85"/>
      <c r="E3" s="84"/>
      <c r="F3" s="84"/>
      <c r="G3" s="84"/>
      <c r="H3" s="84"/>
      <c r="I3" s="2" t="s">
        <v>1</v>
      </c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</row>
    <row r="4" spans="1:173" ht="24.75" customHeight="1" x14ac:dyDescent="0.4">
      <c r="A4" s="325">
        <v>2026</v>
      </c>
      <c r="B4" s="290"/>
      <c r="C4" s="290"/>
      <c r="D4" s="290"/>
      <c r="E4" s="290"/>
      <c r="F4" s="290"/>
      <c r="G4" s="290"/>
      <c r="H4" s="290"/>
      <c r="I4" s="2"/>
      <c r="J4" s="4" t="s">
        <v>1</v>
      </c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</row>
    <row r="5" spans="1:173" ht="15" customHeight="1" x14ac:dyDescent="0.2">
      <c r="A5" s="4"/>
      <c r="B5" s="1"/>
      <c r="C5" s="2"/>
      <c r="D5" s="2"/>
      <c r="F5" s="2"/>
      <c r="G5" s="2"/>
      <c r="I5" s="2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173" ht="15.95" customHeight="1" x14ac:dyDescent="0.25">
      <c r="A6" s="326" t="s">
        <v>3</v>
      </c>
      <c r="B6" s="329" t="s">
        <v>6</v>
      </c>
      <c r="C6" s="329" t="s">
        <v>5</v>
      </c>
      <c r="D6" s="329" t="s">
        <v>7</v>
      </c>
      <c r="E6" s="329" t="s">
        <v>4</v>
      </c>
      <c r="F6" s="329" t="s">
        <v>5</v>
      </c>
      <c r="G6" s="329" t="s">
        <v>465</v>
      </c>
      <c r="H6" s="329" t="s">
        <v>8</v>
      </c>
      <c r="I6" s="323" t="s">
        <v>9</v>
      </c>
      <c r="J6" s="323" t="s">
        <v>374</v>
      </c>
      <c r="K6" s="86" t="str">
        <f>Seniori!K6</f>
        <v>06.-08.02.</v>
      </c>
      <c r="L6" s="195"/>
      <c r="M6" s="195"/>
      <c r="N6" s="195"/>
      <c r="O6" s="195"/>
      <c r="P6" s="195"/>
      <c r="Q6" s="195"/>
      <c r="R6" s="195"/>
      <c r="S6" s="195" t="str">
        <f>Seniori!S6</f>
        <v>27.2.-1.3.</v>
      </c>
      <c r="T6" s="195"/>
      <c r="U6" s="195"/>
      <c r="V6" s="195"/>
      <c r="W6" s="195"/>
      <c r="X6" s="195"/>
      <c r="Y6" s="195"/>
      <c r="Z6" s="195"/>
      <c r="AA6" s="194"/>
      <c r="AB6" s="195"/>
      <c r="AC6" s="195"/>
      <c r="AD6" s="195"/>
      <c r="AE6" s="195"/>
      <c r="AF6" s="195"/>
      <c r="AG6" s="195"/>
      <c r="AH6" s="195" t="str">
        <f>Seniori!AH6</f>
        <v>05.-07.03.</v>
      </c>
      <c r="AI6" s="195"/>
      <c r="AJ6" s="195" t="str">
        <f>Seniori!AJ6</f>
        <v>05.-07.03.</v>
      </c>
      <c r="AK6" s="195"/>
      <c r="AL6" s="195"/>
      <c r="AM6" s="87" t="str">
        <f>Seniori!AM6</f>
        <v>21.-22.3.</v>
      </c>
      <c r="AN6" s="195"/>
      <c r="AO6" s="195" t="str">
        <f>Seniori!AO6</f>
        <v>5.4.</v>
      </c>
      <c r="AP6" s="194" t="str">
        <f>Seniori!AP6</f>
        <v>2.-4.4.</v>
      </c>
      <c r="AQ6" s="194"/>
      <c r="AR6" s="195"/>
      <c r="AS6" s="194"/>
      <c r="AT6" s="195"/>
      <c r="AU6" s="195"/>
      <c r="AV6" s="195"/>
      <c r="AW6" s="194"/>
      <c r="AX6" s="195"/>
      <c r="AY6" s="195"/>
      <c r="AZ6" s="195"/>
      <c r="BA6" s="195"/>
      <c r="BB6" s="195"/>
      <c r="BC6" s="195"/>
      <c r="BD6" s="196" t="s">
        <v>541</v>
      </c>
      <c r="BE6" s="195"/>
      <c r="BF6" s="195"/>
      <c r="BG6" s="195"/>
      <c r="BH6" s="195"/>
      <c r="BI6" s="195" t="str">
        <f>Seniori!BI6</f>
        <v>18.-19.4.</v>
      </c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87"/>
      <c r="CE6" s="87"/>
      <c r="CF6" s="195" t="str">
        <f>Seniori!CF6</f>
        <v>25.-26.4.</v>
      </c>
      <c r="CG6" s="87"/>
      <c r="CH6" s="87"/>
      <c r="CI6" s="87"/>
      <c r="CJ6" s="87"/>
      <c r="CK6" s="87"/>
      <c r="CL6" s="195"/>
      <c r="CM6" s="87"/>
      <c r="CN6" s="87"/>
      <c r="CO6" s="87"/>
      <c r="CP6" s="87"/>
      <c r="CQ6" s="87"/>
      <c r="CR6" s="87" t="str">
        <f>Seniori!CR6</f>
        <v>1.5.</v>
      </c>
      <c r="CS6" s="87"/>
      <c r="CT6" s="87"/>
      <c r="CU6" s="87"/>
      <c r="CV6" s="87"/>
      <c r="CW6" s="87"/>
      <c r="CX6" s="87"/>
      <c r="CY6" s="87" t="str">
        <f>Seniori!CY6</f>
        <v>3.5.</v>
      </c>
      <c r="CZ6" s="87"/>
      <c r="DA6" s="87" t="str">
        <f>Seniori!DA6</f>
        <v>8.-10.5.</v>
      </c>
      <c r="DB6" s="87"/>
      <c r="DC6" s="87" t="str">
        <f>Seniori!DC6</f>
        <v>9.-10.5.</v>
      </c>
      <c r="DD6" s="87"/>
      <c r="DE6" s="87"/>
      <c r="DF6" s="87"/>
      <c r="DG6" s="87"/>
      <c r="DH6" s="87"/>
      <c r="DI6" s="87"/>
      <c r="DJ6" s="87"/>
      <c r="DK6" s="87" t="s">
        <v>562</v>
      </c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 t="s">
        <v>605</v>
      </c>
      <c r="ED6" s="195"/>
      <c r="EE6" s="87" t="s">
        <v>608</v>
      </c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 t="s">
        <v>609</v>
      </c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 t="s">
        <v>611</v>
      </c>
      <c r="FL6" s="87"/>
      <c r="FM6" s="87"/>
      <c r="FN6" s="87"/>
      <c r="FO6" s="87"/>
      <c r="FP6" s="87"/>
      <c r="FQ6" s="87"/>
    </row>
    <row r="7" spans="1:173" ht="18" customHeight="1" x14ac:dyDescent="0.25">
      <c r="A7" s="327"/>
      <c r="B7" s="286"/>
      <c r="C7" s="286"/>
      <c r="D7" s="286"/>
      <c r="E7" s="286"/>
      <c r="F7" s="286"/>
      <c r="G7" s="286"/>
      <c r="H7" s="286"/>
      <c r="I7" s="286"/>
      <c r="J7" s="286"/>
      <c r="K7" s="88" t="str">
        <f>Seniori!K7</f>
        <v>Motešice</v>
      </c>
      <c r="L7" s="89"/>
      <c r="M7" s="89"/>
      <c r="N7" s="89"/>
      <c r="O7" s="89"/>
      <c r="P7" s="89"/>
      <c r="Q7" s="89"/>
      <c r="R7" s="89"/>
      <c r="S7" s="89" t="str">
        <f>Seniori!S7</f>
        <v>Motešice</v>
      </c>
      <c r="T7" s="89"/>
      <c r="U7" s="89"/>
      <c r="V7" s="89"/>
      <c r="W7" s="89"/>
      <c r="X7" s="89"/>
      <c r="Y7" s="89"/>
      <c r="Z7" s="89"/>
      <c r="AA7" s="90"/>
      <c r="AB7" s="90"/>
      <c r="AC7" s="89"/>
      <c r="AD7" s="89"/>
      <c r="AE7" s="89"/>
      <c r="AF7" s="89"/>
      <c r="AG7" s="89"/>
      <c r="AH7" s="89" t="str">
        <f>Seniori!AH7</f>
        <v>Motešice</v>
      </c>
      <c r="AI7" s="89"/>
      <c r="AJ7" s="89" t="str">
        <f>Seniori!AJ7</f>
        <v>Motešice CDI</v>
      </c>
      <c r="AK7" s="89"/>
      <c r="AL7" s="89"/>
      <c r="AM7" s="116" t="str">
        <f>Seniori!AM7</f>
        <v>Budapešť</v>
      </c>
      <c r="AN7" s="197"/>
      <c r="AO7" s="89" t="str">
        <f>Seniori!AO7</f>
        <v>Brno</v>
      </c>
      <c r="AP7" s="90" t="str">
        <f>Seniori!AP7</f>
        <v>Motešice</v>
      </c>
      <c r="AQ7" s="90"/>
      <c r="AR7" s="89"/>
      <c r="AS7" s="90"/>
      <c r="AT7" s="89"/>
      <c r="AU7" s="89"/>
      <c r="AV7" s="197"/>
      <c r="AW7" s="90"/>
      <c r="AX7" s="89"/>
      <c r="AY7" s="89"/>
      <c r="AZ7" s="197"/>
      <c r="BA7" s="89"/>
      <c r="BB7" s="89"/>
      <c r="BC7" s="89"/>
      <c r="BD7" s="163" t="s">
        <v>540</v>
      </c>
      <c r="BE7" s="197"/>
      <c r="BF7" s="197"/>
      <c r="BG7" s="197"/>
      <c r="BH7" s="197"/>
      <c r="BI7" s="89" t="str">
        <f>Seniori!BI7</f>
        <v>Dunajský Klátov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197"/>
      <c r="CB7" s="197"/>
      <c r="CC7" s="197"/>
      <c r="CD7" s="116"/>
      <c r="CE7" s="116"/>
      <c r="CF7" s="89" t="str">
        <f>Seniori!CF7</f>
        <v>Těšánky</v>
      </c>
      <c r="CG7" s="88"/>
      <c r="CH7" s="88"/>
      <c r="CI7" s="88"/>
      <c r="CJ7" s="88"/>
      <c r="CK7" s="88"/>
      <c r="CL7" s="89"/>
      <c r="CM7" s="88"/>
      <c r="CN7" s="88"/>
      <c r="CO7" s="88"/>
      <c r="CP7" s="88"/>
      <c r="CQ7" s="88"/>
      <c r="CR7" s="88" t="str">
        <f>Seniori!CR7</f>
        <v>Rs Team</v>
      </c>
      <c r="CS7" s="88"/>
      <c r="CT7" s="88"/>
      <c r="CU7" s="88"/>
      <c r="CV7" s="88"/>
      <c r="CW7" s="88"/>
      <c r="CX7" s="88"/>
      <c r="CY7" s="116" t="str">
        <f>Seniori!CY7</f>
        <v>Brno</v>
      </c>
      <c r="CZ7" s="116"/>
      <c r="DA7" s="116" t="str">
        <f>Seniori!DA7</f>
        <v>Las Cadenas</v>
      </c>
      <c r="DB7" s="116"/>
      <c r="DC7" s="88" t="str">
        <f>Seniori!DC7</f>
        <v>Olomouc</v>
      </c>
      <c r="DD7" s="88"/>
      <c r="DE7" s="88"/>
      <c r="DF7" s="88"/>
      <c r="DG7" s="88"/>
      <c r="DH7" s="88"/>
      <c r="DI7" s="88"/>
      <c r="DJ7" s="88"/>
      <c r="DK7" s="88" t="s">
        <v>606</v>
      </c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 t="s">
        <v>604</v>
      </c>
      <c r="ED7" s="89"/>
      <c r="EE7" s="88" t="s">
        <v>607</v>
      </c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 t="s">
        <v>521</v>
      </c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 t="s">
        <v>610</v>
      </c>
      <c r="FL7" s="88"/>
      <c r="FM7" s="88"/>
      <c r="FN7" s="88"/>
      <c r="FO7" s="88"/>
      <c r="FP7" s="88"/>
      <c r="FQ7" s="88"/>
    </row>
    <row r="8" spans="1:173" ht="23.1" customHeight="1" x14ac:dyDescent="0.25">
      <c r="A8" s="328"/>
      <c r="B8" s="324"/>
      <c r="C8" s="324"/>
      <c r="D8" s="324"/>
      <c r="E8" s="324"/>
      <c r="F8" s="324"/>
      <c r="G8" s="324"/>
      <c r="H8" s="324"/>
      <c r="I8" s="324"/>
      <c r="J8" s="324"/>
      <c r="K8" s="89" t="str">
        <f>Seniori!K8</f>
        <v>Z2</v>
      </c>
      <c r="L8" s="89" t="str">
        <f>Seniori!L8</f>
        <v>4r</v>
      </c>
      <c r="M8" s="89" t="str">
        <f>Seniori!M8</f>
        <v>DUA</v>
      </c>
      <c r="N8" s="89" t="str">
        <f>Seniori!N8</f>
        <v>DD</v>
      </c>
      <c r="O8" s="89" t="str">
        <f>Seniori!O8</f>
        <v>4r</v>
      </c>
      <c r="P8" s="89" t="str">
        <f>Seniori!P8</f>
        <v>5rU</v>
      </c>
      <c r="Q8" s="89" t="str">
        <f>Seniori!Q8</f>
        <v>DUA</v>
      </c>
      <c r="R8" s="89" t="str">
        <f>Seniori!R8</f>
        <v>DD</v>
      </c>
      <c r="S8" s="89" t="str">
        <f>Seniori!S8</f>
        <v>Z2</v>
      </c>
      <c r="T8" s="89" t="str">
        <f>Seniori!T8</f>
        <v>P3</v>
      </c>
      <c r="U8" s="89" t="str">
        <f>Seniori!U8</f>
        <v>4r</v>
      </c>
      <c r="V8" s="89" t="str">
        <f>Seniori!V8</f>
        <v>5rU</v>
      </c>
      <c r="W8" s="89" t="str">
        <f>Seniori!W8</f>
        <v>DUA</v>
      </c>
      <c r="X8" s="89" t="str">
        <f>Seniori!X8</f>
        <v>DUB</v>
      </c>
      <c r="Y8" s="89" t="str">
        <f>Seniori!Y8</f>
        <v>DD</v>
      </c>
      <c r="Z8" s="89" t="str">
        <f>Seniori!Z8</f>
        <v>DJ</v>
      </c>
      <c r="AA8" s="90" t="str">
        <f>Seniori!AA8</f>
        <v>P3</v>
      </c>
      <c r="AB8" s="90" t="str">
        <f>Seniori!AB8</f>
        <v>4r</v>
      </c>
      <c r="AC8" s="90" t="str">
        <f>Seniori!AC8</f>
        <v>5rU</v>
      </c>
      <c r="AD8" s="90" t="str">
        <f>Seniori!AD8</f>
        <v>DUA</v>
      </c>
      <c r="AE8" s="90" t="str">
        <f>Seniori!AE8</f>
        <v>DUB</v>
      </c>
      <c r="AF8" s="90" t="str">
        <f>Seniori!AF8</f>
        <v>DD</v>
      </c>
      <c r="AG8" s="89" t="str">
        <f>Seniori!AG8</f>
        <v>DJ</v>
      </c>
      <c r="AH8" s="89" t="str">
        <f>Seniori!AH8</f>
        <v>4r</v>
      </c>
      <c r="AI8" s="89" t="str">
        <f>Seniori!AI8</f>
        <v>DD</v>
      </c>
      <c r="AJ8" s="89" t="str">
        <f>Seniori!AJ8</f>
        <v>DUB</v>
      </c>
      <c r="AK8" s="89" t="str">
        <f>Seniori!AK8</f>
        <v>DD</v>
      </c>
      <c r="AL8" s="89" t="str">
        <f>Seniori!AL8</f>
        <v>DJ</v>
      </c>
      <c r="AM8" s="197" t="str">
        <f>Seniori!AM8</f>
        <v>IMII</v>
      </c>
      <c r="AN8" s="197" t="str">
        <f>Seniori!AN8</f>
        <v>U25GP</v>
      </c>
      <c r="AO8" s="89" t="str">
        <f>Seniori!AO8</f>
        <v>5rU</v>
      </c>
      <c r="AP8" s="89" t="str">
        <f>Seniori!AP8</f>
        <v>P1</v>
      </c>
      <c r="AQ8" s="134" t="s">
        <v>14</v>
      </c>
      <c r="AR8" s="134" t="s">
        <v>15</v>
      </c>
      <c r="AS8" s="134" t="s">
        <v>16</v>
      </c>
      <c r="AT8" s="134" t="s">
        <v>22</v>
      </c>
      <c r="AU8" s="134" t="s">
        <v>17</v>
      </c>
      <c r="AV8" s="120" t="s">
        <v>21</v>
      </c>
      <c r="AW8" s="134" t="s">
        <v>18</v>
      </c>
      <c r="AX8" s="135" t="s">
        <v>15</v>
      </c>
      <c r="AY8" s="135" t="s">
        <v>16</v>
      </c>
      <c r="AZ8" s="163" t="s">
        <v>22</v>
      </c>
      <c r="BA8" s="135" t="s">
        <v>17</v>
      </c>
      <c r="BB8" s="135" t="s">
        <v>21</v>
      </c>
      <c r="BC8" s="135" t="s">
        <v>18</v>
      </c>
      <c r="BD8" s="163" t="s">
        <v>542</v>
      </c>
      <c r="BE8" s="163" t="s">
        <v>17</v>
      </c>
      <c r="BF8" s="163" t="s">
        <v>543</v>
      </c>
      <c r="BG8" s="163" t="s">
        <v>18</v>
      </c>
      <c r="BH8" s="163" t="s">
        <v>544</v>
      </c>
      <c r="BI8" s="89" t="str">
        <f>Seniori!BI8</f>
        <v>P1</v>
      </c>
      <c r="BJ8" s="89" t="str">
        <f>Seniori!BJ8</f>
        <v>DUA</v>
      </c>
      <c r="BK8" s="89" t="str">
        <f>Seniori!BK8</f>
        <v>4r</v>
      </c>
      <c r="BL8" s="89" t="str">
        <f>Seniori!BL8</f>
        <v>5rU</v>
      </c>
      <c r="BM8" s="89" t="str">
        <f>Seniori!BM8</f>
        <v>6rU</v>
      </c>
      <c r="BN8" s="89" t="str">
        <f>Seniori!BN8</f>
        <v>DD</v>
      </c>
      <c r="BO8" s="89" t="str">
        <f>Seniori!BO8</f>
        <v>LP4</v>
      </c>
      <c r="BP8" s="89" t="str">
        <f>Seniori!BP8</f>
        <v>LS5</v>
      </c>
      <c r="BQ8" s="89" t="str">
        <f>Seniori!BQ8</f>
        <v>JD</v>
      </c>
      <c r="BR8" s="89" t="str">
        <f>Seniori!BR8</f>
        <v>SG</v>
      </c>
      <c r="BS8" s="89" t="str">
        <f>Seniori!BS8</f>
        <v>IMI</v>
      </c>
      <c r="BT8" s="89" t="str">
        <f>Seniori!BT8</f>
        <v>IMII</v>
      </c>
      <c r="BU8" s="135" t="s">
        <v>13</v>
      </c>
      <c r="BV8" s="135" t="s">
        <v>17</v>
      </c>
      <c r="BW8" s="135" t="s">
        <v>18</v>
      </c>
      <c r="BX8" s="135" t="s">
        <v>550</v>
      </c>
      <c r="BY8" s="135" t="s">
        <v>551</v>
      </c>
      <c r="BZ8" s="135" t="s">
        <v>552</v>
      </c>
      <c r="CA8" s="163" t="s">
        <v>555</v>
      </c>
      <c r="CB8" s="163" t="s">
        <v>527</v>
      </c>
      <c r="CC8" s="163" t="s">
        <v>553</v>
      </c>
      <c r="CD8" s="163" t="s">
        <v>537</v>
      </c>
      <c r="CE8" s="163" t="s">
        <v>554</v>
      </c>
      <c r="CF8" s="89" t="str">
        <f>Seniori!CF8</f>
        <v>5rU</v>
      </c>
      <c r="CG8" s="89" t="str">
        <f>Seniori!CG8</f>
        <v>JU</v>
      </c>
      <c r="CH8" s="89" t="str">
        <f>Seniori!CH8</f>
        <v>JD</v>
      </c>
      <c r="CI8" s="89" t="str">
        <f>Seniori!CI8</f>
        <v>YU</v>
      </c>
      <c r="CJ8" s="89" t="str">
        <f>Seniori!CJ8</f>
        <v>SG</v>
      </c>
      <c r="CK8" s="89" t="str">
        <f>Seniori!CK8</f>
        <v>IMA</v>
      </c>
      <c r="CL8" s="89" t="str">
        <f>Seniori!CL8</f>
        <v>5rF</v>
      </c>
      <c r="CM8" s="89" t="str">
        <f>Seniori!CM8</f>
        <v>L0</v>
      </c>
      <c r="CN8" s="89" t="str">
        <f>Seniori!CN8</f>
        <v>DD</v>
      </c>
      <c r="CO8" s="89" t="str">
        <f>Seniori!CO8</f>
        <v>SG</v>
      </c>
      <c r="CP8" s="89" t="str">
        <f>Seniori!CP8</f>
        <v>IM1</v>
      </c>
      <c r="CQ8" s="89" t="str">
        <f>Seniori!CQ8</f>
        <v>IMA</v>
      </c>
      <c r="CR8" s="89" t="str">
        <f>Seniori!CR8</f>
        <v>P3</v>
      </c>
      <c r="CS8" s="89" t="str">
        <f>Seniori!CS8</f>
        <v>P1</v>
      </c>
      <c r="CT8" s="89" t="str">
        <f>Seniori!CT8</f>
        <v>Z1</v>
      </c>
      <c r="CU8" s="89" t="str">
        <f>Seniori!CU8</f>
        <v>Z3</v>
      </c>
      <c r="CV8" s="89" t="str">
        <f>Seniori!CV8</f>
        <v>DUA</v>
      </c>
      <c r="CW8" s="89" t="str">
        <f>Seniori!CW8</f>
        <v>DD</v>
      </c>
      <c r="CX8" s="89" t="str">
        <f>Seniori!CX8</f>
        <v>LS5</v>
      </c>
      <c r="CY8" s="197" t="str">
        <f>Seniori!CY8</f>
        <v>Z4</v>
      </c>
      <c r="CZ8" s="197" t="str">
        <f>Seniori!CZ8</f>
        <v>DUA</v>
      </c>
      <c r="DA8" s="197" t="str">
        <f>Seniori!DA8</f>
        <v>7rU</v>
      </c>
      <c r="DB8" s="197" t="str">
        <f>Seniori!DB8</f>
        <v>7rF</v>
      </c>
      <c r="DC8" s="89" t="str">
        <f>Seniori!DC8</f>
        <v>5U</v>
      </c>
      <c r="DD8" s="89" t="str">
        <f>Seniori!DD8</f>
        <v>JU</v>
      </c>
      <c r="DE8" s="89" t="str">
        <f>Seniori!DE8</f>
        <v>JD</v>
      </c>
      <c r="DF8" s="89" t="str">
        <f>Seniori!DF8</f>
        <v>SG</v>
      </c>
      <c r="DG8" s="89" t="str">
        <f>Seniori!DG8</f>
        <v>IMA</v>
      </c>
      <c r="DH8" s="89" t="str">
        <f>Seniori!DH8</f>
        <v>5F</v>
      </c>
      <c r="DI8" s="89" t="str">
        <f>Seniori!DI8</f>
        <v>JD</v>
      </c>
      <c r="DJ8" s="89" t="str">
        <f>Seniori!DJ8</f>
        <v>IMI</v>
      </c>
      <c r="DK8" s="89" t="s">
        <v>614</v>
      </c>
      <c r="DL8" s="89" t="s">
        <v>615</v>
      </c>
      <c r="DM8" s="89" t="s">
        <v>16</v>
      </c>
      <c r="DN8" s="89" t="s">
        <v>17</v>
      </c>
      <c r="DO8" s="89" t="s">
        <v>560</v>
      </c>
      <c r="DP8" s="89" t="s">
        <v>18</v>
      </c>
      <c r="DQ8" s="89" t="s">
        <v>536</v>
      </c>
      <c r="DR8" s="89" t="s">
        <v>525</v>
      </c>
      <c r="DS8" s="89" t="s">
        <v>537</v>
      </c>
      <c r="DT8" s="89" t="s">
        <v>614</v>
      </c>
      <c r="DU8" s="89" t="s">
        <v>616</v>
      </c>
      <c r="DV8" s="89" t="s">
        <v>527</v>
      </c>
      <c r="DW8" s="89" t="s">
        <v>593</v>
      </c>
      <c r="DX8" s="89" t="s">
        <v>17</v>
      </c>
      <c r="DY8" s="89" t="s">
        <v>19</v>
      </c>
      <c r="DZ8" s="89" t="s">
        <v>617</v>
      </c>
      <c r="EA8" s="89" t="s">
        <v>553</v>
      </c>
      <c r="EB8" s="89" t="s">
        <v>537</v>
      </c>
      <c r="EC8" s="89" t="s">
        <v>16</v>
      </c>
      <c r="ED8" s="89" t="s">
        <v>527</v>
      </c>
      <c r="EE8" s="89" t="s">
        <v>618</v>
      </c>
      <c r="EF8" s="89" t="s">
        <v>619</v>
      </c>
      <c r="EG8" s="89" t="s">
        <v>16</v>
      </c>
      <c r="EH8" s="89" t="s">
        <v>17</v>
      </c>
      <c r="EI8" s="89" t="s">
        <v>18</v>
      </c>
      <c r="EJ8" s="89" t="s">
        <v>523</v>
      </c>
      <c r="EK8" s="89" t="s">
        <v>524</v>
      </c>
      <c r="EL8" s="89" t="s">
        <v>525</v>
      </c>
      <c r="EM8" s="89" t="s">
        <v>535</v>
      </c>
      <c r="EN8" s="89" t="s">
        <v>537</v>
      </c>
      <c r="EO8" s="89" t="s">
        <v>14</v>
      </c>
      <c r="EP8" s="89" t="s">
        <v>619</v>
      </c>
      <c r="EQ8" s="89" t="s">
        <v>16</v>
      </c>
      <c r="ER8" s="89" t="s">
        <v>17</v>
      </c>
      <c r="ES8" s="89" t="s">
        <v>18</v>
      </c>
      <c r="ET8" s="89" t="s">
        <v>19</v>
      </c>
      <c r="EU8" s="89" t="s">
        <v>523</v>
      </c>
      <c r="EV8" s="89" t="s">
        <v>553</v>
      </c>
      <c r="EW8" s="89" t="s">
        <v>535</v>
      </c>
      <c r="EX8" s="89" t="s">
        <v>537</v>
      </c>
      <c r="EY8" s="89" t="s">
        <v>17</v>
      </c>
      <c r="EZ8" s="89" t="s">
        <v>556</v>
      </c>
      <c r="FA8" s="89" t="s">
        <v>523</v>
      </c>
      <c r="FB8" s="89" t="s">
        <v>524</v>
      </c>
      <c r="FC8" s="89" t="s">
        <v>525</v>
      </c>
      <c r="FD8" s="89" t="s">
        <v>537</v>
      </c>
      <c r="FE8" s="89" t="s">
        <v>593</v>
      </c>
      <c r="FF8" s="89" t="s">
        <v>613</v>
      </c>
      <c r="FG8" s="89" t="s">
        <v>523</v>
      </c>
      <c r="FH8" s="89" t="s">
        <v>524</v>
      </c>
      <c r="FI8" s="89" t="s">
        <v>525</v>
      </c>
      <c r="FJ8" s="89" t="s">
        <v>537</v>
      </c>
      <c r="FK8" s="89" t="s">
        <v>16</v>
      </c>
      <c r="FL8" s="89" t="s">
        <v>525</v>
      </c>
      <c r="FM8" s="89" t="s">
        <v>527</v>
      </c>
      <c r="FN8" s="89" t="s">
        <v>537</v>
      </c>
      <c r="FO8" s="89" t="s">
        <v>612</v>
      </c>
      <c r="FP8" s="89"/>
      <c r="FQ8" s="89"/>
    </row>
    <row r="9" spans="1:173" ht="18" customHeight="1" x14ac:dyDescent="0.2">
      <c r="A9" s="233">
        <v>1</v>
      </c>
      <c r="B9" s="273" t="s">
        <v>26</v>
      </c>
      <c r="C9" s="239"/>
      <c r="D9" s="239">
        <v>2021</v>
      </c>
      <c r="E9" s="236" t="s">
        <v>23</v>
      </c>
      <c r="F9" s="239">
        <v>5599</v>
      </c>
      <c r="G9" s="239" t="s">
        <v>468</v>
      </c>
      <c r="H9" s="236" t="s">
        <v>25</v>
      </c>
      <c r="I9" s="235">
        <f>SUM(K9:YO9)</f>
        <v>114</v>
      </c>
      <c r="J9" s="278">
        <f>'Mladý kôň roka'!$I9</f>
        <v>114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>
        <v>11</v>
      </c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CF9" s="170">
        <v>13</v>
      </c>
      <c r="CL9" s="170">
        <v>10</v>
      </c>
      <c r="DC9">
        <v>13</v>
      </c>
      <c r="DH9">
        <v>13</v>
      </c>
      <c r="EC9" s="170">
        <v>9</v>
      </c>
      <c r="ED9" s="170">
        <v>9</v>
      </c>
      <c r="FK9">
        <v>16.5</v>
      </c>
      <c r="FM9">
        <v>19.5</v>
      </c>
    </row>
    <row r="10" spans="1:173" s="281" customFormat="1" ht="18" customHeight="1" x14ac:dyDescent="0.2">
      <c r="A10" s="240">
        <v>2</v>
      </c>
      <c r="B10" s="282" t="s">
        <v>58</v>
      </c>
      <c r="C10" s="242">
        <v>13488</v>
      </c>
      <c r="D10" s="242">
        <v>2021</v>
      </c>
      <c r="E10" s="258" t="s">
        <v>56</v>
      </c>
      <c r="F10" s="242">
        <v>2965</v>
      </c>
      <c r="G10" s="242" t="s">
        <v>468</v>
      </c>
      <c r="H10" s="258" t="s">
        <v>34</v>
      </c>
      <c r="I10" s="242">
        <f>SUM(K10:YO10)</f>
        <v>47</v>
      </c>
      <c r="J10" s="240">
        <f>'Mladý kôň roka'!$I10</f>
        <v>47</v>
      </c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79"/>
      <c r="AI10" s="279"/>
      <c r="AJ10" s="279"/>
      <c r="AK10" s="279"/>
      <c r="AL10" s="279"/>
      <c r="AM10" s="279"/>
      <c r="AN10" s="279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79"/>
      <c r="BB10" s="279"/>
      <c r="BC10" s="279"/>
      <c r="BD10" s="279"/>
      <c r="BE10" s="279"/>
      <c r="BF10" s="279"/>
      <c r="BG10" s="279"/>
      <c r="BH10" s="279"/>
      <c r="BI10" s="279"/>
      <c r="BJ10" s="279"/>
      <c r="BK10" s="279">
        <v>5</v>
      </c>
      <c r="BL10" s="279"/>
      <c r="BM10" s="279"/>
      <c r="BN10" s="279"/>
      <c r="BO10" s="279"/>
      <c r="BP10" s="279"/>
      <c r="BQ10" s="279"/>
      <c r="BR10" s="279"/>
      <c r="BS10" s="279"/>
      <c r="BT10" s="279"/>
      <c r="BU10" s="279"/>
      <c r="BV10" s="280"/>
      <c r="BW10" s="280"/>
      <c r="BX10" s="280"/>
      <c r="BY10" s="280"/>
      <c r="BZ10" s="280"/>
      <c r="CA10" s="280">
        <v>6</v>
      </c>
      <c r="CB10" s="280"/>
      <c r="CC10" s="280"/>
      <c r="CF10" s="280"/>
      <c r="CL10" s="280"/>
      <c r="DK10" s="280">
        <v>5</v>
      </c>
      <c r="DL10" s="281">
        <v>2</v>
      </c>
      <c r="DT10" s="281">
        <v>2</v>
      </c>
      <c r="DU10" s="281">
        <v>1</v>
      </c>
      <c r="EC10" s="280"/>
      <c r="ED10" s="280"/>
      <c r="EF10" s="281">
        <v>4</v>
      </c>
      <c r="EG10" s="281">
        <v>8</v>
      </c>
      <c r="EP10" s="281">
        <v>6</v>
      </c>
      <c r="EQ10" s="281">
        <v>8</v>
      </c>
    </row>
    <row r="11" spans="1:173" ht="18" customHeight="1" x14ac:dyDescent="0.2">
      <c r="A11" s="246">
        <v>3</v>
      </c>
      <c r="B11" s="283" t="s">
        <v>61</v>
      </c>
      <c r="C11" s="248">
        <v>13159</v>
      </c>
      <c r="D11" s="284">
        <v>2020</v>
      </c>
      <c r="E11" s="250" t="s">
        <v>59</v>
      </c>
      <c r="F11" s="248">
        <v>135</v>
      </c>
      <c r="G11" s="248" t="s">
        <v>468</v>
      </c>
      <c r="H11" s="250" t="s">
        <v>34</v>
      </c>
      <c r="I11" s="248">
        <f>SUM(K11:YO11)</f>
        <v>37</v>
      </c>
      <c r="J11" s="246">
        <f>'Mladý kôň roka'!$I11</f>
        <v>37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>
        <v>4</v>
      </c>
      <c r="BM11" s="2"/>
      <c r="BN11" s="2"/>
      <c r="BO11" s="2"/>
      <c r="BP11" s="2"/>
      <c r="BQ11" s="2"/>
      <c r="BR11" s="2"/>
      <c r="BS11" s="2"/>
      <c r="BT11" s="2"/>
      <c r="BU11" s="2"/>
      <c r="DM11">
        <v>6</v>
      </c>
      <c r="DV11">
        <v>6</v>
      </c>
      <c r="EG11">
        <v>9</v>
      </c>
      <c r="EQ11">
        <v>12</v>
      </c>
    </row>
    <row r="12" spans="1:173" ht="18" customHeight="1" x14ac:dyDescent="0.2">
      <c r="A12" s="4">
        <v>4</v>
      </c>
      <c r="B12" s="1" t="s">
        <v>235</v>
      </c>
      <c r="C12" s="2">
        <v>13100</v>
      </c>
      <c r="D12" s="2">
        <v>2021</v>
      </c>
      <c r="E12" s="22" t="s">
        <v>234</v>
      </c>
      <c r="F12" s="2"/>
      <c r="G12" s="2" t="s">
        <v>469</v>
      </c>
      <c r="H12" s="22" t="s">
        <v>82</v>
      </c>
      <c r="I12" s="21">
        <f t="shared" ref="I12:I46" si="0">SUM(K12:YO12)</f>
        <v>0</v>
      </c>
      <c r="J12" s="67">
        <f>'Mladý kôň roka'!$I12+I13</f>
        <v>33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173" ht="18" customHeight="1" x14ac:dyDescent="0.2">
      <c r="A13" s="4"/>
      <c r="B13" s="1"/>
      <c r="C13" s="2"/>
      <c r="D13" s="2"/>
      <c r="E13" s="22" t="s">
        <v>272</v>
      </c>
      <c r="F13" s="2">
        <v>8401</v>
      </c>
      <c r="G13" s="100" t="s">
        <v>469</v>
      </c>
      <c r="H13" s="22" t="s">
        <v>89</v>
      </c>
      <c r="I13" s="21">
        <f t="shared" si="0"/>
        <v>33</v>
      </c>
      <c r="J13" s="67"/>
      <c r="K13" s="2"/>
      <c r="L13" s="2">
        <v>5</v>
      </c>
      <c r="M13" s="2"/>
      <c r="N13" s="2"/>
      <c r="O13" s="2"/>
      <c r="P13" s="2">
        <v>4</v>
      </c>
      <c r="Q13" s="2"/>
      <c r="R13" s="2"/>
      <c r="S13" s="2"/>
      <c r="T13" s="2"/>
      <c r="U13" s="2"/>
      <c r="V13" s="2">
        <v>5</v>
      </c>
      <c r="W13" s="2"/>
      <c r="X13" s="2"/>
      <c r="Y13" s="2"/>
      <c r="Z13" s="2"/>
      <c r="AA13" s="2"/>
      <c r="AB13" s="2"/>
      <c r="AC13" s="2">
        <v>4</v>
      </c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>
        <v>2</v>
      </c>
      <c r="AT13" s="2"/>
      <c r="AU13" s="2"/>
      <c r="AV13" s="2"/>
      <c r="AW13" s="2"/>
      <c r="AX13" s="2"/>
      <c r="AY13" s="2">
        <v>13</v>
      </c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173" ht="18" customHeight="1" x14ac:dyDescent="0.2">
      <c r="A14" s="4">
        <v>5</v>
      </c>
      <c r="B14" s="1" t="s">
        <v>75</v>
      </c>
      <c r="C14" s="2">
        <v>12871</v>
      </c>
      <c r="D14" s="105">
        <v>2020</v>
      </c>
      <c r="E14" s="22" t="s">
        <v>70</v>
      </c>
      <c r="F14" s="2">
        <v>7749</v>
      </c>
      <c r="G14" s="2" t="s">
        <v>468</v>
      </c>
      <c r="H14" s="22" t="s">
        <v>72</v>
      </c>
      <c r="I14" s="2">
        <f>SUM(K14:YO14)</f>
        <v>33</v>
      </c>
      <c r="J14" s="4">
        <f>'Mladý kôň roka'!$I14</f>
        <v>33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>
        <v>4</v>
      </c>
      <c r="AT14" s="2">
        <v>5</v>
      </c>
      <c r="AU14" s="2"/>
      <c r="AV14" s="2"/>
      <c r="AW14" s="2"/>
      <c r="AX14" s="2"/>
      <c r="AY14" s="2">
        <v>11</v>
      </c>
      <c r="AZ14" s="2">
        <v>4</v>
      </c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EG14">
        <v>6</v>
      </c>
      <c r="EQ14">
        <v>3</v>
      </c>
    </row>
    <row r="15" spans="1:173" ht="18" customHeight="1" x14ac:dyDescent="0.2">
      <c r="A15" s="4">
        <v>6</v>
      </c>
      <c r="B15" s="104" t="s">
        <v>602</v>
      </c>
      <c r="C15" s="2">
        <v>13888</v>
      </c>
      <c r="D15" s="107">
        <v>2019</v>
      </c>
      <c r="E15" s="99" t="s">
        <v>601</v>
      </c>
      <c r="F15" s="2"/>
      <c r="G15" s="100" t="s">
        <v>468</v>
      </c>
      <c r="H15" s="99" t="s">
        <v>89</v>
      </c>
      <c r="I15" s="2">
        <f>SUM(K15:YO15)</f>
        <v>24</v>
      </c>
      <c r="J15" s="4">
        <f>'Mladý kôň roka'!$I15</f>
        <v>24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DA15">
        <v>12</v>
      </c>
      <c r="DB15">
        <v>12</v>
      </c>
    </row>
    <row r="16" spans="1:173" ht="18" customHeight="1" x14ac:dyDescent="0.2">
      <c r="A16" s="4">
        <v>7</v>
      </c>
      <c r="B16" s="104" t="s">
        <v>531</v>
      </c>
      <c r="C16" s="2">
        <v>13633</v>
      </c>
      <c r="D16" s="100">
        <v>2022</v>
      </c>
      <c r="E16" s="99" t="s">
        <v>32</v>
      </c>
      <c r="F16" s="2">
        <v>2366</v>
      </c>
      <c r="G16" s="100" t="s">
        <v>468</v>
      </c>
      <c r="H16" s="99" t="s">
        <v>34</v>
      </c>
      <c r="I16" s="2">
        <f>SUM(K16:YO16)</f>
        <v>21</v>
      </c>
      <c r="J16" s="4">
        <f>'Mladý kôň roka'!$I16</f>
        <v>21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>
        <v>3</v>
      </c>
      <c r="BL16" s="2"/>
      <c r="BM16" s="2"/>
      <c r="BN16" s="2"/>
      <c r="BO16" s="2"/>
      <c r="BP16" s="2"/>
      <c r="BQ16" s="2"/>
      <c r="BR16" s="2"/>
      <c r="BS16" s="2"/>
      <c r="BT16" s="2"/>
      <c r="BU16" s="2"/>
      <c r="CA16" s="170">
        <v>6</v>
      </c>
      <c r="DK16" s="170">
        <v>3</v>
      </c>
      <c r="DT16">
        <v>6</v>
      </c>
      <c r="EP16">
        <v>3</v>
      </c>
    </row>
    <row r="17" spans="1:147" ht="18" customHeight="1" x14ac:dyDescent="0.2">
      <c r="A17" s="4">
        <v>8</v>
      </c>
      <c r="B17" s="104" t="s">
        <v>53</v>
      </c>
      <c r="C17" s="2">
        <v>12611</v>
      </c>
      <c r="D17" s="105">
        <v>2020</v>
      </c>
      <c r="E17" s="22" t="s">
        <v>50</v>
      </c>
      <c r="F17" s="2">
        <v>1742</v>
      </c>
      <c r="G17" s="2" t="s">
        <v>468</v>
      </c>
      <c r="H17" s="22" t="s">
        <v>52</v>
      </c>
      <c r="I17" s="2">
        <f>SUM(K17:YO17)</f>
        <v>19</v>
      </c>
      <c r="J17" s="4">
        <f>'Mladý kôň roka'!$I17</f>
        <v>19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>
        <v>4</v>
      </c>
      <c r="BM17" s="2"/>
      <c r="BN17" s="2"/>
      <c r="BO17" s="2"/>
      <c r="BP17" s="2"/>
      <c r="BQ17" s="2"/>
      <c r="BR17" s="2"/>
      <c r="BS17" s="2"/>
      <c r="BT17" s="2"/>
      <c r="BU17" s="2"/>
      <c r="CB17" s="170">
        <v>4</v>
      </c>
      <c r="EG17">
        <v>5</v>
      </c>
      <c r="EQ17">
        <v>6</v>
      </c>
    </row>
    <row r="18" spans="1:147" ht="18" customHeight="1" x14ac:dyDescent="0.2">
      <c r="A18" s="4">
        <v>9</v>
      </c>
      <c r="B18" s="104" t="s">
        <v>501</v>
      </c>
      <c r="C18" s="2">
        <v>13608</v>
      </c>
      <c r="D18" s="100">
        <v>2022</v>
      </c>
      <c r="E18" s="99" t="s">
        <v>272</v>
      </c>
      <c r="F18" s="2">
        <v>8401</v>
      </c>
      <c r="G18" s="2" t="s">
        <v>469</v>
      </c>
      <c r="H18" s="22" t="s">
        <v>89</v>
      </c>
      <c r="I18" s="21">
        <f t="shared" si="0"/>
        <v>19</v>
      </c>
      <c r="J18" s="67">
        <f>I18</f>
        <v>19</v>
      </c>
      <c r="K18" s="2"/>
      <c r="L18" s="2">
        <v>2</v>
      </c>
      <c r="M18" s="2"/>
      <c r="N18" s="2"/>
      <c r="O18" s="2">
        <v>5</v>
      </c>
      <c r="P18" s="2"/>
      <c r="Q18" s="2"/>
      <c r="R18" s="2"/>
      <c r="S18" s="2"/>
      <c r="T18" s="2"/>
      <c r="U18" s="2">
        <v>4</v>
      </c>
      <c r="V18" s="2"/>
      <c r="W18" s="2"/>
      <c r="X18" s="2"/>
      <c r="Y18" s="2"/>
      <c r="Z18" s="2"/>
      <c r="AA18" s="2"/>
      <c r="AB18" s="2">
        <v>5</v>
      </c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>
        <v>3</v>
      </c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147" ht="19.350000000000001" customHeight="1" x14ac:dyDescent="0.2">
      <c r="A19" s="4">
        <v>10</v>
      </c>
      <c r="B19" s="104" t="s">
        <v>387</v>
      </c>
      <c r="C19" s="2">
        <v>13101</v>
      </c>
      <c r="D19" s="2">
        <v>2021</v>
      </c>
      <c r="E19" s="22" t="s">
        <v>386</v>
      </c>
      <c r="F19" s="2">
        <v>9452</v>
      </c>
      <c r="G19" s="2" t="s">
        <v>470</v>
      </c>
      <c r="H19" s="22" t="s">
        <v>89</v>
      </c>
      <c r="I19" s="21">
        <f>SUM(K19:YO19)</f>
        <v>19</v>
      </c>
      <c r="J19" s="67">
        <f>'Mladý kôň roka'!$I19</f>
        <v>19</v>
      </c>
      <c r="K19" s="2"/>
      <c r="L19" s="2">
        <v>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>
        <v>3</v>
      </c>
      <c r="AS19" s="2"/>
      <c r="AT19" s="2"/>
      <c r="AU19" s="2"/>
      <c r="AV19" s="2"/>
      <c r="AW19" s="2"/>
      <c r="AX19" s="2"/>
      <c r="AY19" s="2">
        <v>7</v>
      </c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EF19">
        <v>3</v>
      </c>
      <c r="EP19">
        <v>5</v>
      </c>
    </row>
    <row r="20" spans="1:147" ht="19.350000000000001" customHeight="1" x14ac:dyDescent="0.2">
      <c r="A20" s="4">
        <v>11</v>
      </c>
      <c r="B20" s="103" t="s">
        <v>503</v>
      </c>
      <c r="C20" s="2">
        <v>13607</v>
      </c>
      <c r="D20" s="2">
        <v>2022</v>
      </c>
      <c r="E20" s="22" t="s">
        <v>206</v>
      </c>
      <c r="F20" s="2">
        <v>6761</v>
      </c>
      <c r="G20" s="2" t="s">
        <v>469</v>
      </c>
      <c r="H20" s="22" t="s">
        <v>89</v>
      </c>
      <c r="I20" s="21">
        <f t="shared" si="0"/>
        <v>13</v>
      </c>
      <c r="J20" s="67">
        <f>'Mladý kôň roka'!$I20+I21</f>
        <v>15</v>
      </c>
      <c r="K20" s="2"/>
      <c r="L20" s="2">
        <v>6</v>
      </c>
      <c r="M20" s="2"/>
      <c r="N20" s="2"/>
      <c r="O20" s="2">
        <v>7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147" ht="19.350000000000001" customHeight="1" x14ac:dyDescent="0.2">
      <c r="A21" s="4"/>
      <c r="B21" s="103"/>
      <c r="C21" s="2"/>
      <c r="D21" s="2"/>
      <c r="E21" s="99" t="s">
        <v>87</v>
      </c>
      <c r="F21" s="2">
        <v>4589</v>
      </c>
      <c r="G21" s="100" t="s">
        <v>468</v>
      </c>
      <c r="H21" s="22"/>
      <c r="I21" s="21">
        <f t="shared" ref="I21:I24" si="1">SUM(K21:YO21)</f>
        <v>2</v>
      </c>
      <c r="J21" s="67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EP21">
        <v>2</v>
      </c>
    </row>
    <row r="22" spans="1:147" ht="18.95" customHeight="1" x14ac:dyDescent="0.2">
      <c r="A22" s="105">
        <v>12</v>
      </c>
      <c r="B22" s="104" t="s">
        <v>532</v>
      </c>
      <c r="C22" s="2">
        <v>13634</v>
      </c>
      <c r="D22" s="100">
        <v>2022</v>
      </c>
      <c r="E22" s="99" t="s">
        <v>67</v>
      </c>
      <c r="F22" s="2">
        <v>2372</v>
      </c>
      <c r="G22" s="100" t="s">
        <v>468</v>
      </c>
      <c r="H22" s="99" t="s">
        <v>34</v>
      </c>
      <c r="I22" s="2">
        <f t="shared" si="1"/>
        <v>15</v>
      </c>
      <c r="J22" s="4">
        <f>'Mladý kôň roka'!$I22</f>
        <v>15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>
        <v>5</v>
      </c>
      <c r="BL22" s="2"/>
      <c r="BM22" s="2"/>
      <c r="BN22" s="2"/>
      <c r="BO22" s="2"/>
      <c r="BP22" s="2"/>
      <c r="BQ22" s="2"/>
      <c r="BR22" s="2"/>
      <c r="BS22" s="2"/>
      <c r="BT22" s="2"/>
      <c r="BU22" s="2"/>
      <c r="CA22" s="170">
        <v>4</v>
      </c>
      <c r="EF22">
        <v>6</v>
      </c>
    </row>
    <row r="23" spans="1:147" ht="18" customHeight="1" x14ac:dyDescent="0.2">
      <c r="A23" s="4">
        <v>13</v>
      </c>
      <c r="B23" s="104" t="s">
        <v>621</v>
      </c>
      <c r="C23" s="2">
        <v>13758</v>
      </c>
      <c r="D23" s="105">
        <v>2020</v>
      </c>
      <c r="E23" s="99" t="s">
        <v>388</v>
      </c>
      <c r="F23" s="2">
        <v>8995</v>
      </c>
      <c r="G23" s="2" t="s">
        <v>470</v>
      </c>
      <c r="H23" s="99" t="s">
        <v>101</v>
      </c>
      <c r="I23" s="21">
        <f>SUM(K23:YO23)</f>
        <v>14</v>
      </c>
      <c r="J23" s="67">
        <f>'Mladý kôň roka'!$I23</f>
        <v>14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EG23">
        <v>4</v>
      </c>
      <c r="EQ23">
        <v>10</v>
      </c>
    </row>
    <row r="24" spans="1:147" ht="18" customHeight="1" x14ac:dyDescent="0.2">
      <c r="A24" s="4">
        <v>14</v>
      </c>
      <c r="B24" s="104" t="s">
        <v>271</v>
      </c>
      <c r="C24" s="2">
        <v>12609</v>
      </c>
      <c r="D24" s="105">
        <v>2020</v>
      </c>
      <c r="E24" s="22" t="s">
        <v>269</v>
      </c>
      <c r="F24" s="2">
        <v>7853</v>
      </c>
      <c r="G24" s="2" t="s">
        <v>466</v>
      </c>
      <c r="H24" s="22" t="s">
        <v>52</v>
      </c>
      <c r="I24" s="2">
        <f t="shared" si="1"/>
        <v>9</v>
      </c>
      <c r="J24" s="4">
        <f>I24</f>
        <v>9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>
        <v>3</v>
      </c>
      <c r="BM24" s="2"/>
      <c r="BN24" s="2"/>
      <c r="BO24" s="2"/>
      <c r="BP24" s="2"/>
      <c r="BQ24" s="2"/>
      <c r="BR24" s="2"/>
      <c r="BS24" s="2"/>
      <c r="BT24" s="2"/>
      <c r="BU24" s="2"/>
      <c r="CB24" s="170">
        <v>6</v>
      </c>
    </row>
    <row r="25" spans="1:147" ht="18" customHeight="1" x14ac:dyDescent="0.2">
      <c r="A25" s="4">
        <v>15</v>
      </c>
      <c r="B25" s="104" t="s">
        <v>502</v>
      </c>
      <c r="C25" s="2">
        <v>13611</v>
      </c>
      <c r="D25" s="100">
        <v>2022</v>
      </c>
      <c r="E25" s="99" t="s">
        <v>120</v>
      </c>
      <c r="F25" s="2">
        <v>6693</v>
      </c>
      <c r="G25" s="2" t="s">
        <v>468</v>
      </c>
      <c r="H25" s="99" t="s">
        <v>122</v>
      </c>
      <c r="I25" s="21">
        <f t="shared" si="0"/>
        <v>8</v>
      </c>
      <c r="J25" s="67">
        <f>'Mladý kôň roka'!$I25</f>
        <v>8</v>
      </c>
      <c r="K25" s="2"/>
      <c r="L25" s="2">
        <v>1</v>
      </c>
      <c r="M25" s="2"/>
      <c r="N25" s="2"/>
      <c r="O25" s="2">
        <v>1</v>
      </c>
      <c r="P25" s="2"/>
      <c r="Q25" s="2"/>
      <c r="R25" s="2"/>
      <c r="S25" s="2"/>
      <c r="T25" s="2"/>
      <c r="U25" s="2">
        <v>5</v>
      </c>
      <c r="V25" s="2"/>
      <c r="W25" s="2"/>
      <c r="X25" s="2"/>
      <c r="Y25" s="2"/>
      <c r="Z25" s="2"/>
      <c r="AA25" s="2"/>
      <c r="AB25" s="2">
        <v>1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147" ht="18" customHeight="1" x14ac:dyDescent="0.2">
      <c r="A26" s="4">
        <v>16</v>
      </c>
      <c r="B26" s="104" t="s">
        <v>213</v>
      </c>
      <c r="C26" s="2">
        <v>13103</v>
      </c>
      <c r="D26" s="2">
        <v>2021</v>
      </c>
      <c r="E26" s="80" t="s">
        <v>211</v>
      </c>
      <c r="F26" s="2">
        <v>8828</v>
      </c>
      <c r="G26" s="2" t="s">
        <v>469</v>
      </c>
      <c r="H26" s="22" t="s">
        <v>89</v>
      </c>
      <c r="I26" s="21">
        <f>SUM(K26:YO26)</f>
        <v>0</v>
      </c>
      <c r="J26" s="67">
        <f>'Mladý kôň roka'!$I26+I27</f>
        <v>8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147" ht="18.95" customHeight="1" x14ac:dyDescent="0.2">
      <c r="A27" s="4"/>
      <c r="B27" s="104"/>
      <c r="C27" s="2"/>
      <c r="D27" s="2"/>
      <c r="E27" s="101" t="s">
        <v>507</v>
      </c>
      <c r="F27" s="2">
        <v>10986</v>
      </c>
      <c r="G27" s="100" t="s">
        <v>470</v>
      </c>
      <c r="H27" s="22"/>
      <c r="I27" s="21">
        <f>SUM(K27:YO27)</f>
        <v>8</v>
      </c>
      <c r="J27" s="67"/>
      <c r="K27" s="2"/>
      <c r="L27" s="2"/>
      <c r="M27" s="2"/>
      <c r="N27" s="2"/>
      <c r="O27" s="2"/>
      <c r="P27" s="2"/>
      <c r="Q27" s="2"/>
      <c r="R27" s="2"/>
      <c r="S27" s="2"/>
      <c r="T27" s="2"/>
      <c r="U27" s="2">
        <v>3</v>
      </c>
      <c r="V27" s="2"/>
      <c r="W27" s="2"/>
      <c r="X27" s="2"/>
      <c r="Y27" s="2"/>
      <c r="Z27" s="2"/>
      <c r="AA27" s="2"/>
      <c r="AB27" s="2">
        <v>3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EP27">
        <v>2</v>
      </c>
    </row>
    <row r="28" spans="1:147" ht="18.600000000000001" customHeight="1" x14ac:dyDescent="0.2">
      <c r="A28" s="4">
        <v>17</v>
      </c>
      <c r="B28" s="104" t="s">
        <v>513</v>
      </c>
      <c r="C28" s="2">
        <v>13609</v>
      </c>
      <c r="D28" s="2">
        <v>2022</v>
      </c>
      <c r="E28" s="99" t="s">
        <v>120</v>
      </c>
      <c r="F28" s="2">
        <v>6693</v>
      </c>
      <c r="G28" s="100" t="s">
        <v>468</v>
      </c>
      <c r="H28" s="99" t="s">
        <v>122</v>
      </c>
      <c r="I28" s="21">
        <f t="shared" si="0"/>
        <v>7</v>
      </c>
      <c r="J28" s="67">
        <f>'Mladý kôň roka'!$I28</f>
        <v>7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>
        <v>3</v>
      </c>
      <c r="V28" s="2"/>
      <c r="W28" s="2"/>
      <c r="X28" s="2"/>
      <c r="Y28" s="2"/>
      <c r="Z28" s="2"/>
      <c r="AA28" s="2"/>
      <c r="AB28" s="2">
        <v>4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147" ht="18" customHeight="1" x14ac:dyDescent="0.2">
      <c r="A29" s="4">
        <v>18</v>
      </c>
      <c r="B29" s="104" t="s">
        <v>31</v>
      </c>
      <c r="C29" s="2">
        <v>13278</v>
      </c>
      <c r="D29" s="105">
        <v>2020</v>
      </c>
      <c r="E29" s="80" t="s">
        <v>27</v>
      </c>
      <c r="F29" s="2">
        <v>4920</v>
      </c>
      <c r="G29" s="2" t="s">
        <v>468</v>
      </c>
      <c r="H29" s="22" t="s">
        <v>29</v>
      </c>
      <c r="I29" s="2">
        <f>SUM(K29:YO29)</f>
        <v>6</v>
      </c>
      <c r="J29" s="4">
        <f>'Mladý kôň roka'!$I29</f>
        <v>6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>
        <v>6</v>
      </c>
      <c r="BM29" s="2"/>
      <c r="BN29" s="2"/>
      <c r="BO29" s="2"/>
      <c r="BP29" s="2"/>
      <c r="BQ29" s="2"/>
      <c r="BR29" s="2"/>
      <c r="BS29" s="2"/>
      <c r="BT29" s="2"/>
      <c r="BU29" s="2"/>
    </row>
    <row r="30" spans="1:147" ht="18" customHeight="1" x14ac:dyDescent="0.2">
      <c r="A30" s="4">
        <v>19</v>
      </c>
      <c r="B30" s="104" t="s">
        <v>215</v>
      </c>
      <c r="C30" s="2">
        <v>12846</v>
      </c>
      <c r="D30" s="105">
        <v>2020</v>
      </c>
      <c r="E30" s="22" t="s">
        <v>214</v>
      </c>
      <c r="F30" s="2">
        <v>8540</v>
      </c>
      <c r="G30" s="2" t="s">
        <v>469</v>
      </c>
      <c r="H30" s="22" t="s">
        <v>216</v>
      </c>
      <c r="I30" s="2">
        <f>SUM(K30:YO30)</f>
        <v>6</v>
      </c>
      <c r="J30" s="4">
        <f>'Mladý kôň roka'!$I30</f>
        <v>6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CB30" s="170">
        <v>4</v>
      </c>
      <c r="DV30">
        <v>2</v>
      </c>
    </row>
    <row r="31" spans="1:147" ht="18" customHeight="1" x14ac:dyDescent="0.2">
      <c r="A31" s="4">
        <v>20</v>
      </c>
      <c r="B31" s="104" t="s">
        <v>533</v>
      </c>
      <c r="C31" s="2">
        <v>13079</v>
      </c>
      <c r="D31" s="105">
        <v>2020</v>
      </c>
      <c r="E31" s="99" t="s">
        <v>362</v>
      </c>
      <c r="F31" s="2">
        <v>5943</v>
      </c>
      <c r="G31" s="100" t="s">
        <v>466</v>
      </c>
      <c r="H31" s="99" t="s">
        <v>351</v>
      </c>
      <c r="I31" s="2">
        <f>SUM(K31:YO31)</f>
        <v>5</v>
      </c>
      <c r="J31" s="43">
        <f>'Mladý kôň roka'!$I31</f>
        <v>5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>
        <v>2</v>
      </c>
      <c r="BM31" s="2"/>
      <c r="BN31" s="2"/>
      <c r="BO31" s="2"/>
      <c r="BP31" s="2"/>
      <c r="BQ31" s="2"/>
      <c r="BR31" s="2"/>
      <c r="BS31" s="2"/>
      <c r="BT31" s="2"/>
      <c r="BU31" s="2"/>
      <c r="CB31" s="170">
        <v>2</v>
      </c>
      <c r="EQ31">
        <v>1</v>
      </c>
    </row>
    <row r="32" spans="1:147" ht="18" customHeight="1" x14ac:dyDescent="0.2">
      <c r="A32" s="4"/>
      <c r="B32" s="104" t="s">
        <v>208</v>
      </c>
      <c r="C32" s="2">
        <v>12751</v>
      </c>
      <c r="D32" s="105">
        <v>2020</v>
      </c>
      <c r="E32" s="80" t="s">
        <v>206</v>
      </c>
      <c r="F32" s="2">
        <v>6761</v>
      </c>
      <c r="G32" s="2" t="s">
        <v>469</v>
      </c>
      <c r="H32" s="22" t="s">
        <v>89</v>
      </c>
      <c r="I32" s="21">
        <f t="shared" si="0"/>
        <v>1</v>
      </c>
      <c r="J32" s="67">
        <f>'Mladý kôň roka'!$I32+I33</f>
        <v>1</v>
      </c>
      <c r="K32" s="2"/>
      <c r="L32" s="2"/>
      <c r="M32" s="2"/>
      <c r="N32" s="2"/>
      <c r="O32" s="2"/>
      <c r="P32" s="2">
        <v>1</v>
      </c>
      <c r="Q32" s="2"/>
      <c r="R32" s="2"/>
      <c r="S32" s="2"/>
      <c r="T32" s="2"/>
      <c r="U32" s="2"/>
      <c r="V32" s="2"/>
      <c r="W32" s="11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ht="18" customHeight="1" x14ac:dyDescent="0.2">
      <c r="A33" s="4"/>
      <c r="B33" s="104"/>
      <c r="C33" s="2"/>
      <c r="D33" s="2"/>
      <c r="E33" s="80" t="s">
        <v>397</v>
      </c>
      <c r="F33" s="2">
        <v>9800</v>
      </c>
      <c r="G33" s="2" t="s">
        <v>470</v>
      </c>
      <c r="H33" s="22"/>
      <c r="I33" s="2">
        <f t="shared" si="0"/>
        <v>0</v>
      </c>
      <c r="J33" s="4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ht="18" customHeight="1" x14ac:dyDescent="0.2">
      <c r="A34" s="4"/>
      <c r="B34" s="104" t="s">
        <v>47</v>
      </c>
      <c r="C34" s="2">
        <v>12825</v>
      </c>
      <c r="D34" s="105">
        <v>2020</v>
      </c>
      <c r="E34" s="80" t="s">
        <v>42</v>
      </c>
      <c r="F34" s="2" t="s">
        <v>43</v>
      </c>
      <c r="G34" s="2" t="s">
        <v>468</v>
      </c>
      <c r="H34" s="22" t="s">
        <v>45</v>
      </c>
      <c r="I34" s="2">
        <f t="shared" si="0"/>
        <v>0</v>
      </c>
      <c r="J34" s="4">
        <f>'Mladý kôň roka'!$I34</f>
        <v>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ht="18" customHeight="1" x14ac:dyDescent="0.2">
      <c r="A35" s="4"/>
      <c r="B35" s="104" t="s">
        <v>30</v>
      </c>
      <c r="C35" s="2">
        <v>12840</v>
      </c>
      <c r="D35" s="107">
        <v>2019</v>
      </c>
      <c r="E35" s="22" t="s">
        <v>27</v>
      </c>
      <c r="F35" s="2"/>
      <c r="G35" s="2" t="s">
        <v>468</v>
      </c>
      <c r="H35" s="22" t="s">
        <v>29</v>
      </c>
      <c r="I35" s="2">
        <f t="shared" si="0"/>
        <v>0</v>
      </c>
      <c r="J35" s="4">
        <f>'Mladý kôň roka'!$I35</f>
        <v>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ht="18" customHeight="1" x14ac:dyDescent="0.2">
      <c r="A36" s="4"/>
      <c r="B36" s="104" t="s">
        <v>64</v>
      </c>
      <c r="C36" s="2">
        <v>12223</v>
      </c>
      <c r="D36" s="107">
        <v>2019</v>
      </c>
      <c r="E36" s="22" t="s">
        <v>63</v>
      </c>
      <c r="F36" s="2">
        <v>3021</v>
      </c>
      <c r="G36" s="2" t="s">
        <v>468</v>
      </c>
      <c r="H36" s="22" t="s">
        <v>65</v>
      </c>
      <c r="I36" s="2">
        <f t="shared" si="0"/>
        <v>0</v>
      </c>
      <c r="J36" s="4">
        <f>'Mladý kôň roka'!$I36</f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ht="18" customHeight="1" x14ac:dyDescent="0.2">
      <c r="A37" s="4">
        <v>25</v>
      </c>
      <c r="B37" s="104" t="s">
        <v>81</v>
      </c>
      <c r="C37" s="2">
        <v>13274</v>
      </c>
      <c r="D37" s="2">
        <v>2021</v>
      </c>
      <c r="E37" s="80" t="s">
        <v>80</v>
      </c>
      <c r="F37" s="2">
        <v>5106</v>
      </c>
      <c r="G37" s="2" t="s">
        <v>468</v>
      </c>
      <c r="H37" s="22" t="s">
        <v>82</v>
      </c>
      <c r="I37" s="2">
        <f t="shared" si="0"/>
        <v>0</v>
      </c>
      <c r="J37" s="4">
        <f>I37</f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ht="18" customHeight="1" x14ac:dyDescent="0.2">
      <c r="A38" s="4"/>
      <c r="B38" s="104" t="s">
        <v>281</v>
      </c>
      <c r="C38" s="2">
        <v>12902</v>
      </c>
      <c r="D38" s="107">
        <v>2019</v>
      </c>
      <c r="E38" s="22" t="s">
        <v>280</v>
      </c>
      <c r="F38" s="2">
        <v>9513</v>
      </c>
      <c r="G38" s="2" t="s">
        <v>470</v>
      </c>
      <c r="H38" s="22" t="s">
        <v>216</v>
      </c>
      <c r="I38" s="2">
        <f t="shared" si="0"/>
        <v>0</v>
      </c>
      <c r="J38" s="4">
        <f>'Mladý kôň roka'!$I38</f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ht="18" customHeight="1" x14ac:dyDescent="0.2">
      <c r="A39" s="4"/>
      <c r="B39" s="104" t="s">
        <v>35</v>
      </c>
      <c r="C39" s="2">
        <v>12714</v>
      </c>
      <c r="D39" s="105">
        <v>2020</v>
      </c>
      <c r="E39" s="22" t="s">
        <v>32</v>
      </c>
      <c r="F39" s="2">
        <v>2366</v>
      </c>
      <c r="G39" s="2" t="s">
        <v>468</v>
      </c>
      <c r="H39" s="22" t="s">
        <v>34</v>
      </c>
      <c r="I39" s="2">
        <f t="shared" si="0"/>
        <v>0</v>
      </c>
      <c r="J39" s="4">
        <f>'Mladý kôň roka'!$I39</f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ht="18" customHeight="1" x14ac:dyDescent="0.2">
      <c r="A40" s="4"/>
      <c r="B40" s="104" t="s">
        <v>273</v>
      </c>
      <c r="C40" s="2">
        <v>13439</v>
      </c>
      <c r="D40" s="2">
        <v>2021</v>
      </c>
      <c r="E40" s="80" t="s">
        <v>272</v>
      </c>
      <c r="F40" s="2">
        <v>8401</v>
      </c>
      <c r="G40" s="2" t="s">
        <v>466</v>
      </c>
      <c r="H40" s="22" t="s">
        <v>89</v>
      </c>
      <c r="I40" s="2">
        <f t="shared" si="0"/>
        <v>0</v>
      </c>
      <c r="J40" s="4">
        <f>'Mladý kôň roka'!$I40+I41</f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18" customHeight="1" x14ac:dyDescent="0.2">
      <c r="A41" s="4"/>
      <c r="B41" s="104"/>
      <c r="C41" s="2"/>
      <c r="D41" s="2"/>
      <c r="E41" s="80" t="s">
        <v>120</v>
      </c>
      <c r="F41" s="2">
        <v>6693</v>
      </c>
      <c r="G41" s="2" t="s">
        <v>468</v>
      </c>
      <c r="H41" s="22"/>
      <c r="I41" s="2">
        <f t="shared" si="0"/>
        <v>0</v>
      </c>
      <c r="J41" s="4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 ht="18" customHeight="1" x14ac:dyDescent="0.2">
      <c r="A42" s="4"/>
      <c r="B42" s="104" t="s">
        <v>49</v>
      </c>
      <c r="C42" s="2">
        <v>13336</v>
      </c>
      <c r="D42" s="105">
        <v>2020</v>
      </c>
      <c r="E42" s="22" t="s">
        <v>42</v>
      </c>
      <c r="F42" s="2" t="s">
        <v>43</v>
      </c>
      <c r="G42" s="2" t="s">
        <v>468</v>
      </c>
      <c r="H42" s="22" t="s">
        <v>471</v>
      </c>
      <c r="I42" s="2">
        <f t="shared" si="0"/>
        <v>0</v>
      </c>
      <c r="J42" s="4">
        <f>I42</f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pans="1:73" ht="18" customHeight="1" x14ac:dyDescent="0.2">
      <c r="A43" s="4">
        <v>30</v>
      </c>
      <c r="B43" s="104" t="s">
        <v>79</v>
      </c>
      <c r="C43" s="2">
        <v>13235</v>
      </c>
      <c r="D43" s="107">
        <v>2019</v>
      </c>
      <c r="E43" s="22" t="s">
        <v>296</v>
      </c>
      <c r="F43" s="2">
        <v>9708</v>
      </c>
      <c r="G43" s="2" t="s">
        <v>466</v>
      </c>
      <c r="H43" s="22" t="s">
        <v>277</v>
      </c>
      <c r="I43" s="2">
        <f t="shared" si="0"/>
        <v>0</v>
      </c>
      <c r="J43" s="4">
        <f>'Mladý kôň roka'!$I43+I44</f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pans="1:73" ht="18" customHeight="1" x14ac:dyDescent="0.2">
      <c r="A44" s="4"/>
      <c r="B44" s="104"/>
      <c r="C44" s="2"/>
      <c r="D44" s="4"/>
      <c r="E44" s="22" t="s">
        <v>76</v>
      </c>
      <c r="F44" s="2">
        <v>7279</v>
      </c>
      <c r="G44" s="2" t="s">
        <v>468</v>
      </c>
      <c r="H44" s="22"/>
      <c r="I44" s="2">
        <f t="shared" si="0"/>
        <v>0</v>
      </c>
      <c r="J44" s="4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pans="1:73" ht="18" customHeight="1" x14ac:dyDescent="0.2">
      <c r="A45" s="4"/>
      <c r="B45" s="104" t="s">
        <v>77</v>
      </c>
      <c r="C45" s="2">
        <v>13309</v>
      </c>
      <c r="D45" s="2">
        <v>2021</v>
      </c>
      <c r="E45" s="22" t="s">
        <v>76</v>
      </c>
      <c r="F45" s="2">
        <v>7279</v>
      </c>
      <c r="G45" s="2" t="s">
        <v>468</v>
      </c>
      <c r="H45" s="22" t="s">
        <v>277</v>
      </c>
      <c r="I45" s="2">
        <f t="shared" si="0"/>
        <v>0</v>
      </c>
      <c r="J45" s="4">
        <f>'Mladý kôň roka'!$I45</f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</row>
    <row r="46" spans="1:73" ht="18" customHeight="1" x14ac:dyDescent="0.2">
      <c r="A46" s="4"/>
      <c r="B46" s="104" t="s">
        <v>88</v>
      </c>
      <c r="C46" s="2">
        <v>13180</v>
      </c>
      <c r="D46" s="2">
        <v>2021</v>
      </c>
      <c r="E46" s="22" t="s">
        <v>87</v>
      </c>
      <c r="F46" s="2">
        <v>4589</v>
      </c>
      <c r="G46" s="2" t="s">
        <v>468</v>
      </c>
      <c r="H46" s="22" t="s">
        <v>89</v>
      </c>
      <c r="I46" s="2">
        <f t="shared" si="0"/>
        <v>0</v>
      </c>
      <c r="J46" s="4">
        <f>'Mladý kôň roka'!$I46</f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8" customHeight="1" x14ac:dyDescent="0.2">
      <c r="A47" s="4"/>
      <c r="B47" s="104" t="s">
        <v>212</v>
      </c>
      <c r="C47" s="2">
        <v>13104</v>
      </c>
      <c r="D47" s="2">
        <v>2021</v>
      </c>
      <c r="E47" s="80" t="s">
        <v>211</v>
      </c>
      <c r="F47" s="2">
        <v>8828</v>
      </c>
      <c r="G47" s="2" t="s">
        <v>469</v>
      </c>
      <c r="H47" s="22" t="s">
        <v>89</v>
      </c>
      <c r="I47" s="2">
        <f t="shared" ref="I47:I71" si="2">SUM(K47:YO47)</f>
        <v>0</v>
      </c>
      <c r="J47" s="4">
        <f>'Mladý kôň roka'!$I47</f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73" ht="18" customHeight="1" x14ac:dyDescent="0.2">
      <c r="A48" s="4"/>
      <c r="B48" s="104" t="s">
        <v>478</v>
      </c>
      <c r="C48" s="2">
        <v>12750</v>
      </c>
      <c r="D48" s="105">
        <v>2020</v>
      </c>
      <c r="E48" s="22" t="s">
        <v>379</v>
      </c>
      <c r="F48" s="2">
        <v>8604</v>
      </c>
      <c r="G48" s="2" t="s">
        <v>470</v>
      </c>
      <c r="H48" s="22" t="s">
        <v>89</v>
      </c>
      <c r="I48" s="2">
        <f t="shared" si="2"/>
        <v>0</v>
      </c>
      <c r="J48" s="4">
        <f>'Mladý kôň roka'!$I48</f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1:73" ht="18" customHeight="1" x14ac:dyDescent="0.2">
      <c r="A49" s="4"/>
      <c r="B49" s="104" t="s">
        <v>86</v>
      </c>
      <c r="C49" s="2">
        <v>12156</v>
      </c>
      <c r="D49" s="107">
        <v>2019</v>
      </c>
      <c r="E49" s="22" t="s">
        <v>83</v>
      </c>
      <c r="F49" s="2">
        <v>2093</v>
      </c>
      <c r="G49" s="2" t="s">
        <v>468</v>
      </c>
      <c r="H49" s="22" t="s">
        <v>85</v>
      </c>
      <c r="I49" s="2">
        <f t="shared" si="2"/>
        <v>0</v>
      </c>
      <c r="J49" s="4">
        <f>'Mladý kôň roka'!$I49</f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</row>
    <row r="50" spans="1:73" ht="18" customHeight="1" x14ac:dyDescent="0.2">
      <c r="A50" s="4"/>
      <c r="B50" s="104" t="s">
        <v>97</v>
      </c>
      <c r="C50" s="2">
        <v>12252</v>
      </c>
      <c r="D50" s="107">
        <v>2019</v>
      </c>
      <c r="E50" s="22" t="s">
        <v>96</v>
      </c>
      <c r="F50" s="2">
        <v>2208</v>
      </c>
      <c r="G50" s="2" t="s">
        <v>468</v>
      </c>
      <c r="H50" s="22" t="s">
        <v>98</v>
      </c>
      <c r="I50" s="2">
        <f t="shared" si="2"/>
        <v>0</v>
      </c>
      <c r="J50" s="4">
        <f>I50</f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</row>
    <row r="51" spans="1:73" ht="18" customHeight="1" x14ac:dyDescent="0.2">
      <c r="A51" s="4"/>
      <c r="B51" s="104" t="s">
        <v>103</v>
      </c>
      <c r="C51" s="2"/>
      <c r="D51" s="2">
        <v>2021</v>
      </c>
      <c r="E51" s="22" t="s">
        <v>102</v>
      </c>
      <c r="F51" s="2"/>
      <c r="G51" s="2" t="s">
        <v>468</v>
      </c>
      <c r="H51" s="22"/>
      <c r="I51" s="2">
        <f t="shared" si="2"/>
        <v>0</v>
      </c>
      <c r="J51" s="4">
        <f>'Mladý kôň roka'!$I51</f>
        <v>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</row>
    <row r="52" spans="1:73" ht="18" customHeight="1" x14ac:dyDescent="0.2">
      <c r="A52" s="4"/>
      <c r="B52" s="104" t="s">
        <v>105</v>
      </c>
      <c r="C52" s="2">
        <v>12493</v>
      </c>
      <c r="D52" s="2"/>
      <c r="E52" s="80" t="s">
        <v>104</v>
      </c>
      <c r="F52" s="2">
        <v>2856</v>
      </c>
      <c r="G52" s="2" t="s">
        <v>468</v>
      </c>
      <c r="H52" s="22" t="s">
        <v>106</v>
      </c>
      <c r="I52" s="2">
        <f t="shared" si="2"/>
        <v>0</v>
      </c>
      <c r="J52" s="4">
        <f>'Mladý kôň roka'!$I52</f>
        <v>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</row>
    <row r="53" spans="1:73" ht="18" customHeight="1" x14ac:dyDescent="0.2">
      <c r="A53" s="4"/>
      <c r="B53" s="104" t="s">
        <v>66</v>
      </c>
      <c r="C53" s="2">
        <v>13225</v>
      </c>
      <c r="D53" s="2">
        <v>2021</v>
      </c>
      <c r="E53" s="22" t="s">
        <v>63</v>
      </c>
      <c r="F53" s="2">
        <v>3021</v>
      </c>
      <c r="G53" s="2" t="s">
        <v>468</v>
      </c>
      <c r="H53" s="22" t="s">
        <v>65</v>
      </c>
      <c r="I53" s="2">
        <f t="shared" si="2"/>
        <v>0</v>
      </c>
      <c r="J53" s="4">
        <f>'Mladý kôň roka'!$I53</f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</row>
    <row r="54" spans="1:73" ht="18" customHeight="1" x14ac:dyDescent="0.2">
      <c r="A54" s="4">
        <v>40</v>
      </c>
      <c r="B54" s="104" t="s">
        <v>289</v>
      </c>
      <c r="C54" s="2">
        <v>13119</v>
      </c>
      <c r="D54" s="2">
        <v>2021</v>
      </c>
      <c r="E54" s="80" t="s">
        <v>497</v>
      </c>
      <c r="F54" s="2">
        <v>9763</v>
      </c>
      <c r="G54" s="2" t="s">
        <v>466</v>
      </c>
      <c r="H54" s="22" t="s">
        <v>45</v>
      </c>
      <c r="I54" s="2">
        <f t="shared" si="2"/>
        <v>0</v>
      </c>
      <c r="J54" s="4">
        <f>'Mladý kôň roka'!$I54</f>
        <v>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</row>
    <row r="55" spans="1:73" ht="18" customHeight="1" x14ac:dyDescent="0.2">
      <c r="A55" s="4"/>
      <c r="B55" s="104" t="s">
        <v>95</v>
      </c>
      <c r="C55" s="2">
        <v>12296</v>
      </c>
      <c r="D55" s="107">
        <v>2019</v>
      </c>
      <c r="E55" s="22" t="s">
        <v>94</v>
      </c>
      <c r="F55" s="2">
        <v>7998</v>
      </c>
      <c r="G55" s="2" t="s">
        <v>468</v>
      </c>
      <c r="H55" s="22" t="s">
        <v>159</v>
      </c>
      <c r="I55" s="2">
        <f t="shared" si="2"/>
        <v>0</v>
      </c>
      <c r="J55" s="4">
        <f>'Mladý kôň roka'!$I55</f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8" customHeight="1" x14ac:dyDescent="0.2">
      <c r="A56" s="4"/>
      <c r="B56" s="104" t="s">
        <v>74</v>
      </c>
      <c r="C56" s="2">
        <v>13079</v>
      </c>
      <c r="D56" s="105">
        <v>2020</v>
      </c>
      <c r="E56" s="22" t="s">
        <v>70</v>
      </c>
      <c r="F56" s="2">
        <v>7749</v>
      </c>
      <c r="G56" s="2" t="s">
        <v>468</v>
      </c>
      <c r="H56" s="22" t="s">
        <v>446</v>
      </c>
      <c r="I56" s="2">
        <f t="shared" si="2"/>
        <v>0</v>
      </c>
      <c r="J56" s="4">
        <f>I56</f>
        <v>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</row>
    <row r="57" spans="1:73" ht="18" customHeight="1" x14ac:dyDescent="0.2">
      <c r="A57" s="4"/>
      <c r="B57" s="104" t="s">
        <v>121</v>
      </c>
      <c r="C57" s="2">
        <v>13181</v>
      </c>
      <c r="D57" s="2">
        <v>2021</v>
      </c>
      <c r="E57" s="22" t="s">
        <v>145</v>
      </c>
      <c r="F57" s="2" t="s">
        <v>146</v>
      </c>
      <c r="G57" s="2" t="s">
        <v>468</v>
      </c>
      <c r="H57" s="22" t="s">
        <v>89</v>
      </c>
      <c r="I57" s="2">
        <f t="shared" si="2"/>
        <v>0</v>
      </c>
      <c r="J57" s="4">
        <f>'Mladý kôň roka'!$I57+I58</f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</row>
    <row r="58" spans="1:73" ht="18" customHeight="1" x14ac:dyDescent="0.2">
      <c r="A58" s="4"/>
      <c r="B58" s="104"/>
      <c r="C58" s="2"/>
      <c r="D58" s="2"/>
      <c r="E58" s="22" t="s">
        <v>120</v>
      </c>
      <c r="F58" s="2">
        <v>6693</v>
      </c>
      <c r="G58" s="2" t="s">
        <v>468</v>
      </c>
      <c r="H58" s="22"/>
      <c r="I58" s="2">
        <f t="shared" si="2"/>
        <v>0</v>
      </c>
      <c r="J58" s="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</row>
    <row r="59" spans="1:73" ht="18" customHeight="1" x14ac:dyDescent="0.2">
      <c r="A59" s="4"/>
      <c r="B59" s="104" t="s">
        <v>479</v>
      </c>
      <c r="C59" s="2">
        <v>13160</v>
      </c>
      <c r="D59" s="105">
        <v>2020</v>
      </c>
      <c r="E59" s="22" t="s">
        <v>67</v>
      </c>
      <c r="F59" s="2">
        <v>2372</v>
      </c>
      <c r="G59" s="2" t="s">
        <v>468</v>
      </c>
      <c r="H59" s="22" t="s">
        <v>34</v>
      </c>
      <c r="I59" s="2">
        <f t="shared" si="2"/>
        <v>0</v>
      </c>
      <c r="J59" s="4">
        <f>'Mladý kôň roka'!$I59</f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</row>
    <row r="60" spans="1:73" ht="18" customHeight="1" x14ac:dyDescent="0.2">
      <c r="A60" s="4"/>
      <c r="B60" s="104" t="s">
        <v>207</v>
      </c>
      <c r="C60" s="2">
        <v>12143</v>
      </c>
      <c r="D60" s="107">
        <v>2019</v>
      </c>
      <c r="E60" s="22" t="s">
        <v>206</v>
      </c>
      <c r="F60" s="2">
        <v>6761</v>
      </c>
      <c r="G60" s="2" t="s">
        <v>469</v>
      </c>
      <c r="H60" s="22" t="s">
        <v>89</v>
      </c>
      <c r="I60" s="2">
        <f t="shared" si="2"/>
        <v>0</v>
      </c>
      <c r="J60" s="4">
        <v>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</row>
    <row r="61" spans="1:73" ht="18" customHeight="1" x14ac:dyDescent="0.2">
      <c r="A61" s="4"/>
      <c r="B61" s="104" t="s">
        <v>108</v>
      </c>
      <c r="C61" s="2">
        <v>13318</v>
      </c>
      <c r="D61" s="105">
        <v>2020</v>
      </c>
      <c r="E61" s="22" t="s">
        <v>107</v>
      </c>
      <c r="F61" s="2">
        <v>7127</v>
      </c>
      <c r="G61" s="2" t="s">
        <v>468</v>
      </c>
      <c r="H61" s="22" t="s">
        <v>109</v>
      </c>
      <c r="I61" s="2">
        <f t="shared" si="2"/>
        <v>0</v>
      </c>
      <c r="J61" s="4">
        <f>'Mladý kôň roka'!$I61</f>
        <v>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</row>
    <row r="62" spans="1:73" ht="18" customHeight="1" x14ac:dyDescent="0.2">
      <c r="A62" s="4"/>
      <c r="B62" s="104" t="s">
        <v>48</v>
      </c>
      <c r="C62" s="2">
        <v>13120</v>
      </c>
      <c r="D62" s="105">
        <v>2020</v>
      </c>
      <c r="E62" s="22" t="s">
        <v>42</v>
      </c>
      <c r="F62" s="2" t="s">
        <v>43</v>
      </c>
      <c r="G62" s="2" t="s">
        <v>468</v>
      </c>
      <c r="H62" s="22" t="s">
        <v>45</v>
      </c>
      <c r="I62" s="2">
        <f t="shared" si="2"/>
        <v>0</v>
      </c>
      <c r="J62" s="4">
        <f>'Mladý kôň roka'!$I62</f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</row>
    <row r="63" spans="1:73" ht="18" customHeight="1" x14ac:dyDescent="0.2">
      <c r="A63" s="4"/>
      <c r="B63" s="104" t="s">
        <v>116</v>
      </c>
      <c r="C63" s="2">
        <v>12216</v>
      </c>
      <c r="D63" s="107">
        <v>2019</v>
      </c>
      <c r="E63" s="22" t="s">
        <v>115</v>
      </c>
      <c r="F63" s="2">
        <v>3559</v>
      </c>
      <c r="G63" s="2" t="s">
        <v>468</v>
      </c>
      <c r="H63" s="22" t="s">
        <v>117</v>
      </c>
      <c r="I63" s="2">
        <f t="shared" si="2"/>
        <v>0</v>
      </c>
      <c r="J63" s="4">
        <f>'Mladý kôň roka'!$I63</f>
        <v>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</row>
    <row r="64" spans="1:73" ht="18" customHeight="1" x14ac:dyDescent="0.2">
      <c r="A64" s="4"/>
      <c r="B64" s="104" t="s">
        <v>41</v>
      </c>
      <c r="C64" s="2">
        <v>12161</v>
      </c>
      <c r="D64" s="107">
        <v>2019</v>
      </c>
      <c r="E64" s="80" t="s">
        <v>38</v>
      </c>
      <c r="F64" s="2">
        <v>5701</v>
      </c>
      <c r="G64" s="2" t="s">
        <v>468</v>
      </c>
      <c r="H64" s="22" t="s">
        <v>40</v>
      </c>
      <c r="I64" s="2">
        <f t="shared" si="2"/>
        <v>0</v>
      </c>
      <c r="J64" s="4">
        <f>'Mladý kôň roka'!$I64</f>
        <v>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</row>
    <row r="65" spans="1:73" ht="18" customHeight="1" x14ac:dyDescent="0.2">
      <c r="A65" s="4">
        <v>50</v>
      </c>
      <c r="B65" s="104" t="s">
        <v>418</v>
      </c>
      <c r="C65" s="2">
        <v>13266</v>
      </c>
      <c r="D65" s="2">
        <v>2021</v>
      </c>
      <c r="E65" s="80" t="s">
        <v>417</v>
      </c>
      <c r="F65" s="2">
        <v>10270</v>
      </c>
      <c r="G65" s="2" t="s">
        <v>470</v>
      </c>
      <c r="H65" s="22" t="s">
        <v>216</v>
      </c>
      <c r="I65" s="2">
        <f t="shared" si="2"/>
        <v>0</v>
      </c>
      <c r="J65" s="4">
        <f>'Mladý kôň roka'!$I65</f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</row>
    <row r="66" spans="1:73" ht="15" customHeight="1" x14ac:dyDescent="0.2">
      <c r="A66" s="4"/>
      <c r="B66" s="104" t="s">
        <v>128</v>
      </c>
      <c r="C66" s="2">
        <v>13220</v>
      </c>
      <c r="D66" s="2">
        <v>2021</v>
      </c>
      <c r="E66" s="22" t="s">
        <v>120</v>
      </c>
      <c r="F66" s="2">
        <v>6693</v>
      </c>
      <c r="G66" s="2" t="s">
        <v>468</v>
      </c>
      <c r="H66" s="22" t="s">
        <v>122</v>
      </c>
      <c r="I66" s="2">
        <f t="shared" si="2"/>
        <v>0</v>
      </c>
      <c r="J66" s="4">
        <f>I66</f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</row>
    <row r="67" spans="1:73" ht="18" customHeight="1" x14ac:dyDescent="0.2">
      <c r="A67" s="4"/>
      <c r="B67" s="104" t="s">
        <v>161</v>
      </c>
      <c r="C67" s="2">
        <v>12961</v>
      </c>
      <c r="D67" s="105">
        <v>2020</v>
      </c>
      <c r="E67" s="22" t="s">
        <v>386</v>
      </c>
      <c r="F67" s="2">
        <v>9452</v>
      </c>
      <c r="G67" s="2" t="s">
        <v>470</v>
      </c>
      <c r="H67" s="22" t="s">
        <v>89</v>
      </c>
      <c r="I67" s="2">
        <f t="shared" si="2"/>
        <v>0</v>
      </c>
      <c r="J67" s="4">
        <f>'Mladý kôň roka'!$I67+I68</f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</row>
    <row r="68" spans="1:73" ht="15" customHeight="1" x14ac:dyDescent="0.2">
      <c r="A68" s="4"/>
      <c r="B68" s="104"/>
      <c r="C68" s="2"/>
      <c r="D68" s="2"/>
      <c r="E68" s="22" t="s">
        <v>160</v>
      </c>
      <c r="F68" s="2">
        <v>7342</v>
      </c>
      <c r="G68" s="2" t="s">
        <v>468</v>
      </c>
      <c r="H68" s="22"/>
      <c r="I68" s="2">
        <f t="shared" si="2"/>
        <v>0</v>
      </c>
      <c r="J68" s="4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</row>
    <row r="69" spans="1:73" ht="18" customHeight="1" x14ac:dyDescent="0.2">
      <c r="A69" s="4"/>
      <c r="B69" s="104" t="s">
        <v>315</v>
      </c>
      <c r="C69" s="2">
        <v>13398</v>
      </c>
      <c r="D69" s="2">
        <v>2021</v>
      </c>
      <c r="E69" s="22" t="s">
        <v>314</v>
      </c>
      <c r="F69" s="2">
        <v>8647</v>
      </c>
      <c r="G69" s="2" t="s">
        <v>466</v>
      </c>
      <c r="H69" s="22" t="s">
        <v>109</v>
      </c>
      <c r="I69" s="2">
        <f t="shared" si="2"/>
        <v>0</v>
      </c>
      <c r="J69" s="4">
        <f>I69</f>
        <v>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</row>
    <row r="70" spans="1:73" ht="18" customHeight="1" x14ac:dyDescent="0.2">
      <c r="A70" s="4"/>
      <c r="B70" s="104" t="s">
        <v>492</v>
      </c>
      <c r="C70" s="2">
        <v>13561</v>
      </c>
      <c r="D70" s="2">
        <v>2021</v>
      </c>
      <c r="E70" s="22" t="s">
        <v>366</v>
      </c>
      <c r="F70" s="2">
        <v>9955</v>
      </c>
      <c r="G70" s="2" t="s">
        <v>466</v>
      </c>
      <c r="H70" s="22" t="s">
        <v>40</v>
      </c>
      <c r="I70" s="2">
        <f t="shared" si="2"/>
        <v>0</v>
      </c>
      <c r="J70" s="4">
        <f>'Mladý kôň roka'!$I70</f>
        <v>0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</row>
    <row r="71" spans="1:73" ht="18" customHeight="1" x14ac:dyDescent="0.2">
      <c r="A71" s="4"/>
      <c r="B71" s="104" t="s">
        <v>233</v>
      </c>
      <c r="C71" s="2">
        <v>13314</v>
      </c>
      <c r="D71" s="105">
        <v>2020</v>
      </c>
      <c r="E71" s="22" t="s">
        <v>232</v>
      </c>
      <c r="F71" s="2">
        <v>8305</v>
      </c>
      <c r="G71" s="2" t="s">
        <v>469</v>
      </c>
      <c r="H71" s="22" t="s">
        <v>185</v>
      </c>
      <c r="I71" s="2">
        <f t="shared" si="2"/>
        <v>0</v>
      </c>
      <c r="J71" s="43">
        <f>'Mladý kôň roka'!$I71</f>
        <v>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</row>
    <row r="72" spans="1:73" ht="18" customHeight="1" x14ac:dyDescent="0.2">
      <c r="A72" s="161">
        <v>55</v>
      </c>
      <c r="B72" s="207" t="s">
        <v>530</v>
      </c>
    </row>
    <row r="73" spans="1:73" ht="18" customHeight="1" x14ac:dyDescent="0.2"/>
    <row r="74" spans="1:73" ht="18" customHeight="1" x14ac:dyDescent="0.2"/>
  </sheetData>
  <mergeCells count="13">
    <mergeCell ref="J6:J8"/>
    <mergeCell ref="A1:H1"/>
    <mergeCell ref="A2:H2"/>
    <mergeCell ref="A4:H4"/>
    <mergeCell ref="A6:A8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" footer="0"/>
  <pageSetup paperSize="9"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Seniori</vt:lpstr>
      <vt:lpstr>Mladí jazdci</vt:lpstr>
      <vt:lpstr>Juniori</vt:lpstr>
      <vt:lpstr>Deti</vt:lpstr>
      <vt:lpstr>Kôň roka</vt:lpstr>
      <vt:lpstr>Mladý kôň roka</vt:lpstr>
      <vt:lpstr>_29.1.2022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Petr</dc:creator>
  <cp:lastModifiedBy>Horná, Michaela</cp:lastModifiedBy>
  <dcterms:created xsi:type="dcterms:W3CDTF">2026-04-09T05:48:50Z</dcterms:created>
  <dcterms:modified xsi:type="dcterms:W3CDTF">2026-06-12T09:31:51Z</dcterms:modified>
</cp:coreProperties>
</file>